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slicers/slicer3.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8.xml" ContentType="application/vnd.openxmlformats-officedocument.drawing+xml"/>
  <Override PartName="/xl/slicers/slicer4.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kapur\Downloads\"/>
    </mc:Choice>
  </mc:AlternateContent>
  <bookViews>
    <workbookView xWindow="0" yWindow="0" windowWidth="23040" windowHeight="9264" firstSheet="2" activeTab="9"/>
  </bookViews>
  <sheets>
    <sheet name="Data" sheetId="1" r:id="rId1"/>
    <sheet name="lookup_operations" sheetId="13" r:id="rId2"/>
    <sheet name="index-match_operations" sheetId="12" r:id="rId3"/>
    <sheet name="chart1" sheetId="4" r:id="rId4"/>
    <sheet name="chart2" sheetId="5" r:id="rId5"/>
    <sheet name="chart3" sheetId="6" r:id="rId6"/>
    <sheet name="chart4" sheetId="7" r:id="rId7"/>
    <sheet name="chart5" sheetId="8" r:id="rId8"/>
    <sheet name="chart6" sheetId="9" r:id="rId9"/>
    <sheet name="chart7" sheetId="10" r:id="rId10"/>
    <sheet name="Dashboard" sheetId="11" r:id="rId11"/>
  </sheets>
  <definedNames>
    <definedName name="_xlnm._FilterDatabase" localSheetId="0" hidden="1">Data!$A$1:$O$1</definedName>
    <definedName name="Slicer_Age_Group">#N/A</definedName>
    <definedName name="Slicer_Gender">#N/A</definedName>
    <definedName name="Slicer_Month">#N/A</definedName>
    <definedName name="Slicer_Product_Category">#N/A</definedName>
  </definedNames>
  <calcPr calcId="152511"/>
  <pivotCaches>
    <pivotCache cacheId="0" r:id="rId12"/>
  </pivotCaches>
  <extLst>
    <ext xmlns:x14="http://schemas.microsoft.com/office/spreadsheetml/2009/9/main" uri="{BBE1A952-AA13-448e-AADC-164F8A28A991}">
      <x14:slicerCaches>
        <x14:slicerCache r:id="rId13"/>
        <x14:slicerCache r:id="rId14"/>
        <x14:slicerCache r:id="rId15"/>
        <x14:slicerCache r:id="rId1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S20" i="12" l="1"/>
  <c r="S5" i="12"/>
  <c r="S13" i="12"/>
  <c r="O1001" i="12"/>
  <c r="N1001" i="12"/>
  <c r="M1001" i="12"/>
  <c r="L1001" i="12"/>
  <c r="K1001" i="12"/>
  <c r="F1001" i="12"/>
  <c r="O1000" i="12"/>
  <c r="N1000" i="12"/>
  <c r="M1000" i="12"/>
  <c r="L1000" i="12"/>
  <c r="K1000" i="12"/>
  <c r="F1000" i="12"/>
  <c r="O999" i="12"/>
  <c r="N999" i="12"/>
  <c r="M999" i="12"/>
  <c r="L999" i="12"/>
  <c r="K999" i="12"/>
  <c r="F999" i="12"/>
  <c r="O998" i="12"/>
  <c r="N998" i="12"/>
  <c r="M998" i="12"/>
  <c r="L998" i="12"/>
  <c r="K998" i="12"/>
  <c r="F998" i="12"/>
  <c r="O997" i="12"/>
  <c r="N997" i="12"/>
  <c r="M997" i="12"/>
  <c r="L997" i="12"/>
  <c r="K997" i="12"/>
  <c r="F997" i="12"/>
  <c r="O996" i="12"/>
  <c r="N996" i="12"/>
  <c r="M996" i="12"/>
  <c r="L996" i="12"/>
  <c r="K996" i="12"/>
  <c r="F996" i="12"/>
  <c r="O995" i="12"/>
  <c r="N995" i="12"/>
  <c r="M995" i="12"/>
  <c r="L995" i="12"/>
  <c r="K995" i="12"/>
  <c r="F995" i="12"/>
  <c r="O994" i="12"/>
  <c r="N994" i="12"/>
  <c r="M994" i="12"/>
  <c r="L994" i="12"/>
  <c r="K994" i="12"/>
  <c r="F994" i="12"/>
  <c r="O993" i="12"/>
  <c r="N993" i="12"/>
  <c r="M993" i="12"/>
  <c r="L993" i="12"/>
  <c r="K993" i="12"/>
  <c r="F993" i="12"/>
  <c r="O992" i="12"/>
  <c r="N992" i="12"/>
  <c r="M992" i="12"/>
  <c r="L992" i="12"/>
  <c r="K992" i="12"/>
  <c r="F992" i="12"/>
  <c r="O991" i="12"/>
  <c r="N991" i="12"/>
  <c r="M991" i="12"/>
  <c r="L991" i="12"/>
  <c r="K991" i="12"/>
  <c r="F991" i="12"/>
  <c r="O990" i="12"/>
  <c r="N990" i="12"/>
  <c r="M990" i="12"/>
  <c r="L990" i="12"/>
  <c r="K990" i="12"/>
  <c r="F990" i="12"/>
  <c r="O989" i="12"/>
  <c r="N989" i="12"/>
  <c r="M989" i="12"/>
  <c r="L989" i="12"/>
  <c r="K989" i="12"/>
  <c r="F989" i="12"/>
  <c r="O988" i="12"/>
  <c r="N988" i="12"/>
  <c r="M988" i="12"/>
  <c r="L988" i="12"/>
  <c r="K988" i="12"/>
  <c r="F988" i="12"/>
  <c r="O987" i="12"/>
  <c r="N987" i="12"/>
  <c r="M987" i="12"/>
  <c r="L987" i="12"/>
  <c r="K987" i="12"/>
  <c r="F987" i="12"/>
  <c r="O986" i="12"/>
  <c r="N986" i="12"/>
  <c r="M986" i="12"/>
  <c r="L986" i="12"/>
  <c r="K986" i="12"/>
  <c r="F986" i="12"/>
  <c r="O985" i="12"/>
  <c r="N985" i="12"/>
  <c r="M985" i="12"/>
  <c r="L985" i="12"/>
  <c r="K985" i="12"/>
  <c r="F985" i="12"/>
  <c r="O984" i="12"/>
  <c r="N984" i="12"/>
  <c r="M984" i="12"/>
  <c r="L984" i="12"/>
  <c r="K984" i="12"/>
  <c r="F984" i="12"/>
  <c r="O983" i="12"/>
  <c r="N983" i="12"/>
  <c r="M983" i="12"/>
  <c r="L983" i="12"/>
  <c r="K983" i="12"/>
  <c r="F983" i="12"/>
  <c r="O982" i="12"/>
  <c r="N982" i="12"/>
  <c r="M982" i="12"/>
  <c r="L982" i="12"/>
  <c r="K982" i="12"/>
  <c r="F982" i="12"/>
  <c r="O981" i="12"/>
  <c r="N981" i="12"/>
  <c r="M981" i="12"/>
  <c r="L981" i="12"/>
  <c r="K981" i="12"/>
  <c r="F981" i="12"/>
  <c r="O980" i="12"/>
  <c r="N980" i="12"/>
  <c r="M980" i="12"/>
  <c r="L980" i="12"/>
  <c r="K980" i="12"/>
  <c r="F980" i="12"/>
  <c r="O979" i="12"/>
  <c r="N979" i="12"/>
  <c r="M979" i="12"/>
  <c r="L979" i="12"/>
  <c r="K979" i="12"/>
  <c r="F979" i="12"/>
  <c r="O978" i="12"/>
  <c r="N978" i="12"/>
  <c r="M978" i="12"/>
  <c r="L978" i="12"/>
  <c r="K978" i="12"/>
  <c r="F978" i="12"/>
  <c r="O977" i="12"/>
  <c r="N977" i="12"/>
  <c r="M977" i="12"/>
  <c r="L977" i="12"/>
  <c r="K977" i="12"/>
  <c r="F977" i="12"/>
  <c r="O976" i="12"/>
  <c r="N976" i="12"/>
  <c r="M976" i="12"/>
  <c r="L976" i="12"/>
  <c r="K976" i="12"/>
  <c r="F976" i="12"/>
  <c r="O975" i="12"/>
  <c r="N975" i="12"/>
  <c r="M975" i="12"/>
  <c r="L975" i="12"/>
  <c r="K975" i="12"/>
  <c r="F975" i="12"/>
  <c r="O974" i="12"/>
  <c r="N974" i="12"/>
  <c r="M974" i="12"/>
  <c r="L974" i="12"/>
  <c r="K974" i="12"/>
  <c r="F974" i="12"/>
  <c r="O973" i="12"/>
  <c r="N973" i="12"/>
  <c r="M973" i="12"/>
  <c r="L973" i="12"/>
  <c r="K973" i="12"/>
  <c r="F973" i="12"/>
  <c r="O972" i="12"/>
  <c r="N972" i="12"/>
  <c r="M972" i="12"/>
  <c r="L972" i="12"/>
  <c r="K972" i="12"/>
  <c r="F972" i="12"/>
  <c r="O971" i="12"/>
  <c r="N971" i="12"/>
  <c r="M971" i="12"/>
  <c r="L971" i="12"/>
  <c r="K971" i="12"/>
  <c r="F971" i="12"/>
  <c r="O970" i="12"/>
  <c r="N970" i="12"/>
  <c r="M970" i="12"/>
  <c r="L970" i="12"/>
  <c r="K970" i="12"/>
  <c r="F970" i="12"/>
  <c r="O969" i="12"/>
  <c r="N969" i="12"/>
  <c r="M969" i="12"/>
  <c r="L969" i="12"/>
  <c r="K969" i="12"/>
  <c r="F969" i="12"/>
  <c r="O968" i="12"/>
  <c r="N968" i="12"/>
  <c r="M968" i="12"/>
  <c r="L968" i="12"/>
  <c r="K968" i="12"/>
  <c r="F968" i="12"/>
  <c r="O967" i="12"/>
  <c r="N967" i="12"/>
  <c r="M967" i="12"/>
  <c r="L967" i="12"/>
  <c r="K967" i="12"/>
  <c r="F967" i="12"/>
  <c r="O966" i="12"/>
  <c r="N966" i="12"/>
  <c r="M966" i="12"/>
  <c r="L966" i="12"/>
  <c r="K966" i="12"/>
  <c r="F966" i="12"/>
  <c r="O965" i="12"/>
  <c r="N965" i="12"/>
  <c r="M965" i="12"/>
  <c r="L965" i="12"/>
  <c r="K965" i="12"/>
  <c r="F965" i="12"/>
  <c r="O964" i="12"/>
  <c r="N964" i="12"/>
  <c r="M964" i="12"/>
  <c r="L964" i="12"/>
  <c r="K964" i="12"/>
  <c r="F964" i="12"/>
  <c r="O963" i="12"/>
  <c r="N963" i="12"/>
  <c r="M963" i="12"/>
  <c r="L963" i="12"/>
  <c r="K963" i="12"/>
  <c r="F963" i="12"/>
  <c r="O962" i="12"/>
  <c r="N962" i="12"/>
  <c r="M962" i="12"/>
  <c r="L962" i="12"/>
  <c r="K962" i="12"/>
  <c r="F962" i="12"/>
  <c r="O961" i="12"/>
  <c r="N961" i="12"/>
  <c r="M961" i="12"/>
  <c r="L961" i="12"/>
  <c r="K961" i="12"/>
  <c r="F961" i="12"/>
  <c r="O960" i="12"/>
  <c r="N960" i="12"/>
  <c r="M960" i="12"/>
  <c r="L960" i="12"/>
  <c r="K960" i="12"/>
  <c r="F960" i="12"/>
  <c r="O959" i="12"/>
  <c r="N959" i="12"/>
  <c r="M959" i="12"/>
  <c r="L959" i="12"/>
  <c r="K959" i="12"/>
  <c r="F959" i="12"/>
  <c r="O958" i="12"/>
  <c r="N958" i="12"/>
  <c r="M958" i="12"/>
  <c r="L958" i="12"/>
  <c r="K958" i="12"/>
  <c r="F958" i="12"/>
  <c r="O957" i="12"/>
  <c r="N957" i="12"/>
  <c r="M957" i="12"/>
  <c r="L957" i="12"/>
  <c r="K957" i="12"/>
  <c r="F957" i="12"/>
  <c r="O956" i="12"/>
  <c r="N956" i="12"/>
  <c r="M956" i="12"/>
  <c r="L956" i="12"/>
  <c r="K956" i="12"/>
  <c r="F956" i="12"/>
  <c r="O955" i="12"/>
  <c r="N955" i="12"/>
  <c r="M955" i="12"/>
  <c r="L955" i="12"/>
  <c r="K955" i="12"/>
  <c r="F955" i="12"/>
  <c r="O954" i="12"/>
  <c r="N954" i="12"/>
  <c r="M954" i="12"/>
  <c r="L954" i="12"/>
  <c r="K954" i="12"/>
  <c r="F954" i="12"/>
  <c r="O953" i="12"/>
  <c r="N953" i="12"/>
  <c r="M953" i="12"/>
  <c r="L953" i="12"/>
  <c r="K953" i="12"/>
  <c r="F953" i="12"/>
  <c r="O952" i="12"/>
  <c r="N952" i="12"/>
  <c r="M952" i="12"/>
  <c r="L952" i="12"/>
  <c r="K952" i="12"/>
  <c r="F952" i="12"/>
  <c r="O951" i="12"/>
  <c r="N951" i="12"/>
  <c r="M951" i="12"/>
  <c r="L951" i="12"/>
  <c r="K951" i="12"/>
  <c r="F951" i="12"/>
  <c r="O950" i="12"/>
  <c r="N950" i="12"/>
  <c r="M950" i="12"/>
  <c r="L950" i="12"/>
  <c r="K950" i="12"/>
  <c r="F950" i="12"/>
  <c r="O949" i="12"/>
  <c r="N949" i="12"/>
  <c r="M949" i="12"/>
  <c r="L949" i="12"/>
  <c r="K949" i="12"/>
  <c r="F949" i="12"/>
  <c r="O948" i="12"/>
  <c r="N948" i="12"/>
  <c r="M948" i="12"/>
  <c r="L948" i="12"/>
  <c r="K948" i="12"/>
  <c r="F948" i="12"/>
  <c r="O947" i="12"/>
  <c r="N947" i="12"/>
  <c r="M947" i="12"/>
  <c r="L947" i="12"/>
  <c r="K947" i="12"/>
  <c r="F947" i="12"/>
  <c r="O946" i="12"/>
  <c r="N946" i="12"/>
  <c r="M946" i="12"/>
  <c r="L946" i="12"/>
  <c r="K946" i="12"/>
  <c r="F946" i="12"/>
  <c r="O945" i="12"/>
  <c r="N945" i="12"/>
  <c r="M945" i="12"/>
  <c r="L945" i="12"/>
  <c r="K945" i="12"/>
  <c r="F945" i="12"/>
  <c r="O944" i="12"/>
  <c r="N944" i="12"/>
  <c r="M944" i="12"/>
  <c r="L944" i="12"/>
  <c r="K944" i="12"/>
  <c r="F944" i="12"/>
  <c r="O943" i="12"/>
  <c r="N943" i="12"/>
  <c r="M943" i="12"/>
  <c r="L943" i="12"/>
  <c r="K943" i="12"/>
  <c r="F943" i="12"/>
  <c r="O942" i="12"/>
  <c r="N942" i="12"/>
  <c r="M942" i="12"/>
  <c r="L942" i="12"/>
  <c r="K942" i="12"/>
  <c r="F942" i="12"/>
  <c r="O941" i="12"/>
  <c r="N941" i="12"/>
  <c r="M941" i="12"/>
  <c r="L941" i="12"/>
  <c r="K941" i="12"/>
  <c r="F941" i="12"/>
  <c r="O940" i="12"/>
  <c r="N940" i="12"/>
  <c r="M940" i="12"/>
  <c r="L940" i="12"/>
  <c r="K940" i="12"/>
  <c r="F940" i="12"/>
  <c r="O939" i="12"/>
  <c r="N939" i="12"/>
  <c r="M939" i="12"/>
  <c r="L939" i="12"/>
  <c r="K939" i="12"/>
  <c r="F939" i="12"/>
  <c r="O938" i="12"/>
  <c r="N938" i="12"/>
  <c r="M938" i="12"/>
  <c r="L938" i="12"/>
  <c r="K938" i="12"/>
  <c r="F938" i="12"/>
  <c r="O937" i="12"/>
  <c r="N937" i="12"/>
  <c r="M937" i="12"/>
  <c r="L937" i="12"/>
  <c r="K937" i="12"/>
  <c r="F937" i="12"/>
  <c r="O936" i="12"/>
  <c r="N936" i="12"/>
  <c r="M936" i="12"/>
  <c r="L936" i="12"/>
  <c r="K936" i="12"/>
  <c r="F936" i="12"/>
  <c r="O935" i="12"/>
  <c r="N935" i="12"/>
  <c r="M935" i="12"/>
  <c r="L935" i="12"/>
  <c r="K935" i="12"/>
  <c r="F935" i="12"/>
  <c r="O934" i="12"/>
  <c r="N934" i="12"/>
  <c r="M934" i="12"/>
  <c r="L934" i="12"/>
  <c r="K934" i="12"/>
  <c r="F934" i="12"/>
  <c r="O933" i="12"/>
  <c r="N933" i="12"/>
  <c r="M933" i="12"/>
  <c r="L933" i="12"/>
  <c r="K933" i="12"/>
  <c r="F933" i="12"/>
  <c r="O932" i="12"/>
  <c r="N932" i="12"/>
  <c r="M932" i="12"/>
  <c r="L932" i="12"/>
  <c r="K932" i="12"/>
  <c r="F932" i="12"/>
  <c r="O931" i="12"/>
  <c r="N931" i="12"/>
  <c r="M931" i="12"/>
  <c r="L931" i="12"/>
  <c r="K931" i="12"/>
  <c r="F931" i="12"/>
  <c r="O930" i="12"/>
  <c r="N930" i="12"/>
  <c r="M930" i="12"/>
  <c r="L930" i="12"/>
  <c r="K930" i="12"/>
  <c r="F930" i="12"/>
  <c r="O929" i="12"/>
  <c r="N929" i="12"/>
  <c r="M929" i="12"/>
  <c r="L929" i="12"/>
  <c r="K929" i="12"/>
  <c r="F929" i="12"/>
  <c r="O928" i="12"/>
  <c r="N928" i="12"/>
  <c r="M928" i="12"/>
  <c r="L928" i="12"/>
  <c r="K928" i="12"/>
  <c r="F928" i="12"/>
  <c r="O927" i="12"/>
  <c r="N927" i="12"/>
  <c r="M927" i="12"/>
  <c r="L927" i="12"/>
  <c r="K927" i="12"/>
  <c r="F927" i="12"/>
  <c r="O926" i="12"/>
  <c r="N926" i="12"/>
  <c r="M926" i="12"/>
  <c r="L926" i="12"/>
  <c r="K926" i="12"/>
  <c r="F926" i="12"/>
  <c r="O925" i="12"/>
  <c r="N925" i="12"/>
  <c r="M925" i="12"/>
  <c r="L925" i="12"/>
  <c r="K925" i="12"/>
  <c r="F925" i="12"/>
  <c r="O924" i="12"/>
  <c r="N924" i="12"/>
  <c r="M924" i="12"/>
  <c r="L924" i="12"/>
  <c r="K924" i="12"/>
  <c r="F924" i="12"/>
  <c r="O923" i="12"/>
  <c r="N923" i="12"/>
  <c r="M923" i="12"/>
  <c r="L923" i="12"/>
  <c r="K923" i="12"/>
  <c r="F923" i="12"/>
  <c r="O922" i="12"/>
  <c r="N922" i="12"/>
  <c r="M922" i="12"/>
  <c r="L922" i="12"/>
  <c r="K922" i="12"/>
  <c r="F922" i="12"/>
  <c r="O921" i="12"/>
  <c r="N921" i="12"/>
  <c r="M921" i="12"/>
  <c r="L921" i="12"/>
  <c r="K921" i="12"/>
  <c r="F921" i="12"/>
  <c r="O920" i="12"/>
  <c r="N920" i="12"/>
  <c r="M920" i="12"/>
  <c r="L920" i="12"/>
  <c r="K920" i="12"/>
  <c r="F920" i="12"/>
  <c r="O919" i="12"/>
  <c r="N919" i="12"/>
  <c r="M919" i="12"/>
  <c r="L919" i="12"/>
  <c r="K919" i="12"/>
  <c r="F919" i="12"/>
  <c r="O918" i="12"/>
  <c r="N918" i="12"/>
  <c r="M918" i="12"/>
  <c r="L918" i="12"/>
  <c r="K918" i="12"/>
  <c r="F918" i="12"/>
  <c r="O917" i="12"/>
  <c r="N917" i="12"/>
  <c r="M917" i="12"/>
  <c r="L917" i="12"/>
  <c r="K917" i="12"/>
  <c r="F917" i="12"/>
  <c r="O916" i="12"/>
  <c r="N916" i="12"/>
  <c r="M916" i="12"/>
  <c r="L916" i="12"/>
  <c r="K916" i="12"/>
  <c r="F916" i="12"/>
  <c r="O915" i="12"/>
  <c r="N915" i="12"/>
  <c r="M915" i="12"/>
  <c r="L915" i="12"/>
  <c r="K915" i="12"/>
  <c r="F915" i="12"/>
  <c r="O914" i="12"/>
  <c r="N914" i="12"/>
  <c r="M914" i="12"/>
  <c r="L914" i="12"/>
  <c r="K914" i="12"/>
  <c r="F914" i="12"/>
  <c r="O913" i="12"/>
  <c r="N913" i="12"/>
  <c r="M913" i="12"/>
  <c r="L913" i="12"/>
  <c r="K913" i="12"/>
  <c r="F913" i="12"/>
  <c r="O912" i="12"/>
  <c r="N912" i="12"/>
  <c r="M912" i="12"/>
  <c r="L912" i="12"/>
  <c r="K912" i="12"/>
  <c r="F912" i="12"/>
  <c r="O911" i="12"/>
  <c r="N911" i="12"/>
  <c r="M911" i="12"/>
  <c r="L911" i="12"/>
  <c r="K911" i="12"/>
  <c r="F911" i="12"/>
  <c r="O910" i="12"/>
  <c r="N910" i="12"/>
  <c r="M910" i="12"/>
  <c r="L910" i="12"/>
  <c r="K910" i="12"/>
  <c r="F910" i="12"/>
  <c r="O909" i="12"/>
  <c r="N909" i="12"/>
  <c r="M909" i="12"/>
  <c r="L909" i="12"/>
  <c r="K909" i="12"/>
  <c r="F909" i="12"/>
  <c r="O908" i="12"/>
  <c r="N908" i="12"/>
  <c r="M908" i="12"/>
  <c r="L908" i="12"/>
  <c r="K908" i="12"/>
  <c r="F908" i="12"/>
  <c r="O907" i="12"/>
  <c r="N907" i="12"/>
  <c r="M907" i="12"/>
  <c r="L907" i="12"/>
  <c r="K907" i="12"/>
  <c r="F907" i="12"/>
  <c r="O906" i="12"/>
  <c r="N906" i="12"/>
  <c r="M906" i="12"/>
  <c r="L906" i="12"/>
  <c r="K906" i="12"/>
  <c r="F906" i="12"/>
  <c r="O905" i="12"/>
  <c r="N905" i="12"/>
  <c r="M905" i="12"/>
  <c r="L905" i="12"/>
  <c r="K905" i="12"/>
  <c r="F905" i="12"/>
  <c r="O904" i="12"/>
  <c r="N904" i="12"/>
  <c r="M904" i="12"/>
  <c r="L904" i="12"/>
  <c r="K904" i="12"/>
  <c r="F904" i="12"/>
  <c r="O903" i="12"/>
  <c r="N903" i="12"/>
  <c r="M903" i="12"/>
  <c r="L903" i="12"/>
  <c r="K903" i="12"/>
  <c r="F903" i="12"/>
  <c r="O902" i="12"/>
  <c r="N902" i="12"/>
  <c r="M902" i="12"/>
  <c r="L902" i="12"/>
  <c r="K902" i="12"/>
  <c r="F902" i="12"/>
  <c r="O901" i="12"/>
  <c r="N901" i="12"/>
  <c r="M901" i="12"/>
  <c r="L901" i="12"/>
  <c r="K901" i="12"/>
  <c r="F901" i="12"/>
  <c r="O900" i="12"/>
  <c r="N900" i="12"/>
  <c r="M900" i="12"/>
  <c r="L900" i="12"/>
  <c r="K900" i="12"/>
  <c r="F900" i="12"/>
  <c r="O899" i="12"/>
  <c r="N899" i="12"/>
  <c r="M899" i="12"/>
  <c r="L899" i="12"/>
  <c r="K899" i="12"/>
  <c r="F899" i="12"/>
  <c r="O898" i="12"/>
  <c r="N898" i="12"/>
  <c r="M898" i="12"/>
  <c r="L898" i="12"/>
  <c r="K898" i="12"/>
  <c r="F898" i="12"/>
  <c r="O897" i="12"/>
  <c r="N897" i="12"/>
  <c r="M897" i="12"/>
  <c r="L897" i="12"/>
  <c r="K897" i="12"/>
  <c r="F897" i="12"/>
  <c r="O896" i="12"/>
  <c r="N896" i="12"/>
  <c r="M896" i="12"/>
  <c r="L896" i="12"/>
  <c r="K896" i="12"/>
  <c r="F896" i="12"/>
  <c r="O895" i="12"/>
  <c r="N895" i="12"/>
  <c r="M895" i="12"/>
  <c r="L895" i="12"/>
  <c r="K895" i="12"/>
  <c r="F895" i="12"/>
  <c r="O894" i="12"/>
  <c r="N894" i="12"/>
  <c r="M894" i="12"/>
  <c r="L894" i="12"/>
  <c r="K894" i="12"/>
  <c r="F894" i="12"/>
  <c r="O893" i="12"/>
  <c r="N893" i="12"/>
  <c r="M893" i="12"/>
  <c r="L893" i="12"/>
  <c r="K893" i="12"/>
  <c r="F893" i="12"/>
  <c r="O892" i="12"/>
  <c r="N892" i="12"/>
  <c r="M892" i="12"/>
  <c r="L892" i="12"/>
  <c r="K892" i="12"/>
  <c r="F892" i="12"/>
  <c r="O891" i="12"/>
  <c r="N891" i="12"/>
  <c r="M891" i="12"/>
  <c r="L891" i="12"/>
  <c r="K891" i="12"/>
  <c r="F891" i="12"/>
  <c r="O890" i="12"/>
  <c r="N890" i="12"/>
  <c r="M890" i="12"/>
  <c r="L890" i="12"/>
  <c r="K890" i="12"/>
  <c r="F890" i="12"/>
  <c r="O889" i="12"/>
  <c r="N889" i="12"/>
  <c r="M889" i="12"/>
  <c r="L889" i="12"/>
  <c r="K889" i="12"/>
  <c r="F889" i="12"/>
  <c r="O888" i="12"/>
  <c r="N888" i="12"/>
  <c r="M888" i="12"/>
  <c r="L888" i="12"/>
  <c r="K888" i="12"/>
  <c r="F888" i="12"/>
  <c r="O887" i="12"/>
  <c r="N887" i="12"/>
  <c r="M887" i="12"/>
  <c r="L887" i="12"/>
  <c r="K887" i="12"/>
  <c r="F887" i="12"/>
  <c r="O886" i="12"/>
  <c r="N886" i="12"/>
  <c r="M886" i="12"/>
  <c r="L886" i="12"/>
  <c r="K886" i="12"/>
  <c r="F886" i="12"/>
  <c r="O885" i="12"/>
  <c r="N885" i="12"/>
  <c r="M885" i="12"/>
  <c r="L885" i="12"/>
  <c r="K885" i="12"/>
  <c r="F885" i="12"/>
  <c r="O884" i="12"/>
  <c r="N884" i="12"/>
  <c r="M884" i="12"/>
  <c r="L884" i="12"/>
  <c r="K884" i="12"/>
  <c r="F884" i="12"/>
  <c r="O883" i="12"/>
  <c r="N883" i="12"/>
  <c r="M883" i="12"/>
  <c r="L883" i="12"/>
  <c r="K883" i="12"/>
  <c r="F883" i="12"/>
  <c r="O882" i="12"/>
  <c r="N882" i="12"/>
  <c r="M882" i="12"/>
  <c r="L882" i="12"/>
  <c r="K882" i="12"/>
  <c r="F882" i="12"/>
  <c r="O881" i="12"/>
  <c r="N881" i="12"/>
  <c r="M881" i="12"/>
  <c r="L881" i="12"/>
  <c r="K881" i="12"/>
  <c r="F881" i="12"/>
  <c r="O880" i="12"/>
  <c r="N880" i="12"/>
  <c r="M880" i="12"/>
  <c r="L880" i="12"/>
  <c r="K880" i="12"/>
  <c r="F880" i="12"/>
  <c r="O879" i="12"/>
  <c r="N879" i="12"/>
  <c r="M879" i="12"/>
  <c r="L879" i="12"/>
  <c r="K879" i="12"/>
  <c r="F879" i="12"/>
  <c r="O878" i="12"/>
  <c r="N878" i="12"/>
  <c r="M878" i="12"/>
  <c r="L878" i="12"/>
  <c r="K878" i="12"/>
  <c r="F878" i="12"/>
  <c r="O877" i="12"/>
  <c r="N877" i="12"/>
  <c r="M877" i="12"/>
  <c r="L877" i="12"/>
  <c r="K877" i="12"/>
  <c r="F877" i="12"/>
  <c r="O876" i="12"/>
  <c r="N876" i="12"/>
  <c r="M876" i="12"/>
  <c r="L876" i="12"/>
  <c r="K876" i="12"/>
  <c r="F876" i="12"/>
  <c r="O875" i="12"/>
  <c r="N875" i="12"/>
  <c r="M875" i="12"/>
  <c r="L875" i="12"/>
  <c r="K875" i="12"/>
  <c r="F875" i="12"/>
  <c r="O874" i="12"/>
  <c r="N874" i="12"/>
  <c r="M874" i="12"/>
  <c r="L874" i="12"/>
  <c r="K874" i="12"/>
  <c r="F874" i="12"/>
  <c r="O873" i="12"/>
  <c r="N873" i="12"/>
  <c r="M873" i="12"/>
  <c r="L873" i="12"/>
  <c r="K873" i="12"/>
  <c r="F873" i="12"/>
  <c r="O872" i="12"/>
  <c r="N872" i="12"/>
  <c r="M872" i="12"/>
  <c r="L872" i="12"/>
  <c r="K872" i="12"/>
  <c r="F872" i="12"/>
  <c r="O871" i="12"/>
  <c r="N871" i="12"/>
  <c r="M871" i="12"/>
  <c r="L871" i="12"/>
  <c r="K871" i="12"/>
  <c r="F871" i="12"/>
  <c r="O870" i="12"/>
  <c r="N870" i="12"/>
  <c r="M870" i="12"/>
  <c r="L870" i="12"/>
  <c r="K870" i="12"/>
  <c r="F870" i="12"/>
  <c r="O869" i="12"/>
  <c r="N869" i="12"/>
  <c r="M869" i="12"/>
  <c r="L869" i="12"/>
  <c r="K869" i="12"/>
  <c r="F869" i="12"/>
  <c r="O868" i="12"/>
  <c r="N868" i="12"/>
  <c r="M868" i="12"/>
  <c r="L868" i="12"/>
  <c r="K868" i="12"/>
  <c r="F868" i="12"/>
  <c r="O867" i="12"/>
  <c r="N867" i="12"/>
  <c r="M867" i="12"/>
  <c r="L867" i="12"/>
  <c r="K867" i="12"/>
  <c r="F867" i="12"/>
  <c r="O866" i="12"/>
  <c r="N866" i="12"/>
  <c r="M866" i="12"/>
  <c r="L866" i="12"/>
  <c r="K866" i="12"/>
  <c r="F866" i="12"/>
  <c r="O865" i="12"/>
  <c r="N865" i="12"/>
  <c r="M865" i="12"/>
  <c r="L865" i="12"/>
  <c r="K865" i="12"/>
  <c r="F865" i="12"/>
  <c r="O864" i="12"/>
  <c r="N864" i="12"/>
  <c r="M864" i="12"/>
  <c r="L864" i="12"/>
  <c r="K864" i="12"/>
  <c r="F864" i="12"/>
  <c r="O863" i="12"/>
  <c r="N863" i="12"/>
  <c r="M863" i="12"/>
  <c r="L863" i="12"/>
  <c r="K863" i="12"/>
  <c r="F863" i="12"/>
  <c r="O862" i="12"/>
  <c r="N862" i="12"/>
  <c r="M862" i="12"/>
  <c r="L862" i="12"/>
  <c r="K862" i="12"/>
  <c r="F862" i="12"/>
  <c r="O861" i="12"/>
  <c r="N861" i="12"/>
  <c r="M861" i="12"/>
  <c r="L861" i="12"/>
  <c r="K861" i="12"/>
  <c r="F861" i="12"/>
  <c r="O860" i="12"/>
  <c r="N860" i="12"/>
  <c r="M860" i="12"/>
  <c r="L860" i="12"/>
  <c r="K860" i="12"/>
  <c r="F860" i="12"/>
  <c r="O859" i="12"/>
  <c r="N859" i="12"/>
  <c r="M859" i="12"/>
  <c r="L859" i="12"/>
  <c r="K859" i="12"/>
  <c r="F859" i="12"/>
  <c r="O858" i="12"/>
  <c r="N858" i="12"/>
  <c r="M858" i="12"/>
  <c r="L858" i="12"/>
  <c r="K858" i="12"/>
  <c r="F858" i="12"/>
  <c r="O857" i="12"/>
  <c r="N857" i="12"/>
  <c r="M857" i="12"/>
  <c r="L857" i="12"/>
  <c r="K857" i="12"/>
  <c r="F857" i="12"/>
  <c r="O856" i="12"/>
  <c r="N856" i="12"/>
  <c r="M856" i="12"/>
  <c r="L856" i="12"/>
  <c r="K856" i="12"/>
  <c r="F856" i="12"/>
  <c r="O855" i="12"/>
  <c r="N855" i="12"/>
  <c r="M855" i="12"/>
  <c r="L855" i="12"/>
  <c r="K855" i="12"/>
  <c r="F855" i="12"/>
  <c r="O854" i="12"/>
  <c r="N854" i="12"/>
  <c r="M854" i="12"/>
  <c r="L854" i="12"/>
  <c r="K854" i="12"/>
  <c r="F854" i="12"/>
  <c r="O853" i="12"/>
  <c r="N853" i="12"/>
  <c r="M853" i="12"/>
  <c r="L853" i="12"/>
  <c r="K853" i="12"/>
  <c r="F853" i="12"/>
  <c r="O852" i="12"/>
  <c r="N852" i="12"/>
  <c r="M852" i="12"/>
  <c r="L852" i="12"/>
  <c r="K852" i="12"/>
  <c r="F852" i="12"/>
  <c r="O851" i="12"/>
  <c r="N851" i="12"/>
  <c r="M851" i="12"/>
  <c r="L851" i="12"/>
  <c r="K851" i="12"/>
  <c r="F851" i="12"/>
  <c r="O850" i="12"/>
  <c r="N850" i="12"/>
  <c r="M850" i="12"/>
  <c r="L850" i="12"/>
  <c r="K850" i="12"/>
  <c r="F850" i="12"/>
  <c r="O849" i="12"/>
  <c r="N849" i="12"/>
  <c r="M849" i="12"/>
  <c r="L849" i="12"/>
  <c r="K849" i="12"/>
  <c r="F849" i="12"/>
  <c r="O848" i="12"/>
  <c r="N848" i="12"/>
  <c r="M848" i="12"/>
  <c r="L848" i="12"/>
  <c r="K848" i="12"/>
  <c r="F848" i="12"/>
  <c r="O847" i="12"/>
  <c r="N847" i="12"/>
  <c r="M847" i="12"/>
  <c r="L847" i="12"/>
  <c r="K847" i="12"/>
  <c r="F847" i="12"/>
  <c r="O846" i="12"/>
  <c r="N846" i="12"/>
  <c r="M846" i="12"/>
  <c r="L846" i="12"/>
  <c r="K846" i="12"/>
  <c r="F846" i="12"/>
  <c r="O845" i="12"/>
  <c r="N845" i="12"/>
  <c r="M845" i="12"/>
  <c r="L845" i="12"/>
  <c r="K845" i="12"/>
  <c r="F845" i="12"/>
  <c r="O844" i="12"/>
  <c r="N844" i="12"/>
  <c r="M844" i="12"/>
  <c r="L844" i="12"/>
  <c r="K844" i="12"/>
  <c r="F844" i="12"/>
  <c r="O843" i="12"/>
  <c r="N843" i="12"/>
  <c r="M843" i="12"/>
  <c r="L843" i="12"/>
  <c r="K843" i="12"/>
  <c r="F843" i="12"/>
  <c r="O842" i="12"/>
  <c r="N842" i="12"/>
  <c r="M842" i="12"/>
  <c r="L842" i="12"/>
  <c r="K842" i="12"/>
  <c r="F842" i="12"/>
  <c r="O841" i="12"/>
  <c r="N841" i="12"/>
  <c r="M841" i="12"/>
  <c r="L841" i="12"/>
  <c r="K841" i="12"/>
  <c r="F841" i="12"/>
  <c r="O840" i="12"/>
  <c r="N840" i="12"/>
  <c r="M840" i="12"/>
  <c r="L840" i="12"/>
  <c r="K840" i="12"/>
  <c r="F840" i="12"/>
  <c r="O839" i="12"/>
  <c r="N839" i="12"/>
  <c r="M839" i="12"/>
  <c r="L839" i="12"/>
  <c r="K839" i="12"/>
  <c r="F839" i="12"/>
  <c r="O838" i="12"/>
  <c r="N838" i="12"/>
  <c r="M838" i="12"/>
  <c r="L838" i="12"/>
  <c r="K838" i="12"/>
  <c r="F838" i="12"/>
  <c r="O837" i="12"/>
  <c r="N837" i="12"/>
  <c r="M837" i="12"/>
  <c r="L837" i="12"/>
  <c r="K837" i="12"/>
  <c r="F837" i="12"/>
  <c r="O836" i="12"/>
  <c r="N836" i="12"/>
  <c r="M836" i="12"/>
  <c r="L836" i="12"/>
  <c r="K836" i="12"/>
  <c r="F836" i="12"/>
  <c r="O835" i="12"/>
  <c r="N835" i="12"/>
  <c r="M835" i="12"/>
  <c r="L835" i="12"/>
  <c r="K835" i="12"/>
  <c r="F835" i="12"/>
  <c r="O834" i="12"/>
  <c r="N834" i="12"/>
  <c r="M834" i="12"/>
  <c r="L834" i="12"/>
  <c r="K834" i="12"/>
  <c r="F834" i="12"/>
  <c r="O833" i="12"/>
  <c r="N833" i="12"/>
  <c r="M833" i="12"/>
  <c r="L833" i="12"/>
  <c r="K833" i="12"/>
  <c r="F833" i="12"/>
  <c r="O832" i="12"/>
  <c r="N832" i="12"/>
  <c r="M832" i="12"/>
  <c r="L832" i="12"/>
  <c r="K832" i="12"/>
  <c r="F832" i="12"/>
  <c r="O831" i="12"/>
  <c r="N831" i="12"/>
  <c r="M831" i="12"/>
  <c r="L831" i="12"/>
  <c r="K831" i="12"/>
  <c r="F831" i="12"/>
  <c r="O830" i="12"/>
  <c r="N830" i="12"/>
  <c r="M830" i="12"/>
  <c r="L830" i="12"/>
  <c r="K830" i="12"/>
  <c r="F830" i="12"/>
  <c r="O829" i="12"/>
  <c r="N829" i="12"/>
  <c r="M829" i="12"/>
  <c r="L829" i="12"/>
  <c r="K829" i="12"/>
  <c r="F829" i="12"/>
  <c r="O828" i="12"/>
  <c r="N828" i="12"/>
  <c r="M828" i="12"/>
  <c r="L828" i="12"/>
  <c r="K828" i="12"/>
  <c r="F828" i="12"/>
  <c r="O827" i="12"/>
  <c r="N827" i="12"/>
  <c r="M827" i="12"/>
  <c r="L827" i="12"/>
  <c r="K827" i="12"/>
  <c r="F827" i="12"/>
  <c r="O826" i="12"/>
  <c r="N826" i="12"/>
  <c r="M826" i="12"/>
  <c r="L826" i="12"/>
  <c r="K826" i="12"/>
  <c r="F826" i="12"/>
  <c r="O825" i="12"/>
  <c r="N825" i="12"/>
  <c r="M825" i="12"/>
  <c r="L825" i="12"/>
  <c r="K825" i="12"/>
  <c r="F825" i="12"/>
  <c r="O824" i="12"/>
  <c r="N824" i="12"/>
  <c r="M824" i="12"/>
  <c r="L824" i="12"/>
  <c r="K824" i="12"/>
  <c r="F824" i="12"/>
  <c r="O823" i="12"/>
  <c r="N823" i="12"/>
  <c r="M823" i="12"/>
  <c r="L823" i="12"/>
  <c r="K823" i="12"/>
  <c r="F823" i="12"/>
  <c r="O822" i="12"/>
  <c r="N822" i="12"/>
  <c r="M822" i="12"/>
  <c r="L822" i="12"/>
  <c r="K822" i="12"/>
  <c r="F822" i="12"/>
  <c r="O821" i="12"/>
  <c r="N821" i="12"/>
  <c r="M821" i="12"/>
  <c r="L821" i="12"/>
  <c r="K821" i="12"/>
  <c r="F821" i="12"/>
  <c r="O820" i="12"/>
  <c r="N820" i="12"/>
  <c r="M820" i="12"/>
  <c r="L820" i="12"/>
  <c r="K820" i="12"/>
  <c r="F820" i="12"/>
  <c r="O819" i="12"/>
  <c r="N819" i="12"/>
  <c r="M819" i="12"/>
  <c r="L819" i="12"/>
  <c r="K819" i="12"/>
  <c r="F819" i="12"/>
  <c r="O818" i="12"/>
  <c r="N818" i="12"/>
  <c r="M818" i="12"/>
  <c r="L818" i="12"/>
  <c r="K818" i="12"/>
  <c r="F818" i="12"/>
  <c r="O817" i="12"/>
  <c r="N817" i="12"/>
  <c r="M817" i="12"/>
  <c r="L817" i="12"/>
  <c r="K817" i="12"/>
  <c r="F817" i="12"/>
  <c r="O816" i="12"/>
  <c r="N816" i="12"/>
  <c r="M816" i="12"/>
  <c r="L816" i="12"/>
  <c r="K816" i="12"/>
  <c r="F816" i="12"/>
  <c r="O815" i="12"/>
  <c r="N815" i="12"/>
  <c r="M815" i="12"/>
  <c r="L815" i="12"/>
  <c r="K815" i="12"/>
  <c r="F815" i="12"/>
  <c r="O814" i="12"/>
  <c r="N814" i="12"/>
  <c r="M814" i="12"/>
  <c r="L814" i="12"/>
  <c r="K814" i="12"/>
  <c r="F814" i="12"/>
  <c r="O813" i="12"/>
  <c r="N813" i="12"/>
  <c r="M813" i="12"/>
  <c r="L813" i="12"/>
  <c r="K813" i="12"/>
  <c r="F813" i="12"/>
  <c r="O812" i="12"/>
  <c r="N812" i="12"/>
  <c r="M812" i="12"/>
  <c r="L812" i="12"/>
  <c r="K812" i="12"/>
  <c r="F812" i="12"/>
  <c r="O811" i="12"/>
  <c r="N811" i="12"/>
  <c r="M811" i="12"/>
  <c r="L811" i="12"/>
  <c r="K811" i="12"/>
  <c r="F811" i="12"/>
  <c r="O810" i="12"/>
  <c r="N810" i="12"/>
  <c r="M810" i="12"/>
  <c r="L810" i="12"/>
  <c r="K810" i="12"/>
  <c r="F810" i="12"/>
  <c r="O809" i="12"/>
  <c r="N809" i="12"/>
  <c r="M809" i="12"/>
  <c r="L809" i="12"/>
  <c r="K809" i="12"/>
  <c r="F809" i="12"/>
  <c r="O808" i="12"/>
  <c r="N808" i="12"/>
  <c r="M808" i="12"/>
  <c r="L808" i="12"/>
  <c r="K808" i="12"/>
  <c r="F808" i="12"/>
  <c r="O807" i="12"/>
  <c r="N807" i="12"/>
  <c r="M807" i="12"/>
  <c r="L807" i="12"/>
  <c r="K807" i="12"/>
  <c r="F807" i="12"/>
  <c r="O806" i="12"/>
  <c r="N806" i="12"/>
  <c r="M806" i="12"/>
  <c r="L806" i="12"/>
  <c r="K806" i="12"/>
  <c r="F806" i="12"/>
  <c r="O805" i="12"/>
  <c r="N805" i="12"/>
  <c r="M805" i="12"/>
  <c r="L805" i="12"/>
  <c r="K805" i="12"/>
  <c r="F805" i="12"/>
  <c r="O804" i="12"/>
  <c r="N804" i="12"/>
  <c r="M804" i="12"/>
  <c r="L804" i="12"/>
  <c r="K804" i="12"/>
  <c r="F804" i="12"/>
  <c r="O803" i="12"/>
  <c r="N803" i="12"/>
  <c r="M803" i="12"/>
  <c r="L803" i="12"/>
  <c r="K803" i="12"/>
  <c r="F803" i="12"/>
  <c r="O802" i="12"/>
  <c r="N802" i="12"/>
  <c r="M802" i="12"/>
  <c r="L802" i="12"/>
  <c r="K802" i="12"/>
  <c r="F802" i="12"/>
  <c r="O801" i="12"/>
  <c r="N801" i="12"/>
  <c r="M801" i="12"/>
  <c r="L801" i="12"/>
  <c r="K801" i="12"/>
  <c r="F801" i="12"/>
  <c r="O800" i="12"/>
  <c r="N800" i="12"/>
  <c r="M800" i="12"/>
  <c r="L800" i="12"/>
  <c r="K800" i="12"/>
  <c r="F800" i="12"/>
  <c r="O799" i="12"/>
  <c r="N799" i="12"/>
  <c r="M799" i="12"/>
  <c r="L799" i="12"/>
  <c r="K799" i="12"/>
  <c r="F799" i="12"/>
  <c r="O798" i="12"/>
  <c r="N798" i="12"/>
  <c r="M798" i="12"/>
  <c r="L798" i="12"/>
  <c r="K798" i="12"/>
  <c r="F798" i="12"/>
  <c r="O797" i="12"/>
  <c r="N797" i="12"/>
  <c r="M797" i="12"/>
  <c r="L797" i="12"/>
  <c r="K797" i="12"/>
  <c r="F797" i="12"/>
  <c r="O796" i="12"/>
  <c r="N796" i="12"/>
  <c r="M796" i="12"/>
  <c r="L796" i="12"/>
  <c r="K796" i="12"/>
  <c r="F796" i="12"/>
  <c r="O795" i="12"/>
  <c r="N795" i="12"/>
  <c r="M795" i="12"/>
  <c r="L795" i="12"/>
  <c r="K795" i="12"/>
  <c r="F795" i="12"/>
  <c r="O794" i="12"/>
  <c r="N794" i="12"/>
  <c r="M794" i="12"/>
  <c r="L794" i="12"/>
  <c r="K794" i="12"/>
  <c r="F794" i="12"/>
  <c r="O793" i="12"/>
  <c r="N793" i="12"/>
  <c r="M793" i="12"/>
  <c r="L793" i="12"/>
  <c r="K793" i="12"/>
  <c r="F793" i="12"/>
  <c r="O792" i="12"/>
  <c r="N792" i="12"/>
  <c r="M792" i="12"/>
  <c r="L792" i="12"/>
  <c r="K792" i="12"/>
  <c r="F792" i="12"/>
  <c r="O791" i="12"/>
  <c r="N791" i="12"/>
  <c r="M791" i="12"/>
  <c r="L791" i="12"/>
  <c r="K791" i="12"/>
  <c r="F791" i="12"/>
  <c r="O790" i="12"/>
  <c r="N790" i="12"/>
  <c r="M790" i="12"/>
  <c r="L790" i="12"/>
  <c r="K790" i="12"/>
  <c r="F790" i="12"/>
  <c r="O789" i="12"/>
  <c r="N789" i="12"/>
  <c r="M789" i="12"/>
  <c r="L789" i="12"/>
  <c r="K789" i="12"/>
  <c r="F789" i="12"/>
  <c r="O788" i="12"/>
  <c r="N788" i="12"/>
  <c r="M788" i="12"/>
  <c r="L788" i="12"/>
  <c r="K788" i="12"/>
  <c r="F788" i="12"/>
  <c r="O787" i="12"/>
  <c r="N787" i="12"/>
  <c r="M787" i="12"/>
  <c r="L787" i="12"/>
  <c r="K787" i="12"/>
  <c r="F787" i="12"/>
  <c r="O786" i="12"/>
  <c r="N786" i="12"/>
  <c r="M786" i="12"/>
  <c r="L786" i="12"/>
  <c r="K786" i="12"/>
  <c r="F786" i="12"/>
  <c r="O785" i="12"/>
  <c r="N785" i="12"/>
  <c r="M785" i="12"/>
  <c r="L785" i="12"/>
  <c r="K785" i="12"/>
  <c r="F785" i="12"/>
  <c r="O784" i="12"/>
  <c r="N784" i="12"/>
  <c r="M784" i="12"/>
  <c r="L784" i="12"/>
  <c r="K784" i="12"/>
  <c r="F784" i="12"/>
  <c r="O783" i="12"/>
  <c r="N783" i="12"/>
  <c r="M783" i="12"/>
  <c r="L783" i="12"/>
  <c r="K783" i="12"/>
  <c r="F783" i="12"/>
  <c r="O782" i="12"/>
  <c r="N782" i="12"/>
  <c r="M782" i="12"/>
  <c r="L782" i="12"/>
  <c r="K782" i="12"/>
  <c r="F782" i="12"/>
  <c r="O781" i="12"/>
  <c r="N781" i="12"/>
  <c r="M781" i="12"/>
  <c r="L781" i="12"/>
  <c r="K781" i="12"/>
  <c r="F781" i="12"/>
  <c r="O780" i="12"/>
  <c r="N780" i="12"/>
  <c r="M780" i="12"/>
  <c r="L780" i="12"/>
  <c r="K780" i="12"/>
  <c r="F780" i="12"/>
  <c r="O779" i="12"/>
  <c r="N779" i="12"/>
  <c r="M779" i="12"/>
  <c r="L779" i="12"/>
  <c r="K779" i="12"/>
  <c r="F779" i="12"/>
  <c r="O778" i="12"/>
  <c r="N778" i="12"/>
  <c r="M778" i="12"/>
  <c r="L778" i="12"/>
  <c r="K778" i="12"/>
  <c r="F778" i="12"/>
  <c r="O777" i="12"/>
  <c r="N777" i="12"/>
  <c r="M777" i="12"/>
  <c r="L777" i="12"/>
  <c r="K777" i="12"/>
  <c r="F777" i="12"/>
  <c r="O776" i="12"/>
  <c r="N776" i="12"/>
  <c r="M776" i="12"/>
  <c r="L776" i="12"/>
  <c r="K776" i="12"/>
  <c r="F776" i="12"/>
  <c r="O775" i="12"/>
  <c r="N775" i="12"/>
  <c r="M775" i="12"/>
  <c r="L775" i="12"/>
  <c r="K775" i="12"/>
  <c r="F775" i="12"/>
  <c r="O774" i="12"/>
  <c r="N774" i="12"/>
  <c r="M774" i="12"/>
  <c r="L774" i="12"/>
  <c r="K774" i="12"/>
  <c r="F774" i="12"/>
  <c r="O773" i="12"/>
  <c r="N773" i="12"/>
  <c r="M773" i="12"/>
  <c r="L773" i="12"/>
  <c r="K773" i="12"/>
  <c r="F773" i="12"/>
  <c r="O772" i="12"/>
  <c r="N772" i="12"/>
  <c r="M772" i="12"/>
  <c r="L772" i="12"/>
  <c r="K772" i="12"/>
  <c r="F772" i="12"/>
  <c r="O771" i="12"/>
  <c r="N771" i="12"/>
  <c r="M771" i="12"/>
  <c r="L771" i="12"/>
  <c r="K771" i="12"/>
  <c r="F771" i="12"/>
  <c r="O770" i="12"/>
  <c r="N770" i="12"/>
  <c r="M770" i="12"/>
  <c r="L770" i="12"/>
  <c r="K770" i="12"/>
  <c r="F770" i="12"/>
  <c r="O769" i="12"/>
  <c r="N769" i="12"/>
  <c r="M769" i="12"/>
  <c r="L769" i="12"/>
  <c r="K769" i="12"/>
  <c r="F769" i="12"/>
  <c r="O768" i="12"/>
  <c r="N768" i="12"/>
  <c r="M768" i="12"/>
  <c r="L768" i="12"/>
  <c r="K768" i="12"/>
  <c r="F768" i="12"/>
  <c r="O767" i="12"/>
  <c r="N767" i="12"/>
  <c r="M767" i="12"/>
  <c r="L767" i="12"/>
  <c r="K767" i="12"/>
  <c r="F767" i="12"/>
  <c r="O766" i="12"/>
  <c r="N766" i="12"/>
  <c r="M766" i="12"/>
  <c r="L766" i="12"/>
  <c r="K766" i="12"/>
  <c r="F766" i="12"/>
  <c r="O765" i="12"/>
  <c r="N765" i="12"/>
  <c r="M765" i="12"/>
  <c r="L765" i="12"/>
  <c r="K765" i="12"/>
  <c r="F765" i="12"/>
  <c r="O764" i="12"/>
  <c r="N764" i="12"/>
  <c r="M764" i="12"/>
  <c r="L764" i="12"/>
  <c r="K764" i="12"/>
  <c r="F764" i="12"/>
  <c r="O763" i="12"/>
  <c r="N763" i="12"/>
  <c r="M763" i="12"/>
  <c r="L763" i="12"/>
  <c r="K763" i="12"/>
  <c r="F763" i="12"/>
  <c r="O762" i="12"/>
  <c r="N762" i="12"/>
  <c r="M762" i="12"/>
  <c r="L762" i="12"/>
  <c r="K762" i="12"/>
  <c r="F762" i="12"/>
  <c r="O761" i="12"/>
  <c r="N761" i="12"/>
  <c r="M761" i="12"/>
  <c r="L761" i="12"/>
  <c r="K761" i="12"/>
  <c r="F761" i="12"/>
  <c r="O760" i="12"/>
  <c r="N760" i="12"/>
  <c r="M760" i="12"/>
  <c r="L760" i="12"/>
  <c r="K760" i="12"/>
  <c r="F760" i="12"/>
  <c r="O759" i="12"/>
  <c r="N759" i="12"/>
  <c r="M759" i="12"/>
  <c r="L759" i="12"/>
  <c r="K759" i="12"/>
  <c r="F759" i="12"/>
  <c r="O758" i="12"/>
  <c r="N758" i="12"/>
  <c r="M758" i="12"/>
  <c r="L758" i="12"/>
  <c r="K758" i="12"/>
  <c r="F758" i="12"/>
  <c r="O757" i="12"/>
  <c r="N757" i="12"/>
  <c r="M757" i="12"/>
  <c r="L757" i="12"/>
  <c r="K757" i="12"/>
  <c r="F757" i="12"/>
  <c r="O756" i="12"/>
  <c r="N756" i="12"/>
  <c r="M756" i="12"/>
  <c r="L756" i="12"/>
  <c r="K756" i="12"/>
  <c r="F756" i="12"/>
  <c r="O755" i="12"/>
  <c r="N755" i="12"/>
  <c r="M755" i="12"/>
  <c r="L755" i="12"/>
  <c r="K755" i="12"/>
  <c r="F755" i="12"/>
  <c r="O754" i="12"/>
  <c r="N754" i="12"/>
  <c r="M754" i="12"/>
  <c r="L754" i="12"/>
  <c r="K754" i="12"/>
  <c r="F754" i="12"/>
  <c r="O753" i="12"/>
  <c r="N753" i="12"/>
  <c r="M753" i="12"/>
  <c r="L753" i="12"/>
  <c r="K753" i="12"/>
  <c r="F753" i="12"/>
  <c r="O752" i="12"/>
  <c r="N752" i="12"/>
  <c r="M752" i="12"/>
  <c r="L752" i="12"/>
  <c r="K752" i="12"/>
  <c r="F752" i="12"/>
  <c r="O751" i="12"/>
  <c r="N751" i="12"/>
  <c r="M751" i="12"/>
  <c r="L751" i="12"/>
  <c r="K751" i="12"/>
  <c r="F751" i="12"/>
  <c r="O750" i="12"/>
  <c r="N750" i="12"/>
  <c r="M750" i="12"/>
  <c r="L750" i="12"/>
  <c r="K750" i="12"/>
  <c r="F750" i="12"/>
  <c r="O749" i="12"/>
  <c r="N749" i="12"/>
  <c r="M749" i="12"/>
  <c r="L749" i="12"/>
  <c r="K749" i="12"/>
  <c r="F749" i="12"/>
  <c r="O748" i="12"/>
  <c r="N748" i="12"/>
  <c r="M748" i="12"/>
  <c r="L748" i="12"/>
  <c r="K748" i="12"/>
  <c r="F748" i="12"/>
  <c r="O747" i="12"/>
  <c r="N747" i="12"/>
  <c r="M747" i="12"/>
  <c r="L747" i="12"/>
  <c r="K747" i="12"/>
  <c r="F747" i="12"/>
  <c r="O746" i="12"/>
  <c r="N746" i="12"/>
  <c r="M746" i="12"/>
  <c r="L746" i="12"/>
  <c r="K746" i="12"/>
  <c r="F746" i="12"/>
  <c r="O745" i="12"/>
  <c r="N745" i="12"/>
  <c r="M745" i="12"/>
  <c r="L745" i="12"/>
  <c r="K745" i="12"/>
  <c r="F745" i="12"/>
  <c r="O744" i="12"/>
  <c r="N744" i="12"/>
  <c r="M744" i="12"/>
  <c r="L744" i="12"/>
  <c r="K744" i="12"/>
  <c r="F744" i="12"/>
  <c r="O743" i="12"/>
  <c r="N743" i="12"/>
  <c r="M743" i="12"/>
  <c r="L743" i="12"/>
  <c r="K743" i="12"/>
  <c r="F743" i="12"/>
  <c r="O742" i="12"/>
  <c r="N742" i="12"/>
  <c r="M742" i="12"/>
  <c r="L742" i="12"/>
  <c r="K742" i="12"/>
  <c r="F742" i="12"/>
  <c r="O741" i="12"/>
  <c r="N741" i="12"/>
  <c r="M741" i="12"/>
  <c r="L741" i="12"/>
  <c r="K741" i="12"/>
  <c r="F741" i="12"/>
  <c r="O740" i="12"/>
  <c r="N740" i="12"/>
  <c r="M740" i="12"/>
  <c r="L740" i="12"/>
  <c r="K740" i="12"/>
  <c r="F740" i="12"/>
  <c r="O739" i="12"/>
  <c r="N739" i="12"/>
  <c r="M739" i="12"/>
  <c r="L739" i="12"/>
  <c r="K739" i="12"/>
  <c r="F739" i="12"/>
  <c r="O738" i="12"/>
  <c r="N738" i="12"/>
  <c r="M738" i="12"/>
  <c r="L738" i="12"/>
  <c r="K738" i="12"/>
  <c r="F738" i="12"/>
  <c r="O737" i="12"/>
  <c r="N737" i="12"/>
  <c r="M737" i="12"/>
  <c r="L737" i="12"/>
  <c r="K737" i="12"/>
  <c r="F737" i="12"/>
  <c r="O736" i="12"/>
  <c r="N736" i="12"/>
  <c r="M736" i="12"/>
  <c r="L736" i="12"/>
  <c r="K736" i="12"/>
  <c r="F736" i="12"/>
  <c r="O735" i="12"/>
  <c r="N735" i="12"/>
  <c r="M735" i="12"/>
  <c r="L735" i="12"/>
  <c r="K735" i="12"/>
  <c r="F735" i="12"/>
  <c r="O734" i="12"/>
  <c r="N734" i="12"/>
  <c r="M734" i="12"/>
  <c r="L734" i="12"/>
  <c r="K734" i="12"/>
  <c r="F734" i="12"/>
  <c r="O733" i="12"/>
  <c r="N733" i="12"/>
  <c r="M733" i="12"/>
  <c r="L733" i="12"/>
  <c r="K733" i="12"/>
  <c r="F733" i="12"/>
  <c r="O732" i="12"/>
  <c r="N732" i="12"/>
  <c r="M732" i="12"/>
  <c r="L732" i="12"/>
  <c r="K732" i="12"/>
  <c r="F732" i="12"/>
  <c r="O731" i="12"/>
  <c r="N731" i="12"/>
  <c r="M731" i="12"/>
  <c r="L731" i="12"/>
  <c r="K731" i="12"/>
  <c r="F731" i="12"/>
  <c r="O730" i="12"/>
  <c r="N730" i="12"/>
  <c r="M730" i="12"/>
  <c r="L730" i="12"/>
  <c r="K730" i="12"/>
  <c r="F730" i="12"/>
  <c r="O729" i="12"/>
  <c r="N729" i="12"/>
  <c r="M729" i="12"/>
  <c r="L729" i="12"/>
  <c r="K729" i="12"/>
  <c r="F729" i="12"/>
  <c r="O728" i="12"/>
  <c r="N728" i="12"/>
  <c r="M728" i="12"/>
  <c r="L728" i="12"/>
  <c r="K728" i="12"/>
  <c r="F728" i="12"/>
  <c r="O727" i="12"/>
  <c r="N727" i="12"/>
  <c r="M727" i="12"/>
  <c r="L727" i="12"/>
  <c r="K727" i="12"/>
  <c r="F727" i="12"/>
  <c r="O726" i="12"/>
  <c r="N726" i="12"/>
  <c r="M726" i="12"/>
  <c r="L726" i="12"/>
  <c r="K726" i="12"/>
  <c r="F726" i="12"/>
  <c r="O725" i="12"/>
  <c r="N725" i="12"/>
  <c r="M725" i="12"/>
  <c r="L725" i="12"/>
  <c r="K725" i="12"/>
  <c r="F725" i="12"/>
  <c r="O724" i="12"/>
  <c r="N724" i="12"/>
  <c r="M724" i="12"/>
  <c r="L724" i="12"/>
  <c r="K724" i="12"/>
  <c r="F724" i="12"/>
  <c r="O723" i="12"/>
  <c r="N723" i="12"/>
  <c r="M723" i="12"/>
  <c r="L723" i="12"/>
  <c r="K723" i="12"/>
  <c r="F723" i="12"/>
  <c r="O722" i="12"/>
  <c r="N722" i="12"/>
  <c r="M722" i="12"/>
  <c r="L722" i="12"/>
  <c r="K722" i="12"/>
  <c r="F722" i="12"/>
  <c r="O721" i="12"/>
  <c r="N721" i="12"/>
  <c r="M721" i="12"/>
  <c r="L721" i="12"/>
  <c r="K721" i="12"/>
  <c r="F721" i="12"/>
  <c r="O720" i="12"/>
  <c r="N720" i="12"/>
  <c r="M720" i="12"/>
  <c r="L720" i="12"/>
  <c r="K720" i="12"/>
  <c r="F720" i="12"/>
  <c r="O719" i="12"/>
  <c r="N719" i="12"/>
  <c r="M719" i="12"/>
  <c r="L719" i="12"/>
  <c r="K719" i="12"/>
  <c r="F719" i="12"/>
  <c r="O718" i="12"/>
  <c r="N718" i="12"/>
  <c r="M718" i="12"/>
  <c r="L718" i="12"/>
  <c r="K718" i="12"/>
  <c r="F718" i="12"/>
  <c r="O717" i="12"/>
  <c r="N717" i="12"/>
  <c r="M717" i="12"/>
  <c r="L717" i="12"/>
  <c r="K717" i="12"/>
  <c r="F717" i="12"/>
  <c r="O716" i="12"/>
  <c r="N716" i="12"/>
  <c r="M716" i="12"/>
  <c r="L716" i="12"/>
  <c r="K716" i="12"/>
  <c r="F716" i="12"/>
  <c r="O715" i="12"/>
  <c r="N715" i="12"/>
  <c r="M715" i="12"/>
  <c r="L715" i="12"/>
  <c r="K715" i="12"/>
  <c r="F715" i="12"/>
  <c r="O714" i="12"/>
  <c r="N714" i="12"/>
  <c r="M714" i="12"/>
  <c r="L714" i="12"/>
  <c r="K714" i="12"/>
  <c r="F714" i="12"/>
  <c r="O713" i="12"/>
  <c r="N713" i="12"/>
  <c r="M713" i="12"/>
  <c r="L713" i="12"/>
  <c r="K713" i="12"/>
  <c r="F713" i="12"/>
  <c r="O712" i="12"/>
  <c r="N712" i="12"/>
  <c r="M712" i="12"/>
  <c r="L712" i="12"/>
  <c r="K712" i="12"/>
  <c r="F712" i="12"/>
  <c r="O711" i="12"/>
  <c r="N711" i="12"/>
  <c r="M711" i="12"/>
  <c r="L711" i="12"/>
  <c r="K711" i="12"/>
  <c r="F711" i="12"/>
  <c r="O710" i="12"/>
  <c r="N710" i="12"/>
  <c r="M710" i="12"/>
  <c r="L710" i="12"/>
  <c r="K710" i="12"/>
  <c r="F710" i="12"/>
  <c r="O709" i="12"/>
  <c r="N709" i="12"/>
  <c r="M709" i="12"/>
  <c r="L709" i="12"/>
  <c r="K709" i="12"/>
  <c r="F709" i="12"/>
  <c r="O708" i="12"/>
  <c r="N708" i="12"/>
  <c r="M708" i="12"/>
  <c r="L708" i="12"/>
  <c r="K708" i="12"/>
  <c r="F708" i="12"/>
  <c r="O707" i="12"/>
  <c r="N707" i="12"/>
  <c r="M707" i="12"/>
  <c r="L707" i="12"/>
  <c r="K707" i="12"/>
  <c r="F707" i="12"/>
  <c r="O706" i="12"/>
  <c r="N706" i="12"/>
  <c r="M706" i="12"/>
  <c r="L706" i="12"/>
  <c r="K706" i="12"/>
  <c r="F706" i="12"/>
  <c r="O705" i="12"/>
  <c r="N705" i="12"/>
  <c r="M705" i="12"/>
  <c r="L705" i="12"/>
  <c r="K705" i="12"/>
  <c r="F705" i="12"/>
  <c r="O704" i="12"/>
  <c r="N704" i="12"/>
  <c r="M704" i="12"/>
  <c r="L704" i="12"/>
  <c r="K704" i="12"/>
  <c r="F704" i="12"/>
  <c r="O703" i="12"/>
  <c r="N703" i="12"/>
  <c r="M703" i="12"/>
  <c r="L703" i="12"/>
  <c r="K703" i="12"/>
  <c r="F703" i="12"/>
  <c r="O702" i="12"/>
  <c r="N702" i="12"/>
  <c r="M702" i="12"/>
  <c r="L702" i="12"/>
  <c r="K702" i="12"/>
  <c r="F702" i="12"/>
  <c r="O701" i="12"/>
  <c r="N701" i="12"/>
  <c r="M701" i="12"/>
  <c r="L701" i="12"/>
  <c r="K701" i="12"/>
  <c r="F701" i="12"/>
  <c r="O700" i="12"/>
  <c r="N700" i="12"/>
  <c r="M700" i="12"/>
  <c r="L700" i="12"/>
  <c r="K700" i="12"/>
  <c r="F700" i="12"/>
  <c r="O699" i="12"/>
  <c r="N699" i="12"/>
  <c r="M699" i="12"/>
  <c r="L699" i="12"/>
  <c r="K699" i="12"/>
  <c r="F699" i="12"/>
  <c r="O698" i="12"/>
  <c r="N698" i="12"/>
  <c r="M698" i="12"/>
  <c r="L698" i="12"/>
  <c r="K698" i="12"/>
  <c r="F698" i="12"/>
  <c r="O697" i="12"/>
  <c r="N697" i="12"/>
  <c r="M697" i="12"/>
  <c r="L697" i="12"/>
  <c r="K697" i="12"/>
  <c r="F697" i="12"/>
  <c r="O696" i="12"/>
  <c r="N696" i="12"/>
  <c r="M696" i="12"/>
  <c r="L696" i="12"/>
  <c r="K696" i="12"/>
  <c r="F696" i="12"/>
  <c r="O695" i="12"/>
  <c r="N695" i="12"/>
  <c r="M695" i="12"/>
  <c r="L695" i="12"/>
  <c r="K695" i="12"/>
  <c r="F695" i="12"/>
  <c r="O694" i="12"/>
  <c r="N694" i="12"/>
  <c r="M694" i="12"/>
  <c r="L694" i="12"/>
  <c r="K694" i="12"/>
  <c r="F694" i="12"/>
  <c r="O693" i="12"/>
  <c r="N693" i="12"/>
  <c r="M693" i="12"/>
  <c r="L693" i="12"/>
  <c r="K693" i="12"/>
  <c r="F693" i="12"/>
  <c r="O692" i="12"/>
  <c r="N692" i="12"/>
  <c r="M692" i="12"/>
  <c r="L692" i="12"/>
  <c r="K692" i="12"/>
  <c r="F692" i="12"/>
  <c r="O691" i="12"/>
  <c r="N691" i="12"/>
  <c r="M691" i="12"/>
  <c r="L691" i="12"/>
  <c r="K691" i="12"/>
  <c r="F691" i="12"/>
  <c r="O690" i="12"/>
  <c r="N690" i="12"/>
  <c r="M690" i="12"/>
  <c r="L690" i="12"/>
  <c r="K690" i="12"/>
  <c r="F690" i="12"/>
  <c r="O689" i="12"/>
  <c r="N689" i="12"/>
  <c r="M689" i="12"/>
  <c r="L689" i="12"/>
  <c r="K689" i="12"/>
  <c r="F689" i="12"/>
  <c r="O688" i="12"/>
  <c r="N688" i="12"/>
  <c r="M688" i="12"/>
  <c r="L688" i="12"/>
  <c r="K688" i="12"/>
  <c r="F688" i="12"/>
  <c r="O687" i="12"/>
  <c r="N687" i="12"/>
  <c r="M687" i="12"/>
  <c r="L687" i="12"/>
  <c r="K687" i="12"/>
  <c r="F687" i="12"/>
  <c r="O686" i="12"/>
  <c r="N686" i="12"/>
  <c r="M686" i="12"/>
  <c r="L686" i="12"/>
  <c r="K686" i="12"/>
  <c r="F686" i="12"/>
  <c r="O685" i="12"/>
  <c r="N685" i="12"/>
  <c r="M685" i="12"/>
  <c r="L685" i="12"/>
  <c r="K685" i="12"/>
  <c r="F685" i="12"/>
  <c r="O684" i="12"/>
  <c r="N684" i="12"/>
  <c r="M684" i="12"/>
  <c r="L684" i="12"/>
  <c r="K684" i="12"/>
  <c r="F684" i="12"/>
  <c r="O683" i="12"/>
  <c r="N683" i="12"/>
  <c r="M683" i="12"/>
  <c r="L683" i="12"/>
  <c r="K683" i="12"/>
  <c r="F683" i="12"/>
  <c r="O682" i="12"/>
  <c r="N682" i="12"/>
  <c r="M682" i="12"/>
  <c r="L682" i="12"/>
  <c r="K682" i="12"/>
  <c r="F682" i="12"/>
  <c r="O681" i="12"/>
  <c r="N681" i="12"/>
  <c r="M681" i="12"/>
  <c r="L681" i="12"/>
  <c r="K681" i="12"/>
  <c r="F681" i="12"/>
  <c r="O680" i="12"/>
  <c r="N680" i="12"/>
  <c r="M680" i="12"/>
  <c r="L680" i="12"/>
  <c r="K680" i="12"/>
  <c r="F680" i="12"/>
  <c r="O679" i="12"/>
  <c r="N679" i="12"/>
  <c r="M679" i="12"/>
  <c r="L679" i="12"/>
  <c r="K679" i="12"/>
  <c r="F679" i="12"/>
  <c r="O678" i="12"/>
  <c r="N678" i="12"/>
  <c r="M678" i="12"/>
  <c r="L678" i="12"/>
  <c r="K678" i="12"/>
  <c r="F678" i="12"/>
  <c r="O677" i="12"/>
  <c r="N677" i="12"/>
  <c r="M677" i="12"/>
  <c r="L677" i="12"/>
  <c r="K677" i="12"/>
  <c r="F677" i="12"/>
  <c r="O676" i="12"/>
  <c r="N676" i="12"/>
  <c r="M676" i="12"/>
  <c r="L676" i="12"/>
  <c r="K676" i="12"/>
  <c r="F676" i="12"/>
  <c r="O675" i="12"/>
  <c r="N675" i="12"/>
  <c r="M675" i="12"/>
  <c r="L675" i="12"/>
  <c r="K675" i="12"/>
  <c r="F675" i="12"/>
  <c r="O674" i="12"/>
  <c r="N674" i="12"/>
  <c r="M674" i="12"/>
  <c r="L674" i="12"/>
  <c r="K674" i="12"/>
  <c r="F674" i="12"/>
  <c r="O673" i="12"/>
  <c r="N673" i="12"/>
  <c r="M673" i="12"/>
  <c r="L673" i="12"/>
  <c r="K673" i="12"/>
  <c r="F673" i="12"/>
  <c r="O672" i="12"/>
  <c r="N672" i="12"/>
  <c r="M672" i="12"/>
  <c r="L672" i="12"/>
  <c r="K672" i="12"/>
  <c r="F672" i="12"/>
  <c r="O671" i="12"/>
  <c r="N671" i="12"/>
  <c r="M671" i="12"/>
  <c r="L671" i="12"/>
  <c r="K671" i="12"/>
  <c r="F671" i="12"/>
  <c r="O670" i="12"/>
  <c r="N670" i="12"/>
  <c r="M670" i="12"/>
  <c r="L670" i="12"/>
  <c r="K670" i="12"/>
  <c r="F670" i="12"/>
  <c r="O669" i="12"/>
  <c r="N669" i="12"/>
  <c r="M669" i="12"/>
  <c r="L669" i="12"/>
  <c r="K669" i="12"/>
  <c r="F669" i="12"/>
  <c r="O668" i="12"/>
  <c r="N668" i="12"/>
  <c r="M668" i="12"/>
  <c r="L668" i="12"/>
  <c r="K668" i="12"/>
  <c r="F668" i="12"/>
  <c r="O667" i="12"/>
  <c r="N667" i="12"/>
  <c r="M667" i="12"/>
  <c r="L667" i="12"/>
  <c r="K667" i="12"/>
  <c r="F667" i="12"/>
  <c r="O666" i="12"/>
  <c r="N666" i="12"/>
  <c r="M666" i="12"/>
  <c r="L666" i="12"/>
  <c r="K666" i="12"/>
  <c r="F666" i="12"/>
  <c r="O665" i="12"/>
  <c r="N665" i="12"/>
  <c r="M665" i="12"/>
  <c r="L665" i="12"/>
  <c r="K665" i="12"/>
  <c r="F665" i="12"/>
  <c r="O664" i="12"/>
  <c r="N664" i="12"/>
  <c r="M664" i="12"/>
  <c r="L664" i="12"/>
  <c r="K664" i="12"/>
  <c r="F664" i="12"/>
  <c r="O663" i="12"/>
  <c r="N663" i="12"/>
  <c r="M663" i="12"/>
  <c r="L663" i="12"/>
  <c r="K663" i="12"/>
  <c r="F663" i="12"/>
  <c r="O662" i="12"/>
  <c r="N662" i="12"/>
  <c r="M662" i="12"/>
  <c r="L662" i="12"/>
  <c r="K662" i="12"/>
  <c r="F662" i="12"/>
  <c r="O661" i="12"/>
  <c r="N661" i="12"/>
  <c r="M661" i="12"/>
  <c r="L661" i="12"/>
  <c r="K661" i="12"/>
  <c r="F661" i="12"/>
  <c r="O660" i="12"/>
  <c r="N660" i="12"/>
  <c r="M660" i="12"/>
  <c r="L660" i="12"/>
  <c r="K660" i="12"/>
  <c r="F660" i="12"/>
  <c r="O659" i="12"/>
  <c r="N659" i="12"/>
  <c r="M659" i="12"/>
  <c r="L659" i="12"/>
  <c r="K659" i="12"/>
  <c r="F659" i="12"/>
  <c r="O658" i="12"/>
  <c r="N658" i="12"/>
  <c r="M658" i="12"/>
  <c r="L658" i="12"/>
  <c r="K658" i="12"/>
  <c r="F658" i="12"/>
  <c r="O657" i="12"/>
  <c r="N657" i="12"/>
  <c r="M657" i="12"/>
  <c r="L657" i="12"/>
  <c r="K657" i="12"/>
  <c r="F657" i="12"/>
  <c r="O656" i="12"/>
  <c r="N656" i="12"/>
  <c r="M656" i="12"/>
  <c r="L656" i="12"/>
  <c r="K656" i="12"/>
  <c r="F656" i="12"/>
  <c r="O655" i="12"/>
  <c r="N655" i="12"/>
  <c r="M655" i="12"/>
  <c r="L655" i="12"/>
  <c r="K655" i="12"/>
  <c r="F655" i="12"/>
  <c r="O654" i="12"/>
  <c r="N654" i="12"/>
  <c r="M654" i="12"/>
  <c r="L654" i="12"/>
  <c r="K654" i="12"/>
  <c r="F654" i="12"/>
  <c r="O653" i="12"/>
  <c r="N653" i="12"/>
  <c r="M653" i="12"/>
  <c r="L653" i="12"/>
  <c r="K653" i="12"/>
  <c r="F653" i="12"/>
  <c r="O652" i="12"/>
  <c r="N652" i="12"/>
  <c r="M652" i="12"/>
  <c r="L652" i="12"/>
  <c r="K652" i="12"/>
  <c r="F652" i="12"/>
  <c r="O651" i="12"/>
  <c r="N651" i="12"/>
  <c r="M651" i="12"/>
  <c r="L651" i="12"/>
  <c r="K651" i="12"/>
  <c r="F651" i="12"/>
  <c r="O650" i="12"/>
  <c r="N650" i="12"/>
  <c r="M650" i="12"/>
  <c r="L650" i="12"/>
  <c r="K650" i="12"/>
  <c r="F650" i="12"/>
  <c r="O649" i="12"/>
  <c r="N649" i="12"/>
  <c r="M649" i="12"/>
  <c r="L649" i="12"/>
  <c r="K649" i="12"/>
  <c r="F649" i="12"/>
  <c r="O648" i="12"/>
  <c r="N648" i="12"/>
  <c r="M648" i="12"/>
  <c r="L648" i="12"/>
  <c r="K648" i="12"/>
  <c r="F648" i="12"/>
  <c r="O647" i="12"/>
  <c r="N647" i="12"/>
  <c r="M647" i="12"/>
  <c r="L647" i="12"/>
  <c r="K647" i="12"/>
  <c r="F647" i="12"/>
  <c r="O646" i="12"/>
  <c r="N646" i="12"/>
  <c r="M646" i="12"/>
  <c r="L646" i="12"/>
  <c r="K646" i="12"/>
  <c r="F646" i="12"/>
  <c r="O645" i="12"/>
  <c r="N645" i="12"/>
  <c r="M645" i="12"/>
  <c r="L645" i="12"/>
  <c r="K645" i="12"/>
  <c r="F645" i="12"/>
  <c r="O644" i="12"/>
  <c r="N644" i="12"/>
  <c r="M644" i="12"/>
  <c r="L644" i="12"/>
  <c r="K644" i="12"/>
  <c r="F644" i="12"/>
  <c r="O643" i="12"/>
  <c r="N643" i="12"/>
  <c r="M643" i="12"/>
  <c r="L643" i="12"/>
  <c r="K643" i="12"/>
  <c r="F643" i="12"/>
  <c r="O642" i="12"/>
  <c r="N642" i="12"/>
  <c r="M642" i="12"/>
  <c r="L642" i="12"/>
  <c r="K642" i="12"/>
  <c r="F642" i="12"/>
  <c r="O641" i="12"/>
  <c r="N641" i="12"/>
  <c r="M641" i="12"/>
  <c r="L641" i="12"/>
  <c r="K641" i="12"/>
  <c r="F641" i="12"/>
  <c r="O640" i="12"/>
  <c r="N640" i="12"/>
  <c r="M640" i="12"/>
  <c r="L640" i="12"/>
  <c r="K640" i="12"/>
  <c r="F640" i="12"/>
  <c r="O639" i="12"/>
  <c r="N639" i="12"/>
  <c r="M639" i="12"/>
  <c r="L639" i="12"/>
  <c r="K639" i="12"/>
  <c r="F639" i="12"/>
  <c r="O638" i="12"/>
  <c r="N638" i="12"/>
  <c r="M638" i="12"/>
  <c r="L638" i="12"/>
  <c r="K638" i="12"/>
  <c r="F638" i="12"/>
  <c r="O637" i="12"/>
  <c r="N637" i="12"/>
  <c r="M637" i="12"/>
  <c r="L637" i="12"/>
  <c r="K637" i="12"/>
  <c r="F637" i="12"/>
  <c r="O636" i="12"/>
  <c r="N636" i="12"/>
  <c r="M636" i="12"/>
  <c r="L636" i="12"/>
  <c r="K636" i="12"/>
  <c r="F636" i="12"/>
  <c r="O635" i="12"/>
  <c r="N635" i="12"/>
  <c r="M635" i="12"/>
  <c r="L635" i="12"/>
  <c r="K635" i="12"/>
  <c r="F635" i="12"/>
  <c r="O634" i="12"/>
  <c r="N634" i="12"/>
  <c r="M634" i="12"/>
  <c r="L634" i="12"/>
  <c r="K634" i="12"/>
  <c r="F634" i="12"/>
  <c r="O633" i="12"/>
  <c r="N633" i="12"/>
  <c r="M633" i="12"/>
  <c r="L633" i="12"/>
  <c r="K633" i="12"/>
  <c r="F633" i="12"/>
  <c r="O632" i="12"/>
  <c r="N632" i="12"/>
  <c r="M632" i="12"/>
  <c r="L632" i="12"/>
  <c r="K632" i="12"/>
  <c r="F632" i="12"/>
  <c r="O631" i="12"/>
  <c r="N631" i="12"/>
  <c r="M631" i="12"/>
  <c r="L631" i="12"/>
  <c r="K631" i="12"/>
  <c r="F631" i="12"/>
  <c r="O630" i="12"/>
  <c r="N630" i="12"/>
  <c r="M630" i="12"/>
  <c r="L630" i="12"/>
  <c r="K630" i="12"/>
  <c r="F630" i="12"/>
  <c r="O629" i="12"/>
  <c r="N629" i="12"/>
  <c r="M629" i="12"/>
  <c r="L629" i="12"/>
  <c r="K629" i="12"/>
  <c r="F629" i="12"/>
  <c r="O628" i="12"/>
  <c r="N628" i="12"/>
  <c r="M628" i="12"/>
  <c r="L628" i="12"/>
  <c r="K628" i="12"/>
  <c r="F628" i="12"/>
  <c r="O627" i="12"/>
  <c r="N627" i="12"/>
  <c r="M627" i="12"/>
  <c r="L627" i="12"/>
  <c r="K627" i="12"/>
  <c r="F627" i="12"/>
  <c r="O626" i="12"/>
  <c r="N626" i="12"/>
  <c r="M626" i="12"/>
  <c r="L626" i="12"/>
  <c r="K626" i="12"/>
  <c r="F626" i="12"/>
  <c r="O625" i="12"/>
  <c r="N625" i="12"/>
  <c r="M625" i="12"/>
  <c r="L625" i="12"/>
  <c r="K625" i="12"/>
  <c r="F625" i="12"/>
  <c r="O624" i="12"/>
  <c r="N624" i="12"/>
  <c r="M624" i="12"/>
  <c r="L624" i="12"/>
  <c r="K624" i="12"/>
  <c r="F624" i="12"/>
  <c r="O623" i="12"/>
  <c r="N623" i="12"/>
  <c r="M623" i="12"/>
  <c r="L623" i="12"/>
  <c r="K623" i="12"/>
  <c r="F623" i="12"/>
  <c r="O622" i="12"/>
  <c r="N622" i="12"/>
  <c r="M622" i="12"/>
  <c r="L622" i="12"/>
  <c r="K622" i="12"/>
  <c r="F622" i="12"/>
  <c r="O621" i="12"/>
  <c r="N621" i="12"/>
  <c r="M621" i="12"/>
  <c r="L621" i="12"/>
  <c r="K621" i="12"/>
  <c r="F621" i="12"/>
  <c r="O620" i="12"/>
  <c r="N620" i="12"/>
  <c r="M620" i="12"/>
  <c r="L620" i="12"/>
  <c r="K620" i="12"/>
  <c r="F620" i="12"/>
  <c r="O619" i="12"/>
  <c r="N619" i="12"/>
  <c r="M619" i="12"/>
  <c r="L619" i="12"/>
  <c r="K619" i="12"/>
  <c r="F619" i="12"/>
  <c r="O618" i="12"/>
  <c r="N618" i="12"/>
  <c r="M618" i="12"/>
  <c r="L618" i="12"/>
  <c r="K618" i="12"/>
  <c r="F618" i="12"/>
  <c r="O617" i="12"/>
  <c r="N617" i="12"/>
  <c r="M617" i="12"/>
  <c r="L617" i="12"/>
  <c r="K617" i="12"/>
  <c r="F617" i="12"/>
  <c r="O616" i="12"/>
  <c r="N616" i="12"/>
  <c r="M616" i="12"/>
  <c r="L616" i="12"/>
  <c r="K616" i="12"/>
  <c r="F616" i="12"/>
  <c r="O615" i="12"/>
  <c r="N615" i="12"/>
  <c r="M615" i="12"/>
  <c r="L615" i="12"/>
  <c r="K615" i="12"/>
  <c r="F615" i="12"/>
  <c r="O614" i="12"/>
  <c r="N614" i="12"/>
  <c r="M614" i="12"/>
  <c r="L614" i="12"/>
  <c r="K614" i="12"/>
  <c r="F614" i="12"/>
  <c r="O613" i="12"/>
  <c r="N613" i="12"/>
  <c r="M613" i="12"/>
  <c r="L613" i="12"/>
  <c r="K613" i="12"/>
  <c r="F613" i="12"/>
  <c r="O612" i="12"/>
  <c r="N612" i="12"/>
  <c r="M612" i="12"/>
  <c r="L612" i="12"/>
  <c r="K612" i="12"/>
  <c r="F612" i="12"/>
  <c r="O611" i="12"/>
  <c r="N611" i="12"/>
  <c r="M611" i="12"/>
  <c r="L611" i="12"/>
  <c r="K611" i="12"/>
  <c r="F611" i="12"/>
  <c r="O610" i="12"/>
  <c r="N610" i="12"/>
  <c r="M610" i="12"/>
  <c r="L610" i="12"/>
  <c r="K610" i="12"/>
  <c r="F610" i="12"/>
  <c r="O609" i="12"/>
  <c r="N609" i="12"/>
  <c r="M609" i="12"/>
  <c r="L609" i="12"/>
  <c r="K609" i="12"/>
  <c r="F609" i="12"/>
  <c r="O608" i="12"/>
  <c r="N608" i="12"/>
  <c r="M608" i="12"/>
  <c r="L608" i="12"/>
  <c r="K608" i="12"/>
  <c r="F608" i="12"/>
  <c r="O607" i="12"/>
  <c r="N607" i="12"/>
  <c r="M607" i="12"/>
  <c r="L607" i="12"/>
  <c r="K607" i="12"/>
  <c r="F607" i="12"/>
  <c r="O606" i="12"/>
  <c r="N606" i="12"/>
  <c r="M606" i="12"/>
  <c r="L606" i="12"/>
  <c r="K606" i="12"/>
  <c r="F606" i="12"/>
  <c r="O605" i="12"/>
  <c r="N605" i="12"/>
  <c r="M605" i="12"/>
  <c r="L605" i="12"/>
  <c r="K605" i="12"/>
  <c r="F605" i="12"/>
  <c r="O604" i="12"/>
  <c r="N604" i="12"/>
  <c r="M604" i="12"/>
  <c r="L604" i="12"/>
  <c r="K604" i="12"/>
  <c r="F604" i="12"/>
  <c r="O603" i="12"/>
  <c r="N603" i="12"/>
  <c r="M603" i="12"/>
  <c r="L603" i="12"/>
  <c r="K603" i="12"/>
  <c r="F603" i="12"/>
  <c r="O602" i="12"/>
  <c r="N602" i="12"/>
  <c r="M602" i="12"/>
  <c r="L602" i="12"/>
  <c r="K602" i="12"/>
  <c r="F602" i="12"/>
  <c r="O601" i="12"/>
  <c r="N601" i="12"/>
  <c r="M601" i="12"/>
  <c r="L601" i="12"/>
  <c r="K601" i="12"/>
  <c r="F601" i="12"/>
  <c r="O600" i="12"/>
  <c r="N600" i="12"/>
  <c r="M600" i="12"/>
  <c r="L600" i="12"/>
  <c r="K600" i="12"/>
  <c r="F600" i="12"/>
  <c r="O599" i="12"/>
  <c r="N599" i="12"/>
  <c r="M599" i="12"/>
  <c r="L599" i="12"/>
  <c r="K599" i="12"/>
  <c r="F599" i="12"/>
  <c r="O598" i="12"/>
  <c r="N598" i="12"/>
  <c r="M598" i="12"/>
  <c r="L598" i="12"/>
  <c r="K598" i="12"/>
  <c r="F598" i="12"/>
  <c r="O597" i="12"/>
  <c r="N597" i="12"/>
  <c r="M597" i="12"/>
  <c r="L597" i="12"/>
  <c r="K597" i="12"/>
  <c r="F597" i="12"/>
  <c r="O596" i="12"/>
  <c r="N596" i="12"/>
  <c r="M596" i="12"/>
  <c r="L596" i="12"/>
  <c r="K596" i="12"/>
  <c r="F596" i="12"/>
  <c r="O595" i="12"/>
  <c r="N595" i="12"/>
  <c r="M595" i="12"/>
  <c r="L595" i="12"/>
  <c r="K595" i="12"/>
  <c r="F595" i="12"/>
  <c r="O594" i="12"/>
  <c r="N594" i="12"/>
  <c r="M594" i="12"/>
  <c r="L594" i="12"/>
  <c r="K594" i="12"/>
  <c r="F594" i="12"/>
  <c r="O593" i="12"/>
  <c r="N593" i="12"/>
  <c r="M593" i="12"/>
  <c r="L593" i="12"/>
  <c r="K593" i="12"/>
  <c r="F593" i="12"/>
  <c r="O592" i="12"/>
  <c r="N592" i="12"/>
  <c r="M592" i="12"/>
  <c r="L592" i="12"/>
  <c r="K592" i="12"/>
  <c r="F592" i="12"/>
  <c r="O591" i="12"/>
  <c r="N591" i="12"/>
  <c r="M591" i="12"/>
  <c r="L591" i="12"/>
  <c r="K591" i="12"/>
  <c r="F591" i="12"/>
  <c r="O590" i="12"/>
  <c r="N590" i="12"/>
  <c r="M590" i="12"/>
  <c r="L590" i="12"/>
  <c r="K590" i="12"/>
  <c r="F590" i="12"/>
  <c r="O589" i="12"/>
  <c r="N589" i="12"/>
  <c r="M589" i="12"/>
  <c r="L589" i="12"/>
  <c r="K589" i="12"/>
  <c r="F589" i="12"/>
  <c r="O588" i="12"/>
  <c r="N588" i="12"/>
  <c r="M588" i="12"/>
  <c r="L588" i="12"/>
  <c r="K588" i="12"/>
  <c r="F588" i="12"/>
  <c r="O587" i="12"/>
  <c r="N587" i="12"/>
  <c r="M587" i="12"/>
  <c r="L587" i="12"/>
  <c r="K587" i="12"/>
  <c r="F587" i="12"/>
  <c r="O586" i="12"/>
  <c r="N586" i="12"/>
  <c r="M586" i="12"/>
  <c r="L586" i="12"/>
  <c r="K586" i="12"/>
  <c r="F586" i="12"/>
  <c r="O585" i="12"/>
  <c r="N585" i="12"/>
  <c r="M585" i="12"/>
  <c r="L585" i="12"/>
  <c r="K585" i="12"/>
  <c r="F585" i="12"/>
  <c r="O584" i="12"/>
  <c r="N584" i="12"/>
  <c r="M584" i="12"/>
  <c r="L584" i="12"/>
  <c r="K584" i="12"/>
  <c r="F584" i="12"/>
  <c r="O583" i="12"/>
  <c r="N583" i="12"/>
  <c r="M583" i="12"/>
  <c r="L583" i="12"/>
  <c r="K583" i="12"/>
  <c r="F583" i="12"/>
  <c r="O582" i="12"/>
  <c r="N582" i="12"/>
  <c r="M582" i="12"/>
  <c r="L582" i="12"/>
  <c r="K582" i="12"/>
  <c r="F582" i="12"/>
  <c r="O581" i="12"/>
  <c r="N581" i="12"/>
  <c r="M581" i="12"/>
  <c r="L581" i="12"/>
  <c r="K581" i="12"/>
  <c r="F581" i="12"/>
  <c r="O580" i="12"/>
  <c r="N580" i="12"/>
  <c r="M580" i="12"/>
  <c r="L580" i="12"/>
  <c r="K580" i="12"/>
  <c r="F580" i="12"/>
  <c r="O579" i="12"/>
  <c r="N579" i="12"/>
  <c r="M579" i="12"/>
  <c r="L579" i="12"/>
  <c r="K579" i="12"/>
  <c r="F579" i="12"/>
  <c r="O578" i="12"/>
  <c r="N578" i="12"/>
  <c r="M578" i="12"/>
  <c r="L578" i="12"/>
  <c r="K578" i="12"/>
  <c r="F578" i="12"/>
  <c r="O577" i="12"/>
  <c r="N577" i="12"/>
  <c r="M577" i="12"/>
  <c r="L577" i="12"/>
  <c r="K577" i="12"/>
  <c r="F577" i="12"/>
  <c r="O576" i="12"/>
  <c r="N576" i="12"/>
  <c r="M576" i="12"/>
  <c r="L576" i="12"/>
  <c r="K576" i="12"/>
  <c r="F576" i="12"/>
  <c r="O575" i="12"/>
  <c r="N575" i="12"/>
  <c r="M575" i="12"/>
  <c r="L575" i="12"/>
  <c r="K575" i="12"/>
  <c r="F575" i="12"/>
  <c r="O574" i="12"/>
  <c r="N574" i="12"/>
  <c r="M574" i="12"/>
  <c r="L574" i="12"/>
  <c r="K574" i="12"/>
  <c r="F574" i="12"/>
  <c r="O573" i="12"/>
  <c r="N573" i="12"/>
  <c r="M573" i="12"/>
  <c r="L573" i="12"/>
  <c r="K573" i="12"/>
  <c r="F573" i="12"/>
  <c r="O572" i="12"/>
  <c r="N572" i="12"/>
  <c r="M572" i="12"/>
  <c r="L572" i="12"/>
  <c r="K572" i="12"/>
  <c r="F572" i="12"/>
  <c r="O571" i="12"/>
  <c r="N571" i="12"/>
  <c r="M571" i="12"/>
  <c r="L571" i="12"/>
  <c r="K571" i="12"/>
  <c r="F571" i="12"/>
  <c r="O570" i="12"/>
  <c r="N570" i="12"/>
  <c r="M570" i="12"/>
  <c r="L570" i="12"/>
  <c r="K570" i="12"/>
  <c r="F570" i="12"/>
  <c r="O569" i="12"/>
  <c r="N569" i="12"/>
  <c r="M569" i="12"/>
  <c r="L569" i="12"/>
  <c r="K569" i="12"/>
  <c r="F569" i="12"/>
  <c r="O568" i="12"/>
  <c r="N568" i="12"/>
  <c r="M568" i="12"/>
  <c r="L568" i="12"/>
  <c r="K568" i="12"/>
  <c r="F568" i="12"/>
  <c r="O567" i="12"/>
  <c r="N567" i="12"/>
  <c r="M567" i="12"/>
  <c r="L567" i="12"/>
  <c r="K567" i="12"/>
  <c r="F567" i="12"/>
  <c r="O566" i="12"/>
  <c r="N566" i="12"/>
  <c r="M566" i="12"/>
  <c r="L566" i="12"/>
  <c r="K566" i="12"/>
  <c r="F566" i="12"/>
  <c r="O565" i="12"/>
  <c r="N565" i="12"/>
  <c r="M565" i="12"/>
  <c r="L565" i="12"/>
  <c r="K565" i="12"/>
  <c r="F565" i="12"/>
  <c r="O564" i="12"/>
  <c r="N564" i="12"/>
  <c r="M564" i="12"/>
  <c r="L564" i="12"/>
  <c r="K564" i="12"/>
  <c r="F564" i="12"/>
  <c r="O563" i="12"/>
  <c r="N563" i="12"/>
  <c r="M563" i="12"/>
  <c r="L563" i="12"/>
  <c r="K563" i="12"/>
  <c r="F563" i="12"/>
  <c r="O562" i="12"/>
  <c r="N562" i="12"/>
  <c r="M562" i="12"/>
  <c r="L562" i="12"/>
  <c r="K562" i="12"/>
  <c r="F562" i="12"/>
  <c r="O561" i="12"/>
  <c r="N561" i="12"/>
  <c r="M561" i="12"/>
  <c r="L561" i="12"/>
  <c r="K561" i="12"/>
  <c r="F561" i="12"/>
  <c r="O560" i="12"/>
  <c r="N560" i="12"/>
  <c r="M560" i="12"/>
  <c r="L560" i="12"/>
  <c r="K560" i="12"/>
  <c r="F560" i="12"/>
  <c r="O559" i="12"/>
  <c r="N559" i="12"/>
  <c r="M559" i="12"/>
  <c r="L559" i="12"/>
  <c r="K559" i="12"/>
  <c r="F559" i="12"/>
  <c r="O558" i="12"/>
  <c r="N558" i="12"/>
  <c r="M558" i="12"/>
  <c r="L558" i="12"/>
  <c r="K558" i="12"/>
  <c r="F558" i="12"/>
  <c r="O557" i="12"/>
  <c r="N557" i="12"/>
  <c r="M557" i="12"/>
  <c r="L557" i="12"/>
  <c r="K557" i="12"/>
  <c r="F557" i="12"/>
  <c r="O556" i="12"/>
  <c r="N556" i="12"/>
  <c r="M556" i="12"/>
  <c r="L556" i="12"/>
  <c r="K556" i="12"/>
  <c r="F556" i="12"/>
  <c r="O555" i="12"/>
  <c r="N555" i="12"/>
  <c r="M555" i="12"/>
  <c r="L555" i="12"/>
  <c r="K555" i="12"/>
  <c r="F555" i="12"/>
  <c r="O554" i="12"/>
  <c r="N554" i="12"/>
  <c r="M554" i="12"/>
  <c r="L554" i="12"/>
  <c r="K554" i="12"/>
  <c r="F554" i="12"/>
  <c r="O553" i="12"/>
  <c r="N553" i="12"/>
  <c r="M553" i="12"/>
  <c r="L553" i="12"/>
  <c r="K553" i="12"/>
  <c r="F553" i="12"/>
  <c r="O552" i="12"/>
  <c r="N552" i="12"/>
  <c r="M552" i="12"/>
  <c r="L552" i="12"/>
  <c r="K552" i="12"/>
  <c r="F552" i="12"/>
  <c r="O551" i="12"/>
  <c r="N551" i="12"/>
  <c r="M551" i="12"/>
  <c r="L551" i="12"/>
  <c r="K551" i="12"/>
  <c r="F551" i="12"/>
  <c r="O550" i="12"/>
  <c r="N550" i="12"/>
  <c r="M550" i="12"/>
  <c r="L550" i="12"/>
  <c r="K550" i="12"/>
  <c r="F550" i="12"/>
  <c r="O549" i="12"/>
  <c r="N549" i="12"/>
  <c r="M549" i="12"/>
  <c r="L549" i="12"/>
  <c r="K549" i="12"/>
  <c r="F549" i="12"/>
  <c r="O548" i="12"/>
  <c r="N548" i="12"/>
  <c r="M548" i="12"/>
  <c r="L548" i="12"/>
  <c r="K548" i="12"/>
  <c r="F548" i="12"/>
  <c r="O547" i="12"/>
  <c r="N547" i="12"/>
  <c r="M547" i="12"/>
  <c r="L547" i="12"/>
  <c r="K547" i="12"/>
  <c r="F547" i="12"/>
  <c r="O546" i="12"/>
  <c r="N546" i="12"/>
  <c r="M546" i="12"/>
  <c r="L546" i="12"/>
  <c r="K546" i="12"/>
  <c r="F546" i="12"/>
  <c r="O545" i="12"/>
  <c r="N545" i="12"/>
  <c r="M545" i="12"/>
  <c r="L545" i="12"/>
  <c r="K545" i="12"/>
  <c r="F545" i="12"/>
  <c r="O544" i="12"/>
  <c r="N544" i="12"/>
  <c r="M544" i="12"/>
  <c r="L544" i="12"/>
  <c r="K544" i="12"/>
  <c r="F544" i="12"/>
  <c r="O543" i="12"/>
  <c r="N543" i="12"/>
  <c r="M543" i="12"/>
  <c r="L543" i="12"/>
  <c r="K543" i="12"/>
  <c r="F543" i="12"/>
  <c r="O542" i="12"/>
  <c r="N542" i="12"/>
  <c r="M542" i="12"/>
  <c r="L542" i="12"/>
  <c r="K542" i="12"/>
  <c r="F542" i="12"/>
  <c r="O541" i="12"/>
  <c r="N541" i="12"/>
  <c r="M541" i="12"/>
  <c r="L541" i="12"/>
  <c r="K541" i="12"/>
  <c r="F541" i="12"/>
  <c r="O540" i="12"/>
  <c r="N540" i="12"/>
  <c r="M540" i="12"/>
  <c r="L540" i="12"/>
  <c r="K540" i="12"/>
  <c r="F540" i="12"/>
  <c r="O539" i="12"/>
  <c r="N539" i="12"/>
  <c r="M539" i="12"/>
  <c r="L539" i="12"/>
  <c r="K539" i="12"/>
  <c r="F539" i="12"/>
  <c r="O538" i="12"/>
  <c r="N538" i="12"/>
  <c r="M538" i="12"/>
  <c r="L538" i="12"/>
  <c r="K538" i="12"/>
  <c r="F538" i="12"/>
  <c r="O537" i="12"/>
  <c r="N537" i="12"/>
  <c r="M537" i="12"/>
  <c r="L537" i="12"/>
  <c r="K537" i="12"/>
  <c r="F537" i="12"/>
  <c r="O536" i="12"/>
  <c r="N536" i="12"/>
  <c r="M536" i="12"/>
  <c r="L536" i="12"/>
  <c r="K536" i="12"/>
  <c r="F536" i="12"/>
  <c r="O535" i="12"/>
  <c r="N535" i="12"/>
  <c r="M535" i="12"/>
  <c r="L535" i="12"/>
  <c r="K535" i="12"/>
  <c r="F535" i="12"/>
  <c r="O534" i="12"/>
  <c r="N534" i="12"/>
  <c r="M534" i="12"/>
  <c r="L534" i="12"/>
  <c r="K534" i="12"/>
  <c r="F534" i="12"/>
  <c r="O533" i="12"/>
  <c r="N533" i="12"/>
  <c r="M533" i="12"/>
  <c r="L533" i="12"/>
  <c r="K533" i="12"/>
  <c r="F533" i="12"/>
  <c r="O532" i="12"/>
  <c r="N532" i="12"/>
  <c r="M532" i="12"/>
  <c r="L532" i="12"/>
  <c r="K532" i="12"/>
  <c r="F532" i="12"/>
  <c r="O531" i="12"/>
  <c r="N531" i="12"/>
  <c r="M531" i="12"/>
  <c r="L531" i="12"/>
  <c r="K531" i="12"/>
  <c r="F531" i="12"/>
  <c r="O530" i="12"/>
  <c r="N530" i="12"/>
  <c r="M530" i="12"/>
  <c r="L530" i="12"/>
  <c r="K530" i="12"/>
  <c r="F530" i="12"/>
  <c r="O529" i="12"/>
  <c r="N529" i="12"/>
  <c r="M529" i="12"/>
  <c r="L529" i="12"/>
  <c r="K529" i="12"/>
  <c r="F529" i="12"/>
  <c r="O528" i="12"/>
  <c r="N528" i="12"/>
  <c r="M528" i="12"/>
  <c r="L528" i="12"/>
  <c r="K528" i="12"/>
  <c r="F528" i="12"/>
  <c r="O527" i="12"/>
  <c r="N527" i="12"/>
  <c r="M527" i="12"/>
  <c r="L527" i="12"/>
  <c r="K527" i="12"/>
  <c r="F527" i="12"/>
  <c r="O526" i="12"/>
  <c r="N526" i="12"/>
  <c r="M526" i="12"/>
  <c r="L526" i="12"/>
  <c r="K526" i="12"/>
  <c r="F526" i="12"/>
  <c r="O525" i="12"/>
  <c r="N525" i="12"/>
  <c r="M525" i="12"/>
  <c r="L525" i="12"/>
  <c r="K525" i="12"/>
  <c r="F525" i="12"/>
  <c r="O524" i="12"/>
  <c r="N524" i="12"/>
  <c r="M524" i="12"/>
  <c r="L524" i="12"/>
  <c r="K524" i="12"/>
  <c r="F524" i="12"/>
  <c r="O523" i="12"/>
  <c r="N523" i="12"/>
  <c r="M523" i="12"/>
  <c r="L523" i="12"/>
  <c r="K523" i="12"/>
  <c r="F523" i="12"/>
  <c r="O522" i="12"/>
  <c r="N522" i="12"/>
  <c r="M522" i="12"/>
  <c r="L522" i="12"/>
  <c r="K522" i="12"/>
  <c r="F522" i="12"/>
  <c r="O521" i="12"/>
  <c r="N521" i="12"/>
  <c r="M521" i="12"/>
  <c r="L521" i="12"/>
  <c r="K521" i="12"/>
  <c r="F521" i="12"/>
  <c r="O520" i="12"/>
  <c r="N520" i="12"/>
  <c r="M520" i="12"/>
  <c r="L520" i="12"/>
  <c r="K520" i="12"/>
  <c r="F520" i="12"/>
  <c r="O519" i="12"/>
  <c r="N519" i="12"/>
  <c r="M519" i="12"/>
  <c r="L519" i="12"/>
  <c r="K519" i="12"/>
  <c r="F519" i="12"/>
  <c r="O518" i="12"/>
  <c r="N518" i="12"/>
  <c r="M518" i="12"/>
  <c r="L518" i="12"/>
  <c r="K518" i="12"/>
  <c r="F518" i="12"/>
  <c r="O517" i="12"/>
  <c r="N517" i="12"/>
  <c r="M517" i="12"/>
  <c r="L517" i="12"/>
  <c r="K517" i="12"/>
  <c r="F517" i="12"/>
  <c r="O516" i="12"/>
  <c r="N516" i="12"/>
  <c r="M516" i="12"/>
  <c r="L516" i="12"/>
  <c r="K516" i="12"/>
  <c r="F516" i="12"/>
  <c r="O515" i="12"/>
  <c r="N515" i="12"/>
  <c r="M515" i="12"/>
  <c r="L515" i="12"/>
  <c r="K515" i="12"/>
  <c r="F515" i="12"/>
  <c r="O514" i="12"/>
  <c r="N514" i="12"/>
  <c r="M514" i="12"/>
  <c r="L514" i="12"/>
  <c r="K514" i="12"/>
  <c r="F514" i="12"/>
  <c r="O513" i="12"/>
  <c r="N513" i="12"/>
  <c r="M513" i="12"/>
  <c r="L513" i="12"/>
  <c r="K513" i="12"/>
  <c r="F513" i="12"/>
  <c r="O512" i="12"/>
  <c r="N512" i="12"/>
  <c r="M512" i="12"/>
  <c r="L512" i="12"/>
  <c r="K512" i="12"/>
  <c r="F512" i="12"/>
  <c r="O511" i="12"/>
  <c r="N511" i="12"/>
  <c r="M511" i="12"/>
  <c r="L511" i="12"/>
  <c r="K511" i="12"/>
  <c r="F511" i="12"/>
  <c r="O510" i="12"/>
  <c r="N510" i="12"/>
  <c r="M510" i="12"/>
  <c r="L510" i="12"/>
  <c r="K510" i="12"/>
  <c r="F510" i="12"/>
  <c r="O509" i="12"/>
  <c r="N509" i="12"/>
  <c r="M509" i="12"/>
  <c r="L509" i="12"/>
  <c r="K509" i="12"/>
  <c r="F509" i="12"/>
  <c r="O508" i="12"/>
  <c r="N508" i="12"/>
  <c r="M508" i="12"/>
  <c r="L508" i="12"/>
  <c r="K508" i="12"/>
  <c r="F508" i="12"/>
  <c r="O507" i="12"/>
  <c r="N507" i="12"/>
  <c r="M507" i="12"/>
  <c r="L507" i="12"/>
  <c r="K507" i="12"/>
  <c r="F507" i="12"/>
  <c r="O506" i="12"/>
  <c r="N506" i="12"/>
  <c r="M506" i="12"/>
  <c r="L506" i="12"/>
  <c r="K506" i="12"/>
  <c r="F506" i="12"/>
  <c r="O505" i="12"/>
  <c r="N505" i="12"/>
  <c r="M505" i="12"/>
  <c r="L505" i="12"/>
  <c r="K505" i="12"/>
  <c r="F505" i="12"/>
  <c r="O504" i="12"/>
  <c r="N504" i="12"/>
  <c r="M504" i="12"/>
  <c r="L504" i="12"/>
  <c r="K504" i="12"/>
  <c r="F504" i="12"/>
  <c r="O503" i="12"/>
  <c r="N503" i="12"/>
  <c r="M503" i="12"/>
  <c r="L503" i="12"/>
  <c r="K503" i="12"/>
  <c r="F503" i="12"/>
  <c r="O502" i="12"/>
  <c r="N502" i="12"/>
  <c r="M502" i="12"/>
  <c r="L502" i="12"/>
  <c r="K502" i="12"/>
  <c r="F502" i="12"/>
  <c r="O501" i="12"/>
  <c r="N501" i="12"/>
  <c r="M501" i="12"/>
  <c r="L501" i="12"/>
  <c r="K501" i="12"/>
  <c r="F501" i="12"/>
  <c r="O500" i="12"/>
  <c r="N500" i="12"/>
  <c r="M500" i="12"/>
  <c r="L500" i="12"/>
  <c r="K500" i="12"/>
  <c r="F500" i="12"/>
  <c r="O499" i="12"/>
  <c r="N499" i="12"/>
  <c r="M499" i="12"/>
  <c r="L499" i="12"/>
  <c r="K499" i="12"/>
  <c r="F499" i="12"/>
  <c r="O498" i="12"/>
  <c r="N498" i="12"/>
  <c r="M498" i="12"/>
  <c r="L498" i="12"/>
  <c r="K498" i="12"/>
  <c r="F498" i="12"/>
  <c r="O497" i="12"/>
  <c r="N497" i="12"/>
  <c r="M497" i="12"/>
  <c r="L497" i="12"/>
  <c r="K497" i="12"/>
  <c r="F497" i="12"/>
  <c r="O496" i="12"/>
  <c r="N496" i="12"/>
  <c r="M496" i="12"/>
  <c r="L496" i="12"/>
  <c r="K496" i="12"/>
  <c r="F496" i="12"/>
  <c r="O495" i="12"/>
  <c r="N495" i="12"/>
  <c r="M495" i="12"/>
  <c r="L495" i="12"/>
  <c r="K495" i="12"/>
  <c r="F495" i="12"/>
  <c r="O494" i="12"/>
  <c r="N494" i="12"/>
  <c r="M494" i="12"/>
  <c r="L494" i="12"/>
  <c r="K494" i="12"/>
  <c r="F494" i="12"/>
  <c r="O493" i="12"/>
  <c r="N493" i="12"/>
  <c r="M493" i="12"/>
  <c r="L493" i="12"/>
  <c r="K493" i="12"/>
  <c r="F493" i="12"/>
  <c r="O492" i="12"/>
  <c r="N492" i="12"/>
  <c r="M492" i="12"/>
  <c r="L492" i="12"/>
  <c r="K492" i="12"/>
  <c r="F492" i="12"/>
  <c r="O491" i="12"/>
  <c r="N491" i="12"/>
  <c r="M491" i="12"/>
  <c r="L491" i="12"/>
  <c r="K491" i="12"/>
  <c r="F491" i="12"/>
  <c r="O490" i="12"/>
  <c r="N490" i="12"/>
  <c r="M490" i="12"/>
  <c r="L490" i="12"/>
  <c r="K490" i="12"/>
  <c r="F490" i="12"/>
  <c r="O489" i="12"/>
  <c r="N489" i="12"/>
  <c r="M489" i="12"/>
  <c r="L489" i="12"/>
  <c r="K489" i="12"/>
  <c r="F489" i="12"/>
  <c r="O488" i="12"/>
  <c r="N488" i="12"/>
  <c r="M488" i="12"/>
  <c r="L488" i="12"/>
  <c r="K488" i="12"/>
  <c r="F488" i="12"/>
  <c r="O487" i="12"/>
  <c r="N487" i="12"/>
  <c r="M487" i="12"/>
  <c r="L487" i="12"/>
  <c r="K487" i="12"/>
  <c r="F487" i="12"/>
  <c r="O486" i="12"/>
  <c r="N486" i="12"/>
  <c r="M486" i="12"/>
  <c r="L486" i="12"/>
  <c r="K486" i="12"/>
  <c r="F486" i="12"/>
  <c r="O485" i="12"/>
  <c r="N485" i="12"/>
  <c r="M485" i="12"/>
  <c r="L485" i="12"/>
  <c r="K485" i="12"/>
  <c r="F485" i="12"/>
  <c r="O484" i="12"/>
  <c r="N484" i="12"/>
  <c r="M484" i="12"/>
  <c r="L484" i="12"/>
  <c r="K484" i="12"/>
  <c r="F484" i="12"/>
  <c r="O483" i="12"/>
  <c r="N483" i="12"/>
  <c r="M483" i="12"/>
  <c r="L483" i="12"/>
  <c r="K483" i="12"/>
  <c r="F483" i="12"/>
  <c r="O482" i="12"/>
  <c r="N482" i="12"/>
  <c r="M482" i="12"/>
  <c r="L482" i="12"/>
  <c r="K482" i="12"/>
  <c r="F482" i="12"/>
  <c r="O481" i="12"/>
  <c r="N481" i="12"/>
  <c r="M481" i="12"/>
  <c r="L481" i="12"/>
  <c r="K481" i="12"/>
  <c r="F481" i="12"/>
  <c r="O480" i="12"/>
  <c r="N480" i="12"/>
  <c r="M480" i="12"/>
  <c r="L480" i="12"/>
  <c r="K480" i="12"/>
  <c r="F480" i="12"/>
  <c r="O479" i="12"/>
  <c r="N479" i="12"/>
  <c r="M479" i="12"/>
  <c r="L479" i="12"/>
  <c r="K479" i="12"/>
  <c r="F479" i="12"/>
  <c r="O478" i="12"/>
  <c r="N478" i="12"/>
  <c r="M478" i="12"/>
  <c r="L478" i="12"/>
  <c r="K478" i="12"/>
  <c r="F478" i="12"/>
  <c r="O477" i="12"/>
  <c r="N477" i="12"/>
  <c r="M477" i="12"/>
  <c r="L477" i="12"/>
  <c r="K477" i="12"/>
  <c r="F477" i="12"/>
  <c r="O476" i="12"/>
  <c r="N476" i="12"/>
  <c r="M476" i="12"/>
  <c r="L476" i="12"/>
  <c r="K476" i="12"/>
  <c r="F476" i="12"/>
  <c r="O475" i="12"/>
  <c r="N475" i="12"/>
  <c r="M475" i="12"/>
  <c r="L475" i="12"/>
  <c r="K475" i="12"/>
  <c r="F475" i="12"/>
  <c r="O474" i="12"/>
  <c r="N474" i="12"/>
  <c r="M474" i="12"/>
  <c r="L474" i="12"/>
  <c r="K474" i="12"/>
  <c r="F474" i="12"/>
  <c r="O473" i="12"/>
  <c r="N473" i="12"/>
  <c r="M473" i="12"/>
  <c r="L473" i="12"/>
  <c r="K473" i="12"/>
  <c r="F473" i="12"/>
  <c r="O472" i="12"/>
  <c r="N472" i="12"/>
  <c r="M472" i="12"/>
  <c r="L472" i="12"/>
  <c r="K472" i="12"/>
  <c r="F472" i="12"/>
  <c r="O471" i="12"/>
  <c r="N471" i="12"/>
  <c r="M471" i="12"/>
  <c r="L471" i="12"/>
  <c r="K471" i="12"/>
  <c r="F471" i="12"/>
  <c r="O470" i="12"/>
  <c r="N470" i="12"/>
  <c r="M470" i="12"/>
  <c r="L470" i="12"/>
  <c r="K470" i="12"/>
  <c r="F470" i="12"/>
  <c r="O469" i="12"/>
  <c r="N469" i="12"/>
  <c r="M469" i="12"/>
  <c r="L469" i="12"/>
  <c r="K469" i="12"/>
  <c r="F469" i="12"/>
  <c r="O468" i="12"/>
  <c r="N468" i="12"/>
  <c r="M468" i="12"/>
  <c r="L468" i="12"/>
  <c r="K468" i="12"/>
  <c r="F468" i="12"/>
  <c r="O467" i="12"/>
  <c r="N467" i="12"/>
  <c r="M467" i="12"/>
  <c r="L467" i="12"/>
  <c r="K467" i="12"/>
  <c r="F467" i="12"/>
  <c r="O466" i="12"/>
  <c r="N466" i="12"/>
  <c r="M466" i="12"/>
  <c r="L466" i="12"/>
  <c r="K466" i="12"/>
  <c r="F466" i="12"/>
  <c r="O465" i="12"/>
  <c r="N465" i="12"/>
  <c r="M465" i="12"/>
  <c r="L465" i="12"/>
  <c r="K465" i="12"/>
  <c r="F465" i="12"/>
  <c r="O464" i="12"/>
  <c r="N464" i="12"/>
  <c r="M464" i="12"/>
  <c r="L464" i="12"/>
  <c r="K464" i="12"/>
  <c r="F464" i="12"/>
  <c r="O463" i="12"/>
  <c r="N463" i="12"/>
  <c r="M463" i="12"/>
  <c r="L463" i="12"/>
  <c r="K463" i="12"/>
  <c r="F463" i="12"/>
  <c r="O462" i="12"/>
  <c r="N462" i="12"/>
  <c r="M462" i="12"/>
  <c r="L462" i="12"/>
  <c r="K462" i="12"/>
  <c r="F462" i="12"/>
  <c r="O461" i="12"/>
  <c r="N461" i="12"/>
  <c r="M461" i="12"/>
  <c r="L461" i="12"/>
  <c r="K461" i="12"/>
  <c r="F461" i="12"/>
  <c r="O460" i="12"/>
  <c r="N460" i="12"/>
  <c r="M460" i="12"/>
  <c r="L460" i="12"/>
  <c r="K460" i="12"/>
  <c r="F460" i="12"/>
  <c r="O459" i="12"/>
  <c r="N459" i="12"/>
  <c r="M459" i="12"/>
  <c r="L459" i="12"/>
  <c r="K459" i="12"/>
  <c r="F459" i="12"/>
  <c r="O458" i="12"/>
  <c r="N458" i="12"/>
  <c r="M458" i="12"/>
  <c r="L458" i="12"/>
  <c r="K458" i="12"/>
  <c r="F458" i="12"/>
  <c r="O457" i="12"/>
  <c r="N457" i="12"/>
  <c r="M457" i="12"/>
  <c r="L457" i="12"/>
  <c r="K457" i="12"/>
  <c r="F457" i="12"/>
  <c r="O456" i="12"/>
  <c r="N456" i="12"/>
  <c r="M456" i="12"/>
  <c r="L456" i="12"/>
  <c r="K456" i="12"/>
  <c r="F456" i="12"/>
  <c r="O455" i="12"/>
  <c r="N455" i="12"/>
  <c r="M455" i="12"/>
  <c r="L455" i="12"/>
  <c r="K455" i="12"/>
  <c r="F455" i="12"/>
  <c r="O454" i="12"/>
  <c r="N454" i="12"/>
  <c r="M454" i="12"/>
  <c r="L454" i="12"/>
  <c r="K454" i="12"/>
  <c r="F454" i="12"/>
  <c r="O453" i="12"/>
  <c r="N453" i="12"/>
  <c r="M453" i="12"/>
  <c r="L453" i="12"/>
  <c r="K453" i="12"/>
  <c r="F453" i="12"/>
  <c r="O452" i="12"/>
  <c r="N452" i="12"/>
  <c r="M452" i="12"/>
  <c r="L452" i="12"/>
  <c r="K452" i="12"/>
  <c r="F452" i="12"/>
  <c r="O451" i="12"/>
  <c r="N451" i="12"/>
  <c r="M451" i="12"/>
  <c r="L451" i="12"/>
  <c r="K451" i="12"/>
  <c r="F451" i="12"/>
  <c r="O450" i="12"/>
  <c r="N450" i="12"/>
  <c r="M450" i="12"/>
  <c r="L450" i="12"/>
  <c r="K450" i="12"/>
  <c r="F450" i="12"/>
  <c r="O449" i="12"/>
  <c r="N449" i="12"/>
  <c r="M449" i="12"/>
  <c r="L449" i="12"/>
  <c r="K449" i="12"/>
  <c r="F449" i="12"/>
  <c r="O448" i="12"/>
  <c r="N448" i="12"/>
  <c r="M448" i="12"/>
  <c r="L448" i="12"/>
  <c r="K448" i="12"/>
  <c r="F448" i="12"/>
  <c r="O447" i="12"/>
  <c r="N447" i="12"/>
  <c r="M447" i="12"/>
  <c r="L447" i="12"/>
  <c r="K447" i="12"/>
  <c r="F447" i="12"/>
  <c r="O446" i="12"/>
  <c r="N446" i="12"/>
  <c r="M446" i="12"/>
  <c r="L446" i="12"/>
  <c r="K446" i="12"/>
  <c r="F446" i="12"/>
  <c r="O445" i="12"/>
  <c r="N445" i="12"/>
  <c r="M445" i="12"/>
  <c r="L445" i="12"/>
  <c r="K445" i="12"/>
  <c r="F445" i="12"/>
  <c r="O444" i="12"/>
  <c r="N444" i="12"/>
  <c r="M444" i="12"/>
  <c r="L444" i="12"/>
  <c r="K444" i="12"/>
  <c r="F444" i="12"/>
  <c r="O443" i="12"/>
  <c r="N443" i="12"/>
  <c r="M443" i="12"/>
  <c r="L443" i="12"/>
  <c r="K443" i="12"/>
  <c r="F443" i="12"/>
  <c r="O442" i="12"/>
  <c r="N442" i="12"/>
  <c r="M442" i="12"/>
  <c r="L442" i="12"/>
  <c r="K442" i="12"/>
  <c r="F442" i="12"/>
  <c r="O441" i="12"/>
  <c r="N441" i="12"/>
  <c r="M441" i="12"/>
  <c r="L441" i="12"/>
  <c r="K441" i="12"/>
  <c r="F441" i="12"/>
  <c r="O440" i="12"/>
  <c r="N440" i="12"/>
  <c r="M440" i="12"/>
  <c r="L440" i="12"/>
  <c r="K440" i="12"/>
  <c r="F440" i="12"/>
  <c r="O439" i="12"/>
  <c r="N439" i="12"/>
  <c r="M439" i="12"/>
  <c r="L439" i="12"/>
  <c r="K439" i="12"/>
  <c r="F439" i="12"/>
  <c r="O438" i="12"/>
  <c r="N438" i="12"/>
  <c r="M438" i="12"/>
  <c r="L438" i="12"/>
  <c r="K438" i="12"/>
  <c r="F438" i="12"/>
  <c r="O437" i="12"/>
  <c r="N437" i="12"/>
  <c r="M437" i="12"/>
  <c r="L437" i="12"/>
  <c r="K437" i="12"/>
  <c r="F437" i="12"/>
  <c r="O436" i="12"/>
  <c r="N436" i="12"/>
  <c r="M436" i="12"/>
  <c r="L436" i="12"/>
  <c r="K436" i="12"/>
  <c r="F436" i="12"/>
  <c r="O435" i="12"/>
  <c r="N435" i="12"/>
  <c r="M435" i="12"/>
  <c r="L435" i="12"/>
  <c r="K435" i="12"/>
  <c r="F435" i="12"/>
  <c r="O434" i="12"/>
  <c r="N434" i="12"/>
  <c r="M434" i="12"/>
  <c r="L434" i="12"/>
  <c r="K434" i="12"/>
  <c r="F434" i="12"/>
  <c r="O433" i="12"/>
  <c r="N433" i="12"/>
  <c r="M433" i="12"/>
  <c r="L433" i="12"/>
  <c r="K433" i="12"/>
  <c r="F433" i="12"/>
  <c r="O432" i="12"/>
  <c r="N432" i="12"/>
  <c r="M432" i="12"/>
  <c r="L432" i="12"/>
  <c r="K432" i="12"/>
  <c r="F432" i="12"/>
  <c r="O431" i="12"/>
  <c r="N431" i="12"/>
  <c r="M431" i="12"/>
  <c r="L431" i="12"/>
  <c r="K431" i="12"/>
  <c r="F431" i="12"/>
  <c r="O430" i="12"/>
  <c r="N430" i="12"/>
  <c r="M430" i="12"/>
  <c r="L430" i="12"/>
  <c r="K430" i="12"/>
  <c r="F430" i="12"/>
  <c r="O429" i="12"/>
  <c r="N429" i="12"/>
  <c r="M429" i="12"/>
  <c r="L429" i="12"/>
  <c r="K429" i="12"/>
  <c r="F429" i="12"/>
  <c r="O428" i="12"/>
  <c r="N428" i="12"/>
  <c r="M428" i="12"/>
  <c r="L428" i="12"/>
  <c r="K428" i="12"/>
  <c r="F428" i="12"/>
  <c r="O427" i="12"/>
  <c r="N427" i="12"/>
  <c r="M427" i="12"/>
  <c r="L427" i="12"/>
  <c r="K427" i="12"/>
  <c r="F427" i="12"/>
  <c r="O426" i="12"/>
  <c r="N426" i="12"/>
  <c r="M426" i="12"/>
  <c r="L426" i="12"/>
  <c r="K426" i="12"/>
  <c r="F426" i="12"/>
  <c r="O425" i="12"/>
  <c r="N425" i="12"/>
  <c r="M425" i="12"/>
  <c r="L425" i="12"/>
  <c r="K425" i="12"/>
  <c r="F425" i="12"/>
  <c r="O424" i="12"/>
  <c r="N424" i="12"/>
  <c r="M424" i="12"/>
  <c r="L424" i="12"/>
  <c r="K424" i="12"/>
  <c r="F424" i="12"/>
  <c r="O423" i="12"/>
  <c r="N423" i="12"/>
  <c r="M423" i="12"/>
  <c r="L423" i="12"/>
  <c r="K423" i="12"/>
  <c r="F423" i="12"/>
  <c r="O422" i="12"/>
  <c r="N422" i="12"/>
  <c r="M422" i="12"/>
  <c r="L422" i="12"/>
  <c r="K422" i="12"/>
  <c r="F422" i="12"/>
  <c r="O421" i="12"/>
  <c r="N421" i="12"/>
  <c r="M421" i="12"/>
  <c r="L421" i="12"/>
  <c r="K421" i="12"/>
  <c r="F421" i="12"/>
  <c r="O420" i="12"/>
  <c r="N420" i="12"/>
  <c r="M420" i="12"/>
  <c r="L420" i="12"/>
  <c r="K420" i="12"/>
  <c r="F420" i="12"/>
  <c r="O419" i="12"/>
  <c r="N419" i="12"/>
  <c r="M419" i="12"/>
  <c r="L419" i="12"/>
  <c r="K419" i="12"/>
  <c r="F419" i="12"/>
  <c r="O418" i="12"/>
  <c r="N418" i="12"/>
  <c r="M418" i="12"/>
  <c r="L418" i="12"/>
  <c r="K418" i="12"/>
  <c r="F418" i="12"/>
  <c r="O417" i="12"/>
  <c r="N417" i="12"/>
  <c r="M417" i="12"/>
  <c r="L417" i="12"/>
  <c r="K417" i="12"/>
  <c r="F417" i="12"/>
  <c r="O416" i="12"/>
  <c r="N416" i="12"/>
  <c r="M416" i="12"/>
  <c r="L416" i="12"/>
  <c r="K416" i="12"/>
  <c r="F416" i="12"/>
  <c r="O415" i="12"/>
  <c r="N415" i="12"/>
  <c r="M415" i="12"/>
  <c r="L415" i="12"/>
  <c r="K415" i="12"/>
  <c r="F415" i="12"/>
  <c r="O414" i="12"/>
  <c r="N414" i="12"/>
  <c r="M414" i="12"/>
  <c r="L414" i="12"/>
  <c r="K414" i="12"/>
  <c r="F414" i="12"/>
  <c r="O413" i="12"/>
  <c r="N413" i="12"/>
  <c r="M413" i="12"/>
  <c r="L413" i="12"/>
  <c r="K413" i="12"/>
  <c r="F413" i="12"/>
  <c r="O412" i="12"/>
  <c r="N412" i="12"/>
  <c r="M412" i="12"/>
  <c r="L412" i="12"/>
  <c r="K412" i="12"/>
  <c r="F412" i="12"/>
  <c r="O411" i="12"/>
  <c r="N411" i="12"/>
  <c r="M411" i="12"/>
  <c r="L411" i="12"/>
  <c r="K411" i="12"/>
  <c r="F411" i="12"/>
  <c r="O410" i="12"/>
  <c r="N410" i="12"/>
  <c r="M410" i="12"/>
  <c r="L410" i="12"/>
  <c r="K410" i="12"/>
  <c r="F410" i="12"/>
  <c r="O409" i="12"/>
  <c r="N409" i="12"/>
  <c r="M409" i="12"/>
  <c r="L409" i="12"/>
  <c r="K409" i="12"/>
  <c r="F409" i="12"/>
  <c r="O408" i="12"/>
  <c r="N408" i="12"/>
  <c r="M408" i="12"/>
  <c r="L408" i="12"/>
  <c r="K408" i="12"/>
  <c r="F408" i="12"/>
  <c r="O407" i="12"/>
  <c r="N407" i="12"/>
  <c r="M407" i="12"/>
  <c r="L407" i="12"/>
  <c r="K407" i="12"/>
  <c r="F407" i="12"/>
  <c r="O406" i="12"/>
  <c r="N406" i="12"/>
  <c r="M406" i="12"/>
  <c r="L406" i="12"/>
  <c r="K406" i="12"/>
  <c r="F406" i="12"/>
  <c r="O405" i="12"/>
  <c r="N405" i="12"/>
  <c r="M405" i="12"/>
  <c r="L405" i="12"/>
  <c r="K405" i="12"/>
  <c r="F405" i="12"/>
  <c r="O404" i="12"/>
  <c r="N404" i="12"/>
  <c r="M404" i="12"/>
  <c r="L404" i="12"/>
  <c r="K404" i="12"/>
  <c r="F404" i="12"/>
  <c r="O403" i="12"/>
  <c r="N403" i="12"/>
  <c r="M403" i="12"/>
  <c r="L403" i="12"/>
  <c r="K403" i="12"/>
  <c r="F403" i="12"/>
  <c r="O402" i="12"/>
  <c r="N402" i="12"/>
  <c r="M402" i="12"/>
  <c r="L402" i="12"/>
  <c r="K402" i="12"/>
  <c r="F402" i="12"/>
  <c r="O401" i="12"/>
  <c r="N401" i="12"/>
  <c r="M401" i="12"/>
  <c r="L401" i="12"/>
  <c r="K401" i="12"/>
  <c r="F401" i="12"/>
  <c r="O400" i="12"/>
  <c r="N400" i="12"/>
  <c r="M400" i="12"/>
  <c r="L400" i="12"/>
  <c r="K400" i="12"/>
  <c r="F400" i="12"/>
  <c r="O399" i="12"/>
  <c r="N399" i="12"/>
  <c r="M399" i="12"/>
  <c r="L399" i="12"/>
  <c r="K399" i="12"/>
  <c r="F399" i="12"/>
  <c r="O398" i="12"/>
  <c r="N398" i="12"/>
  <c r="M398" i="12"/>
  <c r="L398" i="12"/>
  <c r="K398" i="12"/>
  <c r="F398" i="12"/>
  <c r="O397" i="12"/>
  <c r="N397" i="12"/>
  <c r="M397" i="12"/>
  <c r="L397" i="12"/>
  <c r="K397" i="12"/>
  <c r="F397" i="12"/>
  <c r="O396" i="12"/>
  <c r="N396" i="12"/>
  <c r="M396" i="12"/>
  <c r="L396" i="12"/>
  <c r="K396" i="12"/>
  <c r="F396" i="12"/>
  <c r="O395" i="12"/>
  <c r="N395" i="12"/>
  <c r="M395" i="12"/>
  <c r="L395" i="12"/>
  <c r="K395" i="12"/>
  <c r="F395" i="12"/>
  <c r="O394" i="12"/>
  <c r="N394" i="12"/>
  <c r="M394" i="12"/>
  <c r="L394" i="12"/>
  <c r="K394" i="12"/>
  <c r="F394" i="12"/>
  <c r="O393" i="12"/>
  <c r="N393" i="12"/>
  <c r="M393" i="12"/>
  <c r="L393" i="12"/>
  <c r="K393" i="12"/>
  <c r="F393" i="12"/>
  <c r="O392" i="12"/>
  <c r="N392" i="12"/>
  <c r="M392" i="12"/>
  <c r="L392" i="12"/>
  <c r="K392" i="12"/>
  <c r="F392" i="12"/>
  <c r="O391" i="12"/>
  <c r="N391" i="12"/>
  <c r="M391" i="12"/>
  <c r="L391" i="12"/>
  <c r="K391" i="12"/>
  <c r="F391" i="12"/>
  <c r="O390" i="12"/>
  <c r="N390" i="12"/>
  <c r="M390" i="12"/>
  <c r="L390" i="12"/>
  <c r="K390" i="12"/>
  <c r="F390" i="12"/>
  <c r="O389" i="12"/>
  <c r="N389" i="12"/>
  <c r="M389" i="12"/>
  <c r="L389" i="12"/>
  <c r="K389" i="12"/>
  <c r="F389" i="12"/>
  <c r="O388" i="12"/>
  <c r="N388" i="12"/>
  <c r="M388" i="12"/>
  <c r="L388" i="12"/>
  <c r="K388" i="12"/>
  <c r="F388" i="12"/>
  <c r="O387" i="12"/>
  <c r="N387" i="12"/>
  <c r="M387" i="12"/>
  <c r="L387" i="12"/>
  <c r="K387" i="12"/>
  <c r="F387" i="12"/>
  <c r="O386" i="12"/>
  <c r="N386" i="12"/>
  <c r="M386" i="12"/>
  <c r="L386" i="12"/>
  <c r="K386" i="12"/>
  <c r="F386" i="12"/>
  <c r="O385" i="12"/>
  <c r="N385" i="12"/>
  <c r="M385" i="12"/>
  <c r="L385" i="12"/>
  <c r="K385" i="12"/>
  <c r="F385" i="12"/>
  <c r="O384" i="12"/>
  <c r="N384" i="12"/>
  <c r="M384" i="12"/>
  <c r="L384" i="12"/>
  <c r="K384" i="12"/>
  <c r="F384" i="12"/>
  <c r="O383" i="12"/>
  <c r="N383" i="12"/>
  <c r="M383" i="12"/>
  <c r="L383" i="12"/>
  <c r="K383" i="12"/>
  <c r="F383" i="12"/>
  <c r="O382" i="12"/>
  <c r="N382" i="12"/>
  <c r="M382" i="12"/>
  <c r="L382" i="12"/>
  <c r="K382" i="12"/>
  <c r="F382" i="12"/>
  <c r="O381" i="12"/>
  <c r="N381" i="12"/>
  <c r="M381" i="12"/>
  <c r="L381" i="12"/>
  <c r="K381" i="12"/>
  <c r="F381" i="12"/>
  <c r="O380" i="12"/>
  <c r="N380" i="12"/>
  <c r="M380" i="12"/>
  <c r="L380" i="12"/>
  <c r="K380" i="12"/>
  <c r="F380" i="12"/>
  <c r="O379" i="12"/>
  <c r="N379" i="12"/>
  <c r="M379" i="12"/>
  <c r="L379" i="12"/>
  <c r="K379" i="12"/>
  <c r="F379" i="12"/>
  <c r="O378" i="12"/>
  <c r="N378" i="12"/>
  <c r="M378" i="12"/>
  <c r="L378" i="12"/>
  <c r="K378" i="12"/>
  <c r="F378" i="12"/>
  <c r="O377" i="12"/>
  <c r="N377" i="12"/>
  <c r="M377" i="12"/>
  <c r="L377" i="12"/>
  <c r="K377" i="12"/>
  <c r="F377" i="12"/>
  <c r="O376" i="12"/>
  <c r="N376" i="12"/>
  <c r="M376" i="12"/>
  <c r="L376" i="12"/>
  <c r="K376" i="12"/>
  <c r="F376" i="12"/>
  <c r="O375" i="12"/>
  <c r="N375" i="12"/>
  <c r="M375" i="12"/>
  <c r="L375" i="12"/>
  <c r="K375" i="12"/>
  <c r="F375" i="12"/>
  <c r="O374" i="12"/>
  <c r="N374" i="12"/>
  <c r="M374" i="12"/>
  <c r="L374" i="12"/>
  <c r="K374" i="12"/>
  <c r="F374" i="12"/>
  <c r="O373" i="12"/>
  <c r="N373" i="12"/>
  <c r="M373" i="12"/>
  <c r="L373" i="12"/>
  <c r="K373" i="12"/>
  <c r="F373" i="12"/>
  <c r="O372" i="12"/>
  <c r="N372" i="12"/>
  <c r="M372" i="12"/>
  <c r="L372" i="12"/>
  <c r="K372" i="12"/>
  <c r="F372" i="12"/>
  <c r="O371" i="12"/>
  <c r="N371" i="12"/>
  <c r="M371" i="12"/>
  <c r="L371" i="12"/>
  <c r="K371" i="12"/>
  <c r="F371" i="12"/>
  <c r="O370" i="12"/>
  <c r="N370" i="12"/>
  <c r="M370" i="12"/>
  <c r="L370" i="12"/>
  <c r="K370" i="12"/>
  <c r="F370" i="12"/>
  <c r="O369" i="12"/>
  <c r="N369" i="12"/>
  <c r="M369" i="12"/>
  <c r="L369" i="12"/>
  <c r="K369" i="12"/>
  <c r="F369" i="12"/>
  <c r="O368" i="12"/>
  <c r="N368" i="12"/>
  <c r="M368" i="12"/>
  <c r="L368" i="12"/>
  <c r="K368" i="12"/>
  <c r="F368" i="12"/>
  <c r="O367" i="12"/>
  <c r="N367" i="12"/>
  <c r="M367" i="12"/>
  <c r="L367" i="12"/>
  <c r="K367" i="12"/>
  <c r="F367" i="12"/>
  <c r="O366" i="12"/>
  <c r="N366" i="12"/>
  <c r="M366" i="12"/>
  <c r="L366" i="12"/>
  <c r="K366" i="12"/>
  <c r="F366" i="12"/>
  <c r="O365" i="12"/>
  <c r="N365" i="12"/>
  <c r="M365" i="12"/>
  <c r="L365" i="12"/>
  <c r="K365" i="12"/>
  <c r="F365" i="12"/>
  <c r="O364" i="12"/>
  <c r="N364" i="12"/>
  <c r="M364" i="12"/>
  <c r="L364" i="12"/>
  <c r="K364" i="12"/>
  <c r="F364" i="12"/>
  <c r="O363" i="12"/>
  <c r="N363" i="12"/>
  <c r="M363" i="12"/>
  <c r="L363" i="12"/>
  <c r="K363" i="12"/>
  <c r="F363" i="12"/>
  <c r="O362" i="12"/>
  <c r="N362" i="12"/>
  <c r="M362" i="12"/>
  <c r="L362" i="12"/>
  <c r="K362" i="12"/>
  <c r="F362" i="12"/>
  <c r="O361" i="12"/>
  <c r="N361" i="12"/>
  <c r="M361" i="12"/>
  <c r="L361" i="12"/>
  <c r="K361" i="12"/>
  <c r="F361" i="12"/>
  <c r="O360" i="12"/>
  <c r="N360" i="12"/>
  <c r="M360" i="12"/>
  <c r="L360" i="12"/>
  <c r="K360" i="12"/>
  <c r="F360" i="12"/>
  <c r="O359" i="12"/>
  <c r="N359" i="12"/>
  <c r="M359" i="12"/>
  <c r="L359" i="12"/>
  <c r="K359" i="12"/>
  <c r="F359" i="12"/>
  <c r="O358" i="12"/>
  <c r="N358" i="12"/>
  <c r="M358" i="12"/>
  <c r="L358" i="12"/>
  <c r="K358" i="12"/>
  <c r="F358" i="12"/>
  <c r="O357" i="12"/>
  <c r="N357" i="12"/>
  <c r="M357" i="12"/>
  <c r="L357" i="12"/>
  <c r="K357" i="12"/>
  <c r="F357" i="12"/>
  <c r="O356" i="12"/>
  <c r="N356" i="12"/>
  <c r="M356" i="12"/>
  <c r="L356" i="12"/>
  <c r="K356" i="12"/>
  <c r="F356" i="12"/>
  <c r="O355" i="12"/>
  <c r="N355" i="12"/>
  <c r="M355" i="12"/>
  <c r="L355" i="12"/>
  <c r="K355" i="12"/>
  <c r="F355" i="12"/>
  <c r="O354" i="12"/>
  <c r="N354" i="12"/>
  <c r="M354" i="12"/>
  <c r="L354" i="12"/>
  <c r="K354" i="12"/>
  <c r="F354" i="12"/>
  <c r="O353" i="12"/>
  <c r="N353" i="12"/>
  <c r="M353" i="12"/>
  <c r="L353" i="12"/>
  <c r="K353" i="12"/>
  <c r="F353" i="12"/>
  <c r="O352" i="12"/>
  <c r="N352" i="12"/>
  <c r="M352" i="12"/>
  <c r="L352" i="12"/>
  <c r="K352" i="12"/>
  <c r="F352" i="12"/>
  <c r="O351" i="12"/>
  <c r="N351" i="12"/>
  <c r="M351" i="12"/>
  <c r="L351" i="12"/>
  <c r="K351" i="12"/>
  <c r="F351" i="12"/>
  <c r="O350" i="12"/>
  <c r="N350" i="12"/>
  <c r="M350" i="12"/>
  <c r="L350" i="12"/>
  <c r="K350" i="12"/>
  <c r="F350" i="12"/>
  <c r="O349" i="12"/>
  <c r="N349" i="12"/>
  <c r="M349" i="12"/>
  <c r="L349" i="12"/>
  <c r="K349" i="12"/>
  <c r="F349" i="12"/>
  <c r="O348" i="12"/>
  <c r="N348" i="12"/>
  <c r="M348" i="12"/>
  <c r="L348" i="12"/>
  <c r="K348" i="12"/>
  <c r="F348" i="12"/>
  <c r="O347" i="12"/>
  <c r="N347" i="12"/>
  <c r="M347" i="12"/>
  <c r="L347" i="12"/>
  <c r="K347" i="12"/>
  <c r="F347" i="12"/>
  <c r="O346" i="12"/>
  <c r="N346" i="12"/>
  <c r="M346" i="12"/>
  <c r="L346" i="12"/>
  <c r="K346" i="12"/>
  <c r="F346" i="12"/>
  <c r="O345" i="12"/>
  <c r="N345" i="12"/>
  <c r="M345" i="12"/>
  <c r="L345" i="12"/>
  <c r="K345" i="12"/>
  <c r="F345" i="12"/>
  <c r="O344" i="12"/>
  <c r="N344" i="12"/>
  <c r="M344" i="12"/>
  <c r="L344" i="12"/>
  <c r="K344" i="12"/>
  <c r="F344" i="12"/>
  <c r="O343" i="12"/>
  <c r="N343" i="12"/>
  <c r="M343" i="12"/>
  <c r="L343" i="12"/>
  <c r="K343" i="12"/>
  <c r="F343" i="12"/>
  <c r="O342" i="12"/>
  <c r="N342" i="12"/>
  <c r="M342" i="12"/>
  <c r="L342" i="12"/>
  <c r="K342" i="12"/>
  <c r="F342" i="12"/>
  <c r="O341" i="12"/>
  <c r="N341" i="12"/>
  <c r="M341" i="12"/>
  <c r="L341" i="12"/>
  <c r="K341" i="12"/>
  <c r="F341" i="12"/>
  <c r="O340" i="12"/>
  <c r="N340" i="12"/>
  <c r="M340" i="12"/>
  <c r="L340" i="12"/>
  <c r="K340" i="12"/>
  <c r="F340" i="12"/>
  <c r="O339" i="12"/>
  <c r="N339" i="12"/>
  <c r="M339" i="12"/>
  <c r="L339" i="12"/>
  <c r="K339" i="12"/>
  <c r="F339" i="12"/>
  <c r="O338" i="12"/>
  <c r="N338" i="12"/>
  <c r="M338" i="12"/>
  <c r="L338" i="12"/>
  <c r="K338" i="12"/>
  <c r="F338" i="12"/>
  <c r="O337" i="12"/>
  <c r="N337" i="12"/>
  <c r="M337" i="12"/>
  <c r="L337" i="12"/>
  <c r="K337" i="12"/>
  <c r="F337" i="12"/>
  <c r="O336" i="12"/>
  <c r="N336" i="12"/>
  <c r="M336" i="12"/>
  <c r="L336" i="12"/>
  <c r="K336" i="12"/>
  <c r="F336" i="12"/>
  <c r="O335" i="12"/>
  <c r="N335" i="12"/>
  <c r="M335" i="12"/>
  <c r="L335" i="12"/>
  <c r="K335" i="12"/>
  <c r="F335" i="12"/>
  <c r="O334" i="12"/>
  <c r="N334" i="12"/>
  <c r="M334" i="12"/>
  <c r="L334" i="12"/>
  <c r="K334" i="12"/>
  <c r="F334" i="12"/>
  <c r="O333" i="12"/>
  <c r="N333" i="12"/>
  <c r="M333" i="12"/>
  <c r="L333" i="12"/>
  <c r="K333" i="12"/>
  <c r="F333" i="12"/>
  <c r="O332" i="12"/>
  <c r="N332" i="12"/>
  <c r="M332" i="12"/>
  <c r="L332" i="12"/>
  <c r="K332" i="12"/>
  <c r="F332" i="12"/>
  <c r="O331" i="12"/>
  <c r="N331" i="12"/>
  <c r="M331" i="12"/>
  <c r="L331" i="12"/>
  <c r="K331" i="12"/>
  <c r="F331" i="12"/>
  <c r="O330" i="12"/>
  <c r="N330" i="12"/>
  <c r="M330" i="12"/>
  <c r="L330" i="12"/>
  <c r="K330" i="12"/>
  <c r="F330" i="12"/>
  <c r="O329" i="12"/>
  <c r="N329" i="12"/>
  <c r="M329" i="12"/>
  <c r="L329" i="12"/>
  <c r="K329" i="12"/>
  <c r="F329" i="12"/>
  <c r="O328" i="12"/>
  <c r="N328" i="12"/>
  <c r="M328" i="12"/>
  <c r="L328" i="12"/>
  <c r="K328" i="12"/>
  <c r="F328" i="12"/>
  <c r="O327" i="12"/>
  <c r="N327" i="12"/>
  <c r="M327" i="12"/>
  <c r="L327" i="12"/>
  <c r="K327" i="12"/>
  <c r="F327" i="12"/>
  <c r="O326" i="12"/>
  <c r="N326" i="12"/>
  <c r="M326" i="12"/>
  <c r="L326" i="12"/>
  <c r="K326" i="12"/>
  <c r="F326" i="12"/>
  <c r="O325" i="12"/>
  <c r="N325" i="12"/>
  <c r="M325" i="12"/>
  <c r="L325" i="12"/>
  <c r="K325" i="12"/>
  <c r="F325" i="12"/>
  <c r="O324" i="12"/>
  <c r="N324" i="12"/>
  <c r="M324" i="12"/>
  <c r="L324" i="12"/>
  <c r="K324" i="12"/>
  <c r="F324" i="12"/>
  <c r="O323" i="12"/>
  <c r="N323" i="12"/>
  <c r="M323" i="12"/>
  <c r="L323" i="12"/>
  <c r="K323" i="12"/>
  <c r="F323" i="12"/>
  <c r="O322" i="12"/>
  <c r="N322" i="12"/>
  <c r="M322" i="12"/>
  <c r="L322" i="12"/>
  <c r="K322" i="12"/>
  <c r="F322" i="12"/>
  <c r="O321" i="12"/>
  <c r="N321" i="12"/>
  <c r="M321" i="12"/>
  <c r="L321" i="12"/>
  <c r="K321" i="12"/>
  <c r="F321" i="12"/>
  <c r="O320" i="12"/>
  <c r="N320" i="12"/>
  <c r="M320" i="12"/>
  <c r="L320" i="12"/>
  <c r="K320" i="12"/>
  <c r="F320" i="12"/>
  <c r="O319" i="12"/>
  <c r="N319" i="12"/>
  <c r="M319" i="12"/>
  <c r="L319" i="12"/>
  <c r="K319" i="12"/>
  <c r="F319" i="12"/>
  <c r="O318" i="12"/>
  <c r="N318" i="12"/>
  <c r="M318" i="12"/>
  <c r="L318" i="12"/>
  <c r="K318" i="12"/>
  <c r="F318" i="12"/>
  <c r="O317" i="12"/>
  <c r="N317" i="12"/>
  <c r="M317" i="12"/>
  <c r="L317" i="12"/>
  <c r="K317" i="12"/>
  <c r="F317" i="12"/>
  <c r="O316" i="12"/>
  <c r="N316" i="12"/>
  <c r="M316" i="12"/>
  <c r="L316" i="12"/>
  <c r="K316" i="12"/>
  <c r="F316" i="12"/>
  <c r="O315" i="12"/>
  <c r="N315" i="12"/>
  <c r="M315" i="12"/>
  <c r="L315" i="12"/>
  <c r="K315" i="12"/>
  <c r="F315" i="12"/>
  <c r="O314" i="12"/>
  <c r="N314" i="12"/>
  <c r="M314" i="12"/>
  <c r="L314" i="12"/>
  <c r="K314" i="12"/>
  <c r="F314" i="12"/>
  <c r="O313" i="12"/>
  <c r="N313" i="12"/>
  <c r="M313" i="12"/>
  <c r="L313" i="12"/>
  <c r="K313" i="12"/>
  <c r="F313" i="12"/>
  <c r="O312" i="12"/>
  <c r="N312" i="12"/>
  <c r="M312" i="12"/>
  <c r="L312" i="12"/>
  <c r="K312" i="12"/>
  <c r="F312" i="12"/>
  <c r="O311" i="12"/>
  <c r="N311" i="12"/>
  <c r="M311" i="12"/>
  <c r="L311" i="12"/>
  <c r="K311" i="12"/>
  <c r="F311" i="12"/>
  <c r="O310" i="12"/>
  <c r="N310" i="12"/>
  <c r="M310" i="12"/>
  <c r="L310" i="12"/>
  <c r="K310" i="12"/>
  <c r="F310" i="12"/>
  <c r="O309" i="12"/>
  <c r="N309" i="12"/>
  <c r="M309" i="12"/>
  <c r="L309" i="12"/>
  <c r="K309" i="12"/>
  <c r="F309" i="12"/>
  <c r="O308" i="12"/>
  <c r="N308" i="12"/>
  <c r="M308" i="12"/>
  <c r="L308" i="12"/>
  <c r="K308" i="12"/>
  <c r="F308" i="12"/>
  <c r="O307" i="12"/>
  <c r="N307" i="12"/>
  <c r="M307" i="12"/>
  <c r="L307" i="12"/>
  <c r="K307" i="12"/>
  <c r="F307" i="12"/>
  <c r="O306" i="12"/>
  <c r="N306" i="12"/>
  <c r="M306" i="12"/>
  <c r="L306" i="12"/>
  <c r="K306" i="12"/>
  <c r="F306" i="12"/>
  <c r="O305" i="12"/>
  <c r="N305" i="12"/>
  <c r="M305" i="12"/>
  <c r="L305" i="12"/>
  <c r="K305" i="12"/>
  <c r="F305" i="12"/>
  <c r="O304" i="12"/>
  <c r="N304" i="12"/>
  <c r="M304" i="12"/>
  <c r="L304" i="12"/>
  <c r="K304" i="12"/>
  <c r="F304" i="12"/>
  <c r="O303" i="12"/>
  <c r="N303" i="12"/>
  <c r="M303" i="12"/>
  <c r="L303" i="12"/>
  <c r="K303" i="12"/>
  <c r="F303" i="12"/>
  <c r="O302" i="12"/>
  <c r="N302" i="12"/>
  <c r="M302" i="12"/>
  <c r="L302" i="12"/>
  <c r="K302" i="12"/>
  <c r="F302" i="12"/>
  <c r="O301" i="12"/>
  <c r="N301" i="12"/>
  <c r="M301" i="12"/>
  <c r="L301" i="12"/>
  <c r="K301" i="12"/>
  <c r="F301" i="12"/>
  <c r="O300" i="12"/>
  <c r="N300" i="12"/>
  <c r="M300" i="12"/>
  <c r="L300" i="12"/>
  <c r="K300" i="12"/>
  <c r="F300" i="12"/>
  <c r="O299" i="12"/>
  <c r="N299" i="12"/>
  <c r="M299" i="12"/>
  <c r="L299" i="12"/>
  <c r="K299" i="12"/>
  <c r="F299" i="12"/>
  <c r="O298" i="12"/>
  <c r="N298" i="12"/>
  <c r="M298" i="12"/>
  <c r="L298" i="12"/>
  <c r="K298" i="12"/>
  <c r="F298" i="12"/>
  <c r="O297" i="12"/>
  <c r="N297" i="12"/>
  <c r="M297" i="12"/>
  <c r="L297" i="12"/>
  <c r="K297" i="12"/>
  <c r="F297" i="12"/>
  <c r="O296" i="12"/>
  <c r="N296" i="12"/>
  <c r="M296" i="12"/>
  <c r="L296" i="12"/>
  <c r="K296" i="12"/>
  <c r="F296" i="12"/>
  <c r="O295" i="12"/>
  <c r="N295" i="12"/>
  <c r="M295" i="12"/>
  <c r="L295" i="12"/>
  <c r="K295" i="12"/>
  <c r="F295" i="12"/>
  <c r="O294" i="12"/>
  <c r="N294" i="12"/>
  <c r="M294" i="12"/>
  <c r="L294" i="12"/>
  <c r="K294" i="12"/>
  <c r="F294" i="12"/>
  <c r="O293" i="12"/>
  <c r="N293" i="12"/>
  <c r="M293" i="12"/>
  <c r="L293" i="12"/>
  <c r="K293" i="12"/>
  <c r="F293" i="12"/>
  <c r="O292" i="12"/>
  <c r="N292" i="12"/>
  <c r="M292" i="12"/>
  <c r="L292" i="12"/>
  <c r="K292" i="12"/>
  <c r="F292" i="12"/>
  <c r="O291" i="12"/>
  <c r="N291" i="12"/>
  <c r="M291" i="12"/>
  <c r="L291" i="12"/>
  <c r="K291" i="12"/>
  <c r="F291" i="12"/>
  <c r="O290" i="12"/>
  <c r="N290" i="12"/>
  <c r="M290" i="12"/>
  <c r="L290" i="12"/>
  <c r="K290" i="12"/>
  <c r="F290" i="12"/>
  <c r="O289" i="12"/>
  <c r="N289" i="12"/>
  <c r="M289" i="12"/>
  <c r="L289" i="12"/>
  <c r="K289" i="12"/>
  <c r="F289" i="12"/>
  <c r="O288" i="12"/>
  <c r="N288" i="12"/>
  <c r="M288" i="12"/>
  <c r="L288" i="12"/>
  <c r="K288" i="12"/>
  <c r="F288" i="12"/>
  <c r="O287" i="12"/>
  <c r="N287" i="12"/>
  <c r="M287" i="12"/>
  <c r="L287" i="12"/>
  <c r="K287" i="12"/>
  <c r="F287" i="12"/>
  <c r="O286" i="12"/>
  <c r="N286" i="12"/>
  <c r="M286" i="12"/>
  <c r="L286" i="12"/>
  <c r="K286" i="12"/>
  <c r="F286" i="12"/>
  <c r="O285" i="12"/>
  <c r="N285" i="12"/>
  <c r="M285" i="12"/>
  <c r="L285" i="12"/>
  <c r="K285" i="12"/>
  <c r="F285" i="12"/>
  <c r="O284" i="12"/>
  <c r="N284" i="12"/>
  <c r="M284" i="12"/>
  <c r="L284" i="12"/>
  <c r="K284" i="12"/>
  <c r="F284" i="12"/>
  <c r="O283" i="12"/>
  <c r="N283" i="12"/>
  <c r="M283" i="12"/>
  <c r="L283" i="12"/>
  <c r="K283" i="12"/>
  <c r="F283" i="12"/>
  <c r="O282" i="12"/>
  <c r="N282" i="12"/>
  <c r="M282" i="12"/>
  <c r="L282" i="12"/>
  <c r="K282" i="12"/>
  <c r="F282" i="12"/>
  <c r="O281" i="12"/>
  <c r="N281" i="12"/>
  <c r="M281" i="12"/>
  <c r="L281" i="12"/>
  <c r="K281" i="12"/>
  <c r="F281" i="12"/>
  <c r="O280" i="12"/>
  <c r="N280" i="12"/>
  <c r="M280" i="12"/>
  <c r="L280" i="12"/>
  <c r="K280" i="12"/>
  <c r="F280" i="12"/>
  <c r="O279" i="12"/>
  <c r="N279" i="12"/>
  <c r="M279" i="12"/>
  <c r="L279" i="12"/>
  <c r="K279" i="12"/>
  <c r="F279" i="12"/>
  <c r="O278" i="12"/>
  <c r="N278" i="12"/>
  <c r="M278" i="12"/>
  <c r="L278" i="12"/>
  <c r="K278" i="12"/>
  <c r="F278" i="12"/>
  <c r="O277" i="12"/>
  <c r="N277" i="12"/>
  <c r="M277" i="12"/>
  <c r="L277" i="12"/>
  <c r="K277" i="12"/>
  <c r="F277" i="12"/>
  <c r="O276" i="12"/>
  <c r="N276" i="12"/>
  <c r="M276" i="12"/>
  <c r="L276" i="12"/>
  <c r="K276" i="12"/>
  <c r="F276" i="12"/>
  <c r="O275" i="12"/>
  <c r="N275" i="12"/>
  <c r="M275" i="12"/>
  <c r="L275" i="12"/>
  <c r="K275" i="12"/>
  <c r="F275" i="12"/>
  <c r="O274" i="12"/>
  <c r="N274" i="12"/>
  <c r="M274" i="12"/>
  <c r="L274" i="12"/>
  <c r="K274" i="12"/>
  <c r="F274" i="12"/>
  <c r="O273" i="12"/>
  <c r="N273" i="12"/>
  <c r="M273" i="12"/>
  <c r="L273" i="12"/>
  <c r="K273" i="12"/>
  <c r="F273" i="12"/>
  <c r="O272" i="12"/>
  <c r="N272" i="12"/>
  <c r="M272" i="12"/>
  <c r="L272" i="12"/>
  <c r="K272" i="12"/>
  <c r="F272" i="12"/>
  <c r="O271" i="12"/>
  <c r="N271" i="12"/>
  <c r="M271" i="12"/>
  <c r="L271" i="12"/>
  <c r="K271" i="12"/>
  <c r="F271" i="12"/>
  <c r="O270" i="12"/>
  <c r="N270" i="12"/>
  <c r="M270" i="12"/>
  <c r="L270" i="12"/>
  <c r="K270" i="12"/>
  <c r="F270" i="12"/>
  <c r="O269" i="12"/>
  <c r="N269" i="12"/>
  <c r="M269" i="12"/>
  <c r="L269" i="12"/>
  <c r="K269" i="12"/>
  <c r="F269" i="12"/>
  <c r="O268" i="12"/>
  <c r="N268" i="12"/>
  <c r="M268" i="12"/>
  <c r="L268" i="12"/>
  <c r="K268" i="12"/>
  <c r="F268" i="12"/>
  <c r="O267" i="12"/>
  <c r="N267" i="12"/>
  <c r="M267" i="12"/>
  <c r="L267" i="12"/>
  <c r="K267" i="12"/>
  <c r="F267" i="12"/>
  <c r="O266" i="12"/>
  <c r="N266" i="12"/>
  <c r="M266" i="12"/>
  <c r="L266" i="12"/>
  <c r="K266" i="12"/>
  <c r="F266" i="12"/>
  <c r="O265" i="12"/>
  <c r="N265" i="12"/>
  <c r="M265" i="12"/>
  <c r="L265" i="12"/>
  <c r="K265" i="12"/>
  <c r="F265" i="12"/>
  <c r="O264" i="12"/>
  <c r="N264" i="12"/>
  <c r="M264" i="12"/>
  <c r="L264" i="12"/>
  <c r="K264" i="12"/>
  <c r="F264" i="12"/>
  <c r="O263" i="12"/>
  <c r="N263" i="12"/>
  <c r="M263" i="12"/>
  <c r="L263" i="12"/>
  <c r="K263" i="12"/>
  <c r="F263" i="12"/>
  <c r="O262" i="12"/>
  <c r="N262" i="12"/>
  <c r="M262" i="12"/>
  <c r="L262" i="12"/>
  <c r="K262" i="12"/>
  <c r="F262" i="12"/>
  <c r="O261" i="12"/>
  <c r="N261" i="12"/>
  <c r="M261" i="12"/>
  <c r="L261" i="12"/>
  <c r="K261" i="12"/>
  <c r="F261" i="12"/>
  <c r="O260" i="12"/>
  <c r="N260" i="12"/>
  <c r="M260" i="12"/>
  <c r="L260" i="12"/>
  <c r="K260" i="12"/>
  <c r="F260" i="12"/>
  <c r="O259" i="12"/>
  <c r="N259" i="12"/>
  <c r="M259" i="12"/>
  <c r="L259" i="12"/>
  <c r="K259" i="12"/>
  <c r="F259" i="12"/>
  <c r="O258" i="12"/>
  <c r="N258" i="12"/>
  <c r="M258" i="12"/>
  <c r="L258" i="12"/>
  <c r="K258" i="12"/>
  <c r="F258" i="12"/>
  <c r="O257" i="12"/>
  <c r="N257" i="12"/>
  <c r="M257" i="12"/>
  <c r="L257" i="12"/>
  <c r="K257" i="12"/>
  <c r="F257" i="12"/>
  <c r="O256" i="12"/>
  <c r="N256" i="12"/>
  <c r="M256" i="12"/>
  <c r="L256" i="12"/>
  <c r="K256" i="12"/>
  <c r="F256" i="12"/>
  <c r="O255" i="12"/>
  <c r="N255" i="12"/>
  <c r="M255" i="12"/>
  <c r="L255" i="12"/>
  <c r="K255" i="12"/>
  <c r="F255" i="12"/>
  <c r="O254" i="12"/>
  <c r="N254" i="12"/>
  <c r="M254" i="12"/>
  <c r="L254" i="12"/>
  <c r="K254" i="12"/>
  <c r="F254" i="12"/>
  <c r="O253" i="12"/>
  <c r="N253" i="12"/>
  <c r="M253" i="12"/>
  <c r="L253" i="12"/>
  <c r="K253" i="12"/>
  <c r="F253" i="12"/>
  <c r="O252" i="12"/>
  <c r="N252" i="12"/>
  <c r="M252" i="12"/>
  <c r="L252" i="12"/>
  <c r="K252" i="12"/>
  <c r="F252" i="12"/>
  <c r="O251" i="12"/>
  <c r="N251" i="12"/>
  <c r="M251" i="12"/>
  <c r="L251" i="12"/>
  <c r="K251" i="12"/>
  <c r="F251" i="12"/>
  <c r="O250" i="12"/>
  <c r="N250" i="12"/>
  <c r="M250" i="12"/>
  <c r="L250" i="12"/>
  <c r="K250" i="12"/>
  <c r="F250" i="12"/>
  <c r="O249" i="12"/>
  <c r="N249" i="12"/>
  <c r="M249" i="12"/>
  <c r="L249" i="12"/>
  <c r="K249" i="12"/>
  <c r="F249" i="12"/>
  <c r="O248" i="12"/>
  <c r="N248" i="12"/>
  <c r="M248" i="12"/>
  <c r="L248" i="12"/>
  <c r="K248" i="12"/>
  <c r="F248" i="12"/>
  <c r="O247" i="12"/>
  <c r="N247" i="12"/>
  <c r="M247" i="12"/>
  <c r="L247" i="12"/>
  <c r="K247" i="12"/>
  <c r="F247" i="12"/>
  <c r="O246" i="12"/>
  <c r="N246" i="12"/>
  <c r="M246" i="12"/>
  <c r="L246" i="12"/>
  <c r="K246" i="12"/>
  <c r="F246" i="12"/>
  <c r="O245" i="12"/>
  <c r="N245" i="12"/>
  <c r="M245" i="12"/>
  <c r="L245" i="12"/>
  <c r="K245" i="12"/>
  <c r="F245" i="12"/>
  <c r="O244" i="12"/>
  <c r="N244" i="12"/>
  <c r="M244" i="12"/>
  <c r="L244" i="12"/>
  <c r="K244" i="12"/>
  <c r="F244" i="12"/>
  <c r="O243" i="12"/>
  <c r="N243" i="12"/>
  <c r="M243" i="12"/>
  <c r="L243" i="12"/>
  <c r="K243" i="12"/>
  <c r="F243" i="12"/>
  <c r="O242" i="12"/>
  <c r="N242" i="12"/>
  <c r="M242" i="12"/>
  <c r="L242" i="12"/>
  <c r="K242" i="12"/>
  <c r="F242" i="12"/>
  <c r="O241" i="12"/>
  <c r="N241" i="12"/>
  <c r="M241" i="12"/>
  <c r="L241" i="12"/>
  <c r="K241" i="12"/>
  <c r="F241" i="12"/>
  <c r="O240" i="12"/>
  <c r="N240" i="12"/>
  <c r="M240" i="12"/>
  <c r="L240" i="12"/>
  <c r="K240" i="12"/>
  <c r="F240" i="12"/>
  <c r="O239" i="12"/>
  <c r="N239" i="12"/>
  <c r="M239" i="12"/>
  <c r="L239" i="12"/>
  <c r="K239" i="12"/>
  <c r="F239" i="12"/>
  <c r="O238" i="12"/>
  <c r="N238" i="12"/>
  <c r="M238" i="12"/>
  <c r="L238" i="12"/>
  <c r="K238" i="12"/>
  <c r="F238" i="12"/>
  <c r="O237" i="12"/>
  <c r="N237" i="12"/>
  <c r="M237" i="12"/>
  <c r="L237" i="12"/>
  <c r="K237" i="12"/>
  <c r="F237" i="12"/>
  <c r="O236" i="12"/>
  <c r="N236" i="12"/>
  <c r="M236" i="12"/>
  <c r="L236" i="12"/>
  <c r="K236" i="12"/>
  <c r="F236" i="12"/>
  <c r="O235" i="12"/>
  <c r="N235" i="12"/>
  <c r="M235" i="12"/>
  <c r="L235" i="12"/>
  <c r="K235" i="12"/>
  <c r="F235" i="12"/>
  <c r="O234" i="12"/>
  <c r="N234" i="12"/>
  <c r="M234" i="12"/>
  <c r="L234" i="12"/>
  <c r="K234" i="12"/>
  <c r="F234" i="12"/>
  <c r="O233" i="12"/>
  <c r="N233" i="12"/>
  <c r="M233" i="12"/>
  <c r="L233" i="12"/>
  <c r="K233" i="12"/>
  <c r="F233" i="12"/>
  <c r="O232" i="12"/>
  <c r="N232" i="12"/>
  <c r="M232" i="12"/>
  <c r="L232" i="12"/>
  <c r="K232" i="12"/>
  <c r="F232" i="12"/>
  <c r="O231" i="12"/>
  <c r="N231" i="12"/>
  <c r="M231" i="12"/>
  <c r="L231" i="12"/>
  <c r="K231" i="12"/>
  <c r="F231" i="12"/>
  <c r="O230" i="12"/>
  <c r="N230" i="12"/>
  <c r="M230" i="12"/>
  <c r="L230" i="12"/>
  <c r="K230" i="12"/>
  <c r="F230" i="12"/>
  <c r="O229" i="12"/>
  <c r="N229" i="12"/>
  <c r="M229" i="12"/>
  <c r="L229" i="12"/>
  <c r="K229" i="12"/>
  <c r="F229" i="12"/>
  <c r="O228" i="12"/>
  <c r="N228" i="12"/>
  <c r="M228" i="12"/>
  <c r="L228" i="12"/>
  <c r="K228" i="12"/>
  <c r="F228" i="12"/>
  <c r="O227" i="12"/>
  <c r="N227" i="12"/>
  <c r="M227" i="12"/>
  <c r="L227" i="12"/>
  <c r="K227" i="12"/>
  <c r="F227" i="12"/>
  <c r="O226" i="12"/>
  <c r="N226" i="12"/>
  <c r="M226" i="12"/>
  <c r="L226" i="12"/>
  <c r="K226" i="12"/>
  <c r="F226" i="12"/>
  <c r="O225" i="12"/>
  <c r="N225" i="12"/>
  <c r="M225" i="12"/>
  <c r="L225" i="12"/>
  <c r="K225" i="12"/>
  <c r="F225" i="12"/>
  <c r="O224" i="12"/>
  <c r="N224" i="12"/>
  <c r="M224" i="12"/>
  <c r="L224" i="12"/>
  <c r="K224" i="12"/>
  <c r="F224" i="12"/>
  <c r="O223" i="12"/>
  <c r="N223" i="12"/>
  <c r="M223" i="12"/>
  <c r="L223" i="12"/>
  <c r="K223" i="12"/>
  <c r="F223" i="12"/>
  <c r="O222" i="12"/>
  <c r="N222" i="12"/>
  <c r="M222" i="12"/>
  <c r="L222" i="12"/>
  <c r="K222" i="12"/>
  <c r="F222" i="12"/>
  <c r="O221" i="12"/>
  <c r="N221" i="12"/>
  <c r="M221" i="12"/>
  <c r="L221" i="12"/>
  <c r="K221" i="12"/>
  <c r="F221" i="12"/>
  <c r="O220" i="12"/>
  <c r="N220" i="12"/>
  <c r="M220" i="12"/>
  <c r="L220" i="12"/>
  <c r="K220" i="12"/>
  <c r="F220" i="12"/>
  <c r="O219" i="12"/>
  <c r="N219" i="12"/>
  <c r="M219" i="12"/>
  <c r="L219" i="12"/>
  <c r="K219" i="12"/>
  <c r="F219" i="12"/>
  <c r="O218" i="12"/>
  <c r="N218" i="12"/>
  <c r="M218" i="12"/>
  <c r="L218" i="12"/>
  <c r="K218" i="12"/>
  <c r="F218" i="12"/>
  <c r="O217" i="12"/>
  <c r="N217" i="12"/>
  <c r="M217" i="12"/>
  <c r="L217" i="12"/>
  <c r="K217" i="12"/>
  <c r="F217" i="12"/>
  <c r="O216" i="12"/>
  <c r="N216" i="12"/>
  <c r="M216" i="12"/>
  <c r="L216" i="12"/>
  <c r="K216" i="12"/>
  <c r="F216" i="12"/>
  <c r="O215" i="12"/>
  <c r="N215" i="12"/>
  <c r="M215" i="12"/>
  <c r="L215" i="12"/>
  <c r="K215" i="12"/>
  <c r="F215" i="12"/>
  <c r="O214" i="12"/>
  <c r="N214" i="12"/>
  <c r="M214" i="12"/>
  <c r="L214" i="12"/>
  <c r="K214" i="12"/>
  <c r="F214" i="12"/>
  <c r="O213" i="12"/>
  <c r="N213" i="12"/>
  <c r="M213" i="12"/>
  <c r="L213" i="12"/>
  <c r="K213" i="12"/>
  <c r="F213" i="12"/>
  <c r="O212" i="12"/>
  <c r="N212" i="12"/>
  <c r="M212" i="12"/>
  <c r="L212" i="12"/>
  <c r="K212" i="12"/>
  <c r="F212" i="12"/>
  <c r="O211" i="12"/>
  <c r="N211" i="12"/>
  <c r="M211" i="12"/>
  <c r="L211" i="12"/>
  <c r="K211" i="12"/>
  <c r="F211" i="12"/>
  <c r="O210" i="12"/>
  <c r="N210" i="12"/>
  <c r="M210" i="12"/>
  <c r="L210" i="12"/>
  <c r="K210" i="12"/>
  <c r="F210" i="12"/>
  <c r="O209" i="12"/>
  <c r="N209" i="12"/>
  <c r="M209" i="12"/>
  <c r="L209" i="12"/>
  <c r="K209" i="12"/>
  <c r="F209" i="12"/>
  <c r="O208" i="12"/>
  <c r="N208" i="12"/>
  <c r="M208" i="12"/>
  <c r="L208" i="12"/>
  <c r="K208" i="12"/>
  <c r="F208" i="12"/>
  <c r="O207" i="12"/>
  <c r="N207" i="12"/>
  <c r="M207" i="12"/>
  <c r="L207" i="12"/>
  <c r="K207" i="12"/>
  <c r="F207" i="12"/>
  <c r="O206" i="12"/>
  <c r="N206" i="12"/>
  <c r="M206" i="12"/>
  <c r="L206" i="12"/>
  <c r="K206" i="12"/>
  <c r="F206" i="12"/>
  <c r="O205" i="12"/>
  <c r="N205" i="12"/>
  <c r="M205" i="12"/>
  <c r="L205" i="12"/>
  <c r="K205" i="12"/>
  <c r="F205" i="12"/>
  <c r="O204" i="12"/>
  <c r="N204" i="12"/>
  <c r="M204" i="12"/>
  <c r="L204" i="12"/>
  <c r="K204" i="12"/>
  <c r="F204" i="12"/>
  <c r="O203" i="12"/>
  <c r="N203" i="12"/>
  <c r="M203" i="12"/>
  <c r="L203" i="12"/>
  <c r="K203" i="12"/>
  <c r="F203" i="12"/>
  <c r="O202" i="12"/>
  <c r="N202" i="12"/>
  <c r="M202" i="12"/>
  <c r="L202" i="12"/>
  <c r="K202" i="12"/>
  <c r="F202" i="12"/>
  <c r="O201" i="12"/>
  <c r="N201" i="12"/>
  <c r="M201" i="12"/>
  <c r="L201" i="12"/>
  <c r="K201" i="12"/>
  <c r="F201" i="12"/>
  <c r="O200" i="12"/>
  <c r="N200" i="12"/>
  <c r="M200" i="12"/>
  <c r="L200" i="12"/>
  <c r="K200" i="12"/>
  <c r="F200" i="12"/>
  <c r="O199" i="12"/>
  <c r="N199" i="12"/>
  <c r="M199" i="12"/>
  <c r="L199" i="12"/>
  <c r="K199" i="12"/>
  <c r="F199" i="12"/>
  <c r="O198" i="12"/>
  <c r="N198" i="12"/>
  <c r="M198" i="12"/>
  <c r="L198" i="12"/>
  <c r="K198" i="12"/>
  <c r="F198" i="12"/>
  <c r="O197" i="12"/>
  <c r="N197" i="12"/>
  <c r="M197" i="12"/>
  <c r="L197" i="12"/>
  <c r="K197" i="12"/>
  <c r="F197" i="12"/>
  <c r="O196" i="12"/>
  <c r="N196" i="12"/>
  <c r="M196" i="12"/>
  <c r="L196" i="12"/>
  <c r="K196" i="12"/>
  <c r="F196" i="12"/>
  <c r="O195" i="12"/>
  <c r="N195" i="12"/>
  <c r="M195" i="12"/>
  <c r="L195" i="12"/>
  <c r="K195" i="12"/>
  <c r="F195" i="12"/>
  <c r="O194" i="12"/>
  <c r="N194" i="12"/>
  <c r="M194" i="12"/>
  <c r="L194" i="12"/>
  <c r="K194" i="12"/>
  <c r="F194" i="12"/>
  <c r="O193" i="12"/>
  <c r="N193" i="12"/>
  <c r="M193" i="12"/>
  <c r="L193" i="12"/>
  <c r="K193" i="12"/>
  <c r="F193" i="12"/>
  <c r="O192" i="12"/>
  <c r="N192" i="12"/>
  <c r="M192" i="12"/>
  <c r="L192" i="12"/>
  <c r="K192" i="12"/>
  <c r="F192" i="12"/>
  <c r="O191" i="12"/>
  <c r="N191" i="12"/>
  <c r="M191" i="12"/>
  <c r="L191" i="12"/>
  <c r="K191" i="12"/>
  <c r="F191" i="12"/>
  <c r="O190" i="12"/>
  <c r="N190" i="12"/>
  <c r="M190" i="12"/>
  <c r="L190" i="12"/>
  <c r="K190" i="12"/>
  <c r="F190" i="12"/>
  <c r="O189" i="12"/>
  <c r="N189" i="12"/>
  <c r="M189" i="12"/>
  <c r="L189" i="12"/>
  <c r="K189" i="12"/>
  <c r="F189" i="12"/>
  <c r="O188" i="12"/>
  <c r="N188" i="12"/>
  <c r="M188" i="12"/>
  <c r="L188" i="12"/>
  <c r="K188" i="12"/>
  <c r="F188" i="12"/>
  <c r="O187" i="12"/>
  <c r="N187" i="12"/>
  <c r="M187" i="12"/>
  <c r="L187" i="12"/>
  <c r="K187" i="12"/>
  <c r="F187" i="12"/>
  <c r="O186" i="12"/>
  <c r="N186" i="12"/>
  <c r="M186" i="12"/>
  <c r="L186" i="12"/>
  <c r="K186" i="12"/>
  <c r="F186" i="12"/>
  <c r="O185" i="12"/>
  <c r="N185" i="12"/>
  <c r="M185" i="12"/>
  <c r="L185" i="12"/>
  <c r="K185" i="12"/>
  <c r="F185" i="12"/>
  <c r="O184" i="12"/>
  <c r="N184" i="12"/>
  <c r="M184" i="12"/>
  <c r="L184" i="12"/>
  <c r="K184" i="12"/>
  <c r="F184" i="12"/>
  <c r="O183" i="12"/>
  <c r="N183" i="12"/>
  <c r="M183" i="12"/>
  <c r="L183" i="12"/>
  <c r="K183" i="12"/>
  <c r="F183" i="12"/>
  <c r="O182" i="12"/>
  <c r="N182" i="12"/>
  <c r="M182" i="12"/>
  <c r="L182" i="12"/>
  <c r="K182" i="12"/>
  <c r="F182" i="12"/>
  <c r="O181" i="12"/>
  <c r="N181" i="12"/>
  <c r="M181" i="12"/>
  <c r="L181" i="12"/>
  <c r="K181" i="12"/>
  <c r="F181" i="12"/>
  <c r="O180" i="12"/>
  <c r="N180" i="12"/>
  <c r="M180" i="12"/>
  <c r="L180" i="12"/>
  <c r="K180" i="12"/>
  <c r="F180" i="12"/>
  <c r="O179" i="12"/>
  <c r="N179" i="12"/>
  <c r="M179" i="12"/>
  <c r="L179" i="12"/>
  <c r="K179" i="12"/>
  <c r="F179" i="12"/>
  <c r="O178" i="12"/>
  <c r="N178" i="12"/>
  <c r="M178" i="12"/>
  <c r="L178" i="12"/>
  <c r="K178" i="12"/>
  <c r="F178" i="12"/>
  <c r="O177" i="12"/>
  <c r="N177" i="12"/>
  <c r="M177" i="12"/>
  <c r="L177" i="12"/>
  <c r="K177" i="12"/>
  <c r="F177" i="12"/>
  <c r="O176" i="12"/>
  <c r="N176" i="12"/>
  <c r="M176" i="12"/>
  <c r="L176" i="12"/>
  <c r="K176" i="12"/>
  <c r="F176" i="12"/>
  <c r="O175" i="12"/>
  <c r="N175" i="12"/>
  <c r="M175" i="12"/>
  <c r="L175" i="12"/>
  <c r="K175" i="12"/>
  <c r="F175" i="12"/>
  <c r="O174" i="12"/>
  <c r="N174" i="12"/>
  <c r="M174" i="12"/>
  <c r="L174" i="12"/>
  <c r="K174" i="12"/>
  <c r="F174" i="12"/>
  <c r="O173" i="12"/>
  <c r="N173" i="12"/>
  <c r="M173" i="12"/>
  <c r="L173" i="12"/>
  <c r="K173" i="12"/>
  <c r="F173" i="12"/>
  <c r="O172" i="12"/>
  <c r="N172" i="12"/>
  <c r="M172" i="12"/>
  <c r="L172" i="12"/>
  <c r="K172" i="12"/>
  <c r="F172" i="12"/>
  <c r="O171" i="12"/>
  <c r="N171" i="12"/>
  <c r="M171" i="12"/>
  <c r="L171" i="12"/>
  <c r="K171" i="12"/>
  <c r="F171" i="12"/>
  <c r="O170" i="12"/>
  <c r="N170" i="12"/>
  <c r="M170" i="12"/>
  <c r="L170" i="12"/>
  <c r="K170" i="12"/>
  <c r="F170" i="12"/>
  <c r="O169" i="12"/>
  <c r="N169" i="12"/>
  <c r="M169" i="12"/>
  <c r="L169" i="12"/>
  <c r="K169" i="12"/>
  <c r="F169" i="12"/>
  <c r="O168" i="12"/>
  <c r="N168" i="12"/>
  <c r="M168" i="12"/>
  <c r="L168" i="12"/>
  <c r="K168" i="12"/>
  <c r="F168" i="12"/>
  <c r="O167" i="12"/>
  <c r="N167" i="12"/>
  <c r="M167" i="12"/>
  <c r="L167" i="12"/>
  <c r="K167" i="12"/>
  <c r="F167" i="12"/>
  <c r="O166" i="12"/>
  <c r="N166" i="12"/>
  <c r="M166" i="12"/>
  <c r="L166" i="12"/>
  <c r="K166" i="12"/>
  <c r="F166" i="12"/>
  <c r="O165" i="12"/>
  <c r="N165" i="12"/>
  <c r="M165" i="12"/>
  <c r="L165" i="12"/>
  <c r="K165" i="12"/>
  <c r="F165" i="12"/>
  <c r="O164" i="12"/>
  <c r="N164" i="12"/>
  <c r="M164" i="12"/>
  <c r="L164" i="12"/>
  <c r="K164" i="12"/>
  <c r="F164" i="12"/>
  <c r="O163" i="12"/>
  <c r="N163" i="12"/>
  <c r="M163" i="12"/>
  <c r="L163" i="12"/>
  <c r="K163" i="12"/>
  <c r="F163" i="12"/>
  <c r="O162" i="12"/>
  <c r="N162" i="12"/>
  <c r="M162" i="12"/>
  <c r="L162" i="12"/>
  <c r="K162" i="12"/>
  <c r="F162" i="12"/>
  <c r="O161" i="12"/>
  <c r="N161" i="12"/>
  <c r="M161" i="12"/>
  <c r="L161" i="12"/>
  <c r="K161" i="12"/>
  <c r="F161" i="12"/>
  <c r="O160" i="12"/>
  <c r="N160" i="12"/>
  <c r="M160" i="12"/>
  <c r="L160" i="12"/>
  <c r="K160" i="12"/>
  <c r="F160" i="12"/>
  <c r="O159" i="12"/>
  <c r="N159" i="12"/>
  <c r="M159" i="12"/>
  <c r="L159" i="12"/>
  <c r="K159" i="12"/>
  <c r="F159" i="12"/>
  <c r="O158" i="12"/>
  <c r="N158" i="12"/>
  <c r="M158" i="12"/>
  <c r="L158" i="12"/>
  <c r="K158" i="12"/>
  <c r="F158" i="12"/>
  <c r="O157" i="12"/>
  <c r="N157" i="12"/>
  <c r="M157" i="12"/>
  <c r="L157" i="12"/>
  <c r="K157" i="12"/>
  <c r="F157" i="12"/>
  <c r="O156" i="12"/>
  <c r="N156" i="12"/>
  <c r="M156" i="12"/>
  <c r="L156" i="12"/>
  <c r="K156" i="12"/>
  <c r="F156" i="12"/>
  <c r="O155" i="12"/>
  <c r="N155" i="12"/>
  <c r="M155" i="12"/>
  <c r="L155" i="12"/>
  <c r="K155" i="12"/>
  <c r="F155" i="12"/>
  <c r="O154" i="12"/>
  <c r="N154" i="12"/>
  <c r="M154" i="12"/>
  <c r="L154" i="12"/>
  <c r="K154" i="12"/>
  <c r="F154" i="12"/>
  <c r="O153" i="12"/>
  <c r="N153" i="12"/>
  <c r="M153" i="12"/>
  <c r="L153" i="12"/>
  <c r="K153" i="12"/>
  <c r="F153" i="12"/>
  <c r="O152" i="12"/>
  <c r="N152" i="12"/>
  <c r="M152" i="12"/>
  <c r="L152" i="12"/>
  <c r="K152" i="12"/>
  <c r="F152" i="12"/>
  <c r="O151" i="12"/>
  <c r="N151" i="12"/>
  <c r="M151" i="12"/>
  <c r="L151" i="12"/>
  <c r="K151" i="12"/>
  <c r="F151" i="12"/>
  <c r="O150" i="12"/>
  <c r="N150" i="12"/>
  <c r="M150" i="12"/>
  <c r="L150" i="12"/>
  <c r="K150" i="12"/>
  <c r="F150" i="12"/>
  <c r="O149" i="12"/>
  <c r="N149" i="12"/>
  <c r="M149" i="12"/>
  <c r="L149" i="12"/>
  <c r="K149" i="12"/>
  <c r="F149" i="12"/>
  <c r="O148" i="12"/>
  <c r="N148" i="12"/>
  <c r="M148" i="12"/>
  <c r="L148" i="12"/>
  <c r="K148" i="12"/>
  <c r="F148" i="12"/>
  <c r="O147" i="12"/>
  <c r="N147" i="12"/>
  <c r="M147" i="12"/>
  <c r="L147" i="12"/>
  <c r="K147" i="12"/>
  <c r="F147" i="12"/>
  <c r="O146" i="12"/>
  <c r="N146" i="12"/>
  <c r="M146" i="12"/>
  <c r="L146" i="12"/>
  <c r="K146" i="12"/>
  <c r="F146" i="12"/>
  <c r="O145" i="12"/>
  <c r="N145" i="12"/>
  <c r="M145" i="12"/>
  <c r="L145" i="12"/>
  <c r="K145" i="12"/>
  <c r="F145" i="12"/>
  <c r="O144" i="12"/>
  <c r="N144" i="12"/>
  <c r="M144" i="12"/>
  <c r="L144" i="12"/>
  <c r="K144" i="12"/>
  <c r="F144" i="12"/>
  <c r="O143" i="12"/>
  <c r="N143" i="12"/>
  <c r="M143" i="12"/>
  <c r="L143" i="12"/>
  <c r="K143" i="12"/>
  <c r="F143" i="12"/>
  <c r="O142" i="12"/>
  <c r="N142" i="12"/>
  <c r="M142" i="12"/>
  <c r="L142" i="12"/>
  <c r="K142" i="12"/>
  <c r="F142" i="12"/>
  <c r="O141" i="12"/>
  <c r="N141" i="12"/>
  <c r="M141" i="12"/>
  <c r="L141" i="12"/>
  <c r="K141" i="12"/>
  <c r="F141" i="12"/>
  <c r="O140" i="12"/>
  <c r="N140" i="12"/>
  <c r="M140" i="12"/>
  <c r="L140" i="12"/>
  <c r="K140" i="12"/>
  <c r="F140" i="12"/>
  <c r="O139" i="12"/>
  <c r="N139" i="12"/>
  <c r="M139" i="12"/>
  <c r="L139" i="12"/>
  <c r="K139" i="12"/>
  <c r="F139" i="12"/>
  <c r="O138" i="12"/>
  <c r="N138" i="12"/>
  <c r="M138" i="12"/>
  <c r="L138" i="12"/>
  <c r="K138" i="12"/>
  <c r="F138" i="12"/>
  <c r="O137" i="12"/>
  <c r="N137" i="12"/>
  <c r="M137" i="12"/>
  <c r="L137" i="12"/>
  <c r="K137" i="12"/>
  <c r="F137" i="12"/>
  <c r="O136" i="12"/>
  <c r="N136" i="12"/>
  <c r="M136" i="12"/>
  <c r="L136" i="12"/>
  <c r="K136" i="12"/>
  <c r="F136" i="12"/>
  <c r="O135" i="12"/>
  <c r="N135" i="12"/>
  <c r="M135" i="12"/>
  <c r="L135" i="12"/>
  <c r="K135" i="12"/>
  <c r="F135" i="12"/>
  <c r="O134" i="12"/>
  <c r="N134" i="12"/>
  <c r="M134" i="12"/>
  <c r="L134" i="12"/>
  <c r="K134" i="12"/>
  <c r="F134" i="12"/>
  <c r="O133" i="12"/>
  <c r="N133" i="12"/>
  <c r="M133" i="12"/>
  <c r="L133" i="12"/>
  <c r="K133" i="12"/>
  <c r="F133" i="12"/>
  <c r="O132" i="12"/>
  <c r="N132" i="12"/>
  <c r="M132" i="12"/>
  <c r="L132" i="12"/>
  <c r="K132" i="12"/>
  <c r="F132" i="12"/>
  <c r="O131" i="12"/>
  <c r="N131" i="12"/>
  <c r="M131" i="12"/>
  <c r="L131" i="12"/>
  <c r="K131" i="12"/>
  <c r="F131" i="12"/>
  <c r="O130" i="12"/>
  <c r="N130" i="12"/>
  <c r="M130" i="12"/>
  <c r="L130" i="12"/>
  <c r="K130" i="12"/>
  <c r="F130" i="12"/>
  <c r="O129" i="12"/>
  <c r="N129" i="12"/>
  <c r="M129" i="12"/>
  <c r="L129" i="12"/>
  <c r="K129" i="12"/>
  <c r="F129" i="12"/>
  <c r="O128" i="12"/>
  <c r="N128" i="12"/>
  <c r="M128" i="12"/>
  <c r="L128" i="12"/>
  <c r="K128" i="12"/>
  <c r="F128" i="12"/>
  <c r="O127" i="12"/>
  <c r="N127" i="12"/>
  <c r="M127" i="12"/>
  <c r="L127" i="12"/>
  <c r="K127" i="12"/>
  <c r="F127" i="12"/>
  <c r="O126" i="12"/>
  <c r="N126" i="12"/>
  <c r="M126" i="12"/>
  <c r="L126" i="12"/>
  <c r="K126" i="12"/>
  <c r="F126" i="12"/>
  <c r="O125" i="12"/>
  <c r="N125" i="12"/>
  <c r="M125" i="12"/>
  <c r="L125" i="12"/>
  <c r="K125" i="12"/>
  <c r="F125" i="12"/>
  <c r="O124" i="12"/>
  <c r="N124" i="12"/>
  <c r="M124" i="12"/>
  <c r="L124" i="12"/>
  <c r="K124" i="12"/>
  <c r="F124" i="12"/>
  <c r="O123" i="12"/>
  <c r="N123" i="12"/>
  <c r="M123" i="12"/>
  <c r="L123" i="12"/>
  <c r="K123" i="12"/>
  <c r="F123" i="12"/>
  <c r="O122" i="12"/>
  <c r="N122" i="12"/>
  <c r="M122" i="12"/>
  <c r="L122" i="12"/>
  <c r="K122" i="12"/>
  <c r="F122" i="12"/>
  <c r="O121" i="12"/>
  <c r="N121" i="12"/>
  <c r="M121" i="12"/>
  <c r="L121" i="12"/>
  <c r="K121" i="12"/>
  <c r="F121" i="12"/>
  <c r="O120" i="12"/>
  <c r="N120" i="12"/>
  <c r="M120" i="12"/>
  <c r="L120" i="12"/>
  <c r="K120" i="12"/>
  <c r="F120" i="12"/>
  <c r="O119" i="12"/>
  <c r="N119" i="12"/>
  <c r="M119" i="12"/>
  <c r="L119" i="12"/>
  <c r="K119" i="12"/>
  <c r="F119" i="12"/>
  <c r="O118" i="12"/>
  <c r="N118" i="12"/>
  <c r="M118" i="12"/>
  <c r="L118" i="12"/>
  <c r="K118" i="12"/>
  <c r="F118" i="12"/>
  <c r="O117" i="12"/>
  <c r="N117" i="12"/>
  <c r="M117" i="12"/>
  <c r="L117" i="12"/>
  <c r="K117" i="12"/>
  <c r="F117" i="12"/>
  <c r="O116" i="12"/>
  <c r="N116" i="12"/>
  <c r="M116" i="12"/>
  <c r="L116" i="12"/>
  <c r="K116" i="12"/>
  <c r="F116" i="12"/>
  <c r="O115" i="12"/>
  <c r="N115" i="12"/>
  <c r="M115" i="12"/>
  <c r="L115" i="12"/>
  <c r="K115" i="12"/>
  <c r="F115" i="12"/>
  <c r="O114" i="12"/>
  <c r="N114" i="12"/>
  <c r="M114" i="12"/>
  <c r="L114" i="12"/>
  <c r="K114" i="12"/>
  <c r="F114" i="12"/>
  <c r="O113" i="12"/>
  <c r="N113" i="12"/>
  <c r="M113" i="12"/>
  <c r="L113" i="12"/>
  <c r="K113" i="12"/>
  <c r="F113" i="12"/>
  <c r="O112" i="12"/>
  <c r="N112" i="12"/>
  <c r="M112" i="12"/>
  <c r="L112" i="12"/>
  <c r="K112" i="12"/>
  <c r="F112" i="12"/>
  <c r="O111" i="12"/>
  <c r="N111" i="12"/>
  <c r="M111" i="12"/>
  <c r="L111" i="12"/>
  <c r="K111" i="12"/>
  <c r="F111" i="12"/>
  <c r="O110" i="12"/>
  <c r="N110" i="12"/>
  <c r="M110" i="12"/>
  <c r="L110" i="12"/>
  <c r="K110" i="12"/>
  <c r="F110" i="12"/>
  <c r="O109" i="12"/>
  <c r="N109" i="12"/>
  <c r="M109" i="12"/>
  <c r="L109" i="12"/>
  <c r="K109" i="12"/>
  <c r="F109" i="12"/>
  <c r="O108" i="12"/>
  <c r="N108" i="12"/>
  <c r="M108" i="12"/>
  <c r="L108" i="12"/>
  <c r="K108" i="12"/>
  <c r="F108" i="12"/>
  <c r="O107" i="12"/>
  <c r="N107" i="12"/>
  <c r="M107" i="12"/>
  <c r="L107" i="12"/>
  <c r="K107" i="12"/>
  <c r="F107" i="12"/>
  <c r="O106" i="12"/>
  <c r="N106" i="12"/>
  <c r="M106" i="12"/>
  <c r="L106" i="12"/>
  <c r="K106" i="12"/>
  <c r="F106" i="12"/>
  <c r="O105" i="12"/>
  <c r="N105" i="12"/>
  <c r="M105" i="12"/>
  <c r="L105" i="12"/>
  <c r="K105" i="12"/>
  <c r="F105" i="12"/>
  <c r="O104" i="12"/>
  <c r="N104" i="12"/>
  <c r="M104" i="12"/>
  <c r="L104" i="12"/>
  <c r="K104" i="12"/>
  <c r="F104" i="12"/>
  <c r="O103" i="12"/>
  <c r="N103" i="12"/>
  <c r="M103" i="12"/>
  <c r="L103" i="12"/>
  <c r="K103" i="12"/>
  <c r="F103" i="12"/>
  <c r="O102" i="12"/>
  <c r="N102" i="12"/>
  <c r="M102" i="12"/>
  <c r="L102" i="12"/>
  <c r="K102" i="12"/>
  <c r="F102" i="12"/>
  <c r="O101" i="12"/>
  <c r="N101" i="12"/>
  <c r="M101" i="12"/>
  <c r="L101" i="12"/>
  <c r="K101" i="12"/>
  <c r="F101" i="12"/>
  <c r="O100" i="12"/>
  <c r="N100" i="12"/>
  <c r="M100" i="12"/>
  <c r="L100" i="12"/>
  <c r="K100" i="12"/>
  <c r="F100" i="12"/>
  <c r="O99" i="12"/>
  <c r="N99" i="12"/>
  <c r="M99" i="12"/>
  <c r="L99" i="12"/>
  <c r="K99" i="12"/>
  <c r="F99" i="12"/>
  <c r="O98" i="12"/>
  <c r="N98" i="12"/>
  <c r="M98" i="12"/>
  <c r="L98" i="12"/>
  <c r="K98" i="12"/>
  <c r="F98" i="12"/>
  <c r="O97" i="12"/>
  <c r="N97" i="12"/>
  <c r="M97" i="12"/>
  <c r="L97" i="12"/>
  <c r="K97" i="12"/>
  <c r="F97" i="12"/>
  <c r="O96" i="12"/>
  <c r="N96" i="12"/>
  <c r="M96" i="12"/>
  <c r="L96" i="12"/>
  <c r="K96" i="12"/>
  <c r="F96" i="12"/>
  <c r="O95" i="12"/>
  <c r="N95" i="12"/>
  <c r="M95" i="12"/>
  <c r="L95" i="12"/>
  <c r="K95" i="12"/>
  <c r="F95" i="12"/>
  <c r="O94" i="12"/>
  <c r="N94" i="12"/>
  <c r="M94" i="12"/>
  <c r="L94" i="12"/>
  <c r="K94" i="12"/>
  <c r="F94" i="12"/>
  <c r="O93" i="12"/>
  <c r="N93" i="12"/>
  <c r="M93" i="12"/>
  <c r="L93" i="12"/>
  <c r="K93" i="12"/>
  <c r="F93" i="12"/>
  <c r="O92" i="12"/>
  <c r="N92" i="12"/>
  <c r="M92" i="12"/>
  <c r="L92" i="12"/>
  <c r="K92" i="12"/>
  <c r="F92" i="12"/>
  <c r="O91" i="12"/>
  <c r="N91" i="12"/>
  <c r="M91" i="12"/>
  <c r="L91" i="12"/>
  <c r="K91" i="12"/>
  <c r="F91" i="12"/>
  <c r="O90" i="12"/>
  <c r="N90" i="12"/>
  <c r="M90" i="12"/>
  <c r="L90" i="12"/>
  <c r="K90" i="12"/>
  <c r="F90" i="12"/>
  <c r="O89" i="12"/>
  <c r="N89" i="12"/>
  <c r="M89" i="12"/>
  <c r="L89" i="12"/>
  <c r="K89" i="12"/>
  <c r="F89" i="12"/>
  <c r="O88" i="12"/>
  <c r="N88" i="12"/>
  <c r="M88" i="12"/>
  <c r="L88" i="12"/>
  <c r="K88" i="12"/>
  <c r="F88" i="12"/>
  <c r="O87" i="12"/>
  <c r="N87" i="12"/>
  <c r="M87" i="12"/>
  <c r="L87" i="12"/>
  <c r="K87" i="12"/>
  <c r="F87" i="12"/>
  <c r="O86" i="12"/>
  <c r="N86" i="12"/>
  <c r="M86" i="12"/>
  <c r="L86" i="12"/>
  <c r="K86" i="12"/>
  <c r="F86" i="12"/>
  <c r="O85" i="12"/>
  <c r="N85" i="12"/>
  <c r="M85" i="12"/>
  <c r="L85" i="12"/>
  <c r="K85" i="12"/>
  <c r="F85" i="12"/>
  <c r="O84" i="12"/>
  <c r="N84" i="12"/>
  <c r="M84" i="12"/>
  <c r="L84" i="12"/>
  <c r="K84" i="12"/>
  <c r="F84" i="12"/>
  <c r="O83" i="12"/>
  <c r="N83" i="12"/>
  <c r="M83" i="12"/>
  <c r="L83" i="12"/>
  <c r="K83" i="12"/>
  <c r="F83" i="12"/>
  <c r="O82" i="12"/>
  <c r="N82" i="12"/>
  <c r="M82" i="12"/>
  <c r="L82" i="12"/>
  <c r="K82" i="12"/>
  <c r="F82" i="12"/>
  <c r="O81" i="12"/>
  <c r="N81" i="12"/>
  <c r="M81" i="12"/>
  <c r="L81" i="12"/>
  <c r="K81" i="12"/>
  <c r="F81" i="12"/>
  <c r="O80" i="12"/>
  <c r="N80" i="12"/>
  <c r="M80" i="12"/>
  <c r="L80" i="12"/>
  <c r="K80" i="12"/>
  <c r="F80" i="12"/>
  <c r="O79" i="12"/>
  <c r="N79" i="12"/>
  <c r="M79" i="12"/>
  <c r="L79" i="12"/>
  <c r="K79" i="12"/>
  <c r="F79" i="12"/>
  <c r="O78" i="12"/>
  <c r="N78" i="12"/>
  <c r="M78" i="12"/>
  <c r="L78" i="12"/>
  <c r="K78" i="12"/>
  <c r="F78" i="12"/>
  <c r="O77" i="12"/>
  <c r="N77" i="12"/>
  <c r="M77" i="12"/>
  <c r="L77" i="12"/>
  <c r="K77" i="12"/>
  <c r="F77" i="12"/>
  <c r="O76" i="12"/>
  <c r="N76" i="12"/>
  <c r="M76" i="12"/>
  <c r="L76" i="12"/>
  <c r="K76" i="12"/>
  <c r="F76" i="12"/>
  <c r="O75" i="12"/>
  <c r="N75" i="12"/>
  <c r="M75" i="12"/>
  <c r="L75" i="12"/>
  <c r="K75" i="12"/>
  <c r="F75" i="12"/>
  <c r="O74" i="12"/>
  <c r="N74" i="12"/>
  <c r="M74" i="12"/>
  <c r="L74" i="12"/>
  <c r="K74" i="12"/>
  <c r="F74" i="12"/>
  <c r="O73" i="12"/>
  <c r="N73" i="12"/>
  <c r="M73" i="12"/>
  <c r="L73" i="12"/>
  <c r="K73" i="12"/>
  <c r="F73" i="12"/>
  <c r="O72" i="12"/>
  <c r="N72" i="12"/>
  <c r="M72" i="12"/>
  <c r="L72" i="12"/>
  <c r="K72" i="12"/>
  <c r="F72" i="12"/>
  <c r="O71" i="12"/>
  <c r="N71" i="12"/>
  <c r="M71" i="12"/>
  <c r="L71" i="12"/>
  <c r="K71" i="12"/>
  <c r="F71" i="12"/>
  <c r="O70" i="12"/>
  <c r="N70" i="12"/>
  <c r="M70" i="12"/>
  <c r="L70" i="12"/>
  <c r="K70" i="12"/>
  <c r="F70" i="12"/>
  <c r="O69" i="12"/>
  <c r="N69" i="12"/>
  <c r="M69" i="12"/>
  <c r="L69" i="12"/>
  <c r="K69" i="12"/>
  <c r="F69" i="12"/>
  <c r="O68" i="12"/>
  <c r="N68" i="12"/>
  <c r="M68" i="12"/>
  <c r="L68" i="12"/>
  <c r="K68" i="12"/>
  <c r="F68" i="12"/>
  <c r="O67" i="12"/>
  <c r="N67" i="12"/>
  <c r="M67" i="12"/>
  <c r="L67" i="12"/>
  <c r="K67" i="12"/>
  <c r="F67" i="12"/>
  <c r="O66" i="12"/>
  <c r="N66" i="12"/>
  <c r="M66" i="12"/>
  <c r="L66" i="12"/>
  <c r="K66" i="12"/>
  <c r="F66" i="12"/>
  <c r="O65" i="12"/>
  <c r="N65" i="12"/>
  <c r="M65" i="12"/>
  <c r="L65" i="12"/>
  <c r="K65" i="12"/>
  <c r="F65" i="12"/>
  <c r="O64" i="12"/>
  <c r="N64" i="12"/>
  <c r="M64" i="12"/>
  <c r="L64" i="12"/>
  <c r="K64" i="12"/>
  <c r="F64" i="12"/>
  <c r="O63" i="12"/>
  <c r="N63" i="12"/>
  <c r="M63" i="12"/>
  <c r="L63" i="12"/>
  <c r="K63" i="12"/>
  <c r="F63" i="12"/>
  <c r="O62" i="12"/>
  <c r="N62" i="12"/>
  <c r="M62" i="12"/>
  <c r="L62" i="12"/>
  <c r="K62" i="12"/>
  <c r="F62" i="12"/>
  <c r="O61" i="12"/>
  <c r="N61" i="12"/>
  <c r="M61" i="12"/>
  <c r="L61" i="12"/>
  <c r="K61" i="12"/>
  <c r="F61" i="12"/>
  <c r="O60" i="12"/>
  <c r="N60" i="12"/>
  <c r="M60" i="12"/>
  <c r="L60" i="12"/>
  <c r="K60" i="12"/>
  <c r="F60" i="12"/>
  <c r="O59" i="12"/>
  <c r="N59" i="12"/>
  <c r="M59" i="12"/>
  <c r="L59" i="12"/>
  <c r="K59" i="12"/>
  <c r="F59" i="12"/>
  <c r="O58" i="12"/>
  <c r="N58" i="12"/>
  <c r="M58" i="12"/>
  <c r="L58" i="12"/>
  <c r="K58" i="12"/>
  <c r="F58" i="12"/>
  <c r="O57" i="12"/>
  <c r="N57" i="12"/>
  <c r="M57" i="12"/>
  <c r="L57" i="12"/>
  <c r="K57" i="12"/>
  <c r="F57" i="12"/>
  <c r="O56" i="12"/>
  <c r="N56" i="12"/>
  <c r="M56" i="12"/>
  <c r="L56" i="12"/>
  <c r="K56" i="12"/>
  <c r="F56" i="12"/>
  <c r="O55" i="12"/>
  <c r="N55" i="12"/>
  <c r="M55" i="12"/>
  <c r="L55" i="12"/>
  <c r="K55" i="12"/>
  <c r="F55" i="12"/>
  <c r="O54" i="12"/>
  <c r="N54" i="12"/>
  <c r="M54" i="12"/>
  <c r="L54" i="12"/>
  <c r="K54" i="12"/>
  <c r="F54" i="12"/>
  <c r="O53" i="12"/>
  <c r="N53" i="12"/>
  <c r="M53" i="12"/>
  <c r="L53" i="12"/>
  <c r="K53" i="12"/>
  <c r="F53" i="12"/>
  <c r="O52" i="12"/>
  <c r="N52" i="12"/>
  <c r="M52" i="12"/>
  <c r="L52" i="12"/>
  <c r="K52" i="12"/>
  <c r="F52" i="12"/>
  <c r="O51" i="12"/>
  <c r="N51" i="12"/>
  <c r="M51" i="12"/>
  <c r="L51" i="12"/>
  <c r="K51" i="12"/>
  <c r="F51" i="12"/>
  <c r="O50" i="12"/>
  <c r="N50" i="12"/>
  <c r="M50" i="12"/>
  <c r="L50" i="12"/>
  <c r="K50" i="12"/>
  <c r="F50" i="12"/>
  <c r="O49" i="12"/>
  <c r="N49" i="12"/>
  <c r="M49" i="12"/>
  <c r="L49" i="12"/>
  <c r="K49" i="12"/>
  <c r="F49" i="12"/>
  <c r="O48" i="12"/>
  <c r="N48" i="12"/>
  <c r="M48" i="12"/>
  <c r="L48" i="12"/>
  <c r="K48" i="12"/>
  <c r="F48" i="12"/>
  <c r="O47" i="12"/>
  <c r="N47" i="12"/>
  <c r="M47" i="12"/>
  <c r="L47" i="12"/>
  <c r="K47" i="12"/>
  <c r="F47" i="12"/>
  <c r="O46" i="12"/>
  <c r="N46" i="12"/>
  <c r="M46" i="12"/>
  <c r="L46" i="12"/>
  <c r="K46" i="12"/>
  <c r="F46" i="12"/>
  <c r="O45" i="12"/>
  <c r="N45" i="12"/>
  <c r="M45" i="12"/>
  <c r="L45" i="12"/>
  <c r="K45" i="12"/>
  <c r="F45" i="12"/>
  <c r="O44" i="12"/>
  <c r="N44" i="12"/>
  <c r="M44" i="12"/>
  <c r="L44" i="12"/>
  <c r="K44" i="12"/>
  <c r="F44" i="12"/>
  <c r="O43" i="12"/>
  <c r="N43" i="12"/>
  <c r="M43" i="12"/>
  <c r="L43" i="12"/>
  <c r="K43" i="12"/>
  <c r="F43" i="12"/>
  <c r="O42" i="12"/>
  <c r="N42" i="12"/>
  <c r="M42" i="12"/>
  <c r="L42" i="12"/>
  <c r="K42" i="12"/>
  <c r="F42" i="12"/>
  <c r="O41" i="12"/>
  <c r="N41" i="12"/>
  <c r="M41" i="12"/>
  <c r="L41" i="12"/>
  <c r="K41" i="12"/>
  <c r="F41" i="12"/>
  <c r="O40" i="12"/>
  <c r="N40" i="12"/>
  <c r="M40" i="12"/>
  <c r="L40" i="12"/>
  <c r="K40" i="12"/>
  <c r="F40" i="12"/>
  <c r="O39" i="12"/>
  <c r="N39" i="12"/>
  <c r="M39" i="12"/>
  <c r="L39" i="12"/>
  <c r="K39" i="12"/>
  <c r="F39" i="12"/>
  <c r="O38" i="12"/>
  <c r="N38" i="12"/>
  <c r="M38" i="12"/>
  <c r="L38" i="12"/>
  <c r="K38" i="12"/>
  <c r="F38" i="12"/>
  <c r="O37" i="12"/>
  <c r="N37" i="12"/>
  <c r="M37" i="12"/>
  <c r="L37" i="12"/>
  <c r="K37" i="12"/>
  <c r="F37" i="12"/>
  <c r="O36" i="12"/>
  <c r="N36" i="12"/>
  <c r="M36" i="12"/>
  <c r="L36" i="12"/>
  <c r="K36" i="12"/>
  <c r="F36" i="12"/>
  <c r="O35" i="12"/>
  <c r="N35" i="12"/>
  <c r="M35" i="12"/>
  <c r="L35" i="12"/>
  <c r="K35" i="12"/>
  <c r="F35" i="12"/>
  <c r="O34" i="12"/>
  <c r="N34" i="12"/>
  <c r="M34" i="12"/>
  <c r="L34" i="12"/>
  <c r="K34" i="12"/>
  <c r="F34" i="12"/>
  <c r="O33" i="12"/>
  <c r="N33" i="12"/>
  <c r="M33" i="12"/>
  <c r="L33" i="12"/>
  <c r="K33" i="12"/>
  <c r="F33" i="12"/>
  <c r="O32" i="12"/>
  <c r="N32" i="12"/>
  <c r="M32" i="12"/>
  <c r="L32" i="12"/>
  <c r="K32" i="12"/>
  <c r="F32" i="12"/>
  <c r="O31" i="12"/>
  <c r="N31" i="12"/>
  <c r="M31" i="12"/>
  <c r="L31" i="12"/>
  <c r="K31" i="12"/>
  <c r="F31" i="12"/>
  <c r="O30" i="12"/>
  <c r="N30" i="12"/>
  <c r="M30" i="12"/>
  <c r="L30" i="12"/>
  <c r="K30" i="12"/>
  <c r="F30" i="12"/>
  <c r="O29" i="12"/>
  <c r="N29" i="12"/>
  <c r="M29" i="12"/>
  <c r="L29" i="12"/>
  <c r="K29" i="12"/>
  <c r="F29" i="12"/>
  <c r="O28" i="12"/>
  <c r="N28" i="12"/>
  <c r="M28" i="12"/>
  <c r="L28" i="12"/>
  <c r="K28" i="12"/>
  <c r="F28" i="12"/>
  <c r="O27" i="12"/>
  <c r="N27" i="12"/>
  <c r="M27" i="12"/>
  <c r="L27" i="12"/>
  <c r="K27" i="12"/>
  <c r="F27" i="12"/>
  <c r="O26" i="12"/>
  <c r="N26" i="12"/>
  <c r="M26" i="12"/>
  <c r="L26" i="12"/>
  <c r="K26" i="12"/>
  <c r="F26" i="12"/>
  <c r="O25" i="12"/>
  <c r="N25" i="12"/>
  <c r="M25" i="12"/>
  <c r="L25" i="12"/>
  <c r="K25" i="12"/>
  <c r="F25" i="12"/>
  <c r="O24" i="12"/>
  <c r="N24" i="12"/>
  <c r="M24" i="12"/>
  <c r="L24" i="12"/>
  <c r="K24" i="12"/>
  <c r="F24" i="12"/>
  <c r="O23" i="12"/>
  <c r="N23" i="12"/>
  <c r="M23" i="12"/>
  <c r="L23" i="12"/>
  <c r="K23" i="12"/>
  <c r="F23" i="12"/>
  <c r="O22" i="12"/>
  <c r="N22" i="12"/>
  <c r="M22" i="12"/>
  <c r="L22" i="12"/>
  <c r="K22" i="12"/>
  <c r="F22" i="12"/>
  <c r="O21" i="12"/>
  <c r="N21" i="12"/>
  <c r="M21" i="12"/>
  <c r="L21" i="12"/>
  <c r="K21" i="12"/>
  <c r="F21" i="12"/>
  <c r="O20" i="12"/>
  <c r="N20" i="12"/>
  <c r="M20" i="12"/>
  <c r="L20" i="12"/>
  <c r="K20" i="12"/>
  <c r="F20" i="12"/>
  <c r="O19" i="12"/>
  <c r="N19" i="12"/>
  <c r="M19" i="12"/>
  <c r="L19" i="12"/>
  <c r="K19" i="12"/>
  <c r="F19" i="12"/>
  <c r="O18" i="12"/>
  <c r="N18" i="12"/>
  <c r="M18" i="12"/>
  <c r="L18" i="12"/>
  <c r="K18" i="12"/>
  <c r="F18" i="12"/>
  <c r="O17" i="12"/>
  <c r="N17" i="12"/>
  <c r="M17" i="12"/>
  <c r="L17" i="12"/>
  <c r="K17" i="12"/>
  <c r="F17" i="12"/>
  <c r="O16" i="12"/>
  <c r="N16" i="12"/>
  <c r="M16" i="12"/>
  <c r="L16" i="12"/>
  <c r="K16" i="12"/>
  <c r="F16" i="12"/>
  <c r="O15" i="12"/>
  <c r="N15" i="12"/>
  <c r="M15" i="12"/>
  <c r="L15" i="12"/>
  <c r="K15" i="12"/>
  <c r="F15" i="12"/>
  <c r="O14" i="12"/>
  <c r="N14" i="12"/>
  <c r="M14" i="12"/>
  <c r="L14" i="12"/>
  <c r="K14" i="12"/>
  <c r="F14" i="12"/>
  <c r="O13" i="12"/>
  <c r="N13" i="12"/>
  <c r="M13" i="12"/>
  <c r="L13" i="12"/>
  <c r="K13" i="12"/>
  <c r="F13" i="12"/>
  <c r="O12" i="12"/>
  <c r="N12" i="12"/>
  <c r="M12" i="12"/>
  <c r="L12" i="12"/>
  <c r="K12" i="12"/>
  <c r="F12" i="12"/>
  <c r="O11" i="12"/>
  <c r="N11" i="12"/>
  <c r="M11" i="12"/>
  <c r="L11" i="12"/>
  <c r="K11" i="12"/>
  <c r="F11" i="12"/>
  <c r="O10" i="12"/>
  <c r="N10" i="12"/>
  <c r="M10" i="12"/>
  <c r="L10" i="12"/>
  <c r="K10" i="12"/>
  <c r="F10" i="12"/>
  <c r="O9" i="12"/>
  <c r="N9" i="12"/>
  <c r="M9" i="12"/>
  <c r="L9" i="12"/>
  <c r="K9" i="12"/>
  <c r="F9" i="12"/>
  <c r="O8" i="12"/>
  <c r="N8" i="12"/>
  <c r="M8" i="12"/>
  <c r="L8" i="12"/>
  <c r="K8" i="12"/>
  <c r="F8" i="12"/>
  <c r="O7" i="12"/>
  <c r="N7" i="12"/>
  <c r="M7" i="12"/>
  <c r="L7" i="12"/>
  <c r="K7" i="12"/>
  <c r="F7" i="12"/>
  <c r="O6" i="12"/>
  <c r="N6" i="12"/>
  <c r="M6" i="12"/>
  <c r="L6" i="12"/>
  <c r="K6" i="12"/>
  <c r="F6" i="12"/>
  <c r="O5" i="12"/>
  <c r="N5" i="12"/>
  <c r="M5" i="12"/>
  <c r="L5" i="12"/>
  <c r="K5" i="12"/>
  <c r="F5" i="12"/>
  <c r="O4" i="12"/>
  <c r="N4" i="12"/>
  <c r="M4" i="12"/>
  <c r="L4" i="12"/>
  <c r="K4" i="12"/>
  <c r="F4" i="12"/>
  <c r="O3" i="12"/>
  <c r="N3" i="12"/>
  <c r="M3" i="12"/>
  <c r="L3" i="12"/>
  <c r="K3" i="12"/>
  <c r="F3" i="12"/>
  <c r="O2" i="12"/>
  <c r="N2" i="12"/>
  <c r="M2" i="12"/>
  <c r="L2" i="12"/>
  <c r="K2" i="12"/>
  <c r="F2" i="12"/>
  <c r="J15" i="13" l="1"/>
  <c r="J10" i="13"/>
  <c r="J5" i="13"/>
  <c r="Q35" i="1" l="1"/>
  <c r="Q31" i="1"/>
  <c r="Q27" i="1"/>
  <c r="F3" i="1" l="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2"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K501" i="1"/>
  <c r="K502" i="1"/>
  <c r="K503" i="1"/>
  <c r="K504" i="1"/>
  <c r="K505" i="1"/>
  <c r="K506" i="1"/>
  <c r="K507" i="1"/>
  <c r="K508" i="1"/>
  <c r="K509" i="1"/>
  <c r="K510" i="1"/>
  <c r="K511" i="1"/>
  <c r="K512" i="1"/>
  <c r="K513" i="1"/>
  <c r="K514" i="1"/>
  <c r="K515" i="1"/>
  <c r="K516" i="1"/>
  <c r="K517" i="1"/>
  <c r="K518" i="1"/>
  <c r="K519" i="1"/>
  <c r="K520" i="1"/>
  <c r="K521" i="1"/>
  <c r="K522" i="1"/>
  <c r="K523" i="1"/>
  <c r="K524" i="1"/>
  <c r="K525" i="1"/>
  <c r="K526" i="1"/>
  <c r="K527" i="1"/>
  <c r="K528" i="1"/>
  <c r="K529" i="1"/>
  <c r="K530" i="1"/>
  <c r="K531" i="1"/>
  <c r="K532" i="1"/>
  <c r="K533" i="1"/>
  <c r="K534" i="1"/>
  <c r="K535" i="1"/>
  <c r="K536" i="1"/>
  <c r="K537" i="1"/>
  <c r="K538" i="1"/>
  <c r="K539" i="1"/>
  <c r="K540" i="1"/>
  <c r="K541" i="1"/>
  <c r="K542" i="1"/>
  <c r="K543" i="1"/>
  <c r="K544" i="1"/>
  <c r="K545" i="1"/>
  <c r="K546" i="1"/>
  <c r="K547" i="1"/>
  <c r="K548" i="1"/>
  <c r="K549" i="1"/>
  <c r="K550" i="1"/>
  <c r="K551" i="1"/>
  <c r="K552" i="1"/>
  <c r="K553" i="1"/>
  <c r="K554" i="1"/>
  <c r="K555" i="1"/>
  <c r="K556" i="1"/>
  <c r="K557" i="1"/>
  <c r="K558" i="1"/>
  <c r="K559" i="1"/>
  <c r="K560" i="1"/>
  <c r="K561" i="1"/>
  <c r="K562" i="1"/>
  <c r="K563" i="1"/>
  <c r="K564" i="1"/>
  <c r="K565" i="1"/>
  <c r="K566" i="1"/>
  <c r="K567" i="1"/>
  <c r="K568" i="1"/>
  <c r="K569" i="1"/>
  <c r="K570" i="1"/>
  <c r="K571" i="1"/>
  <c r="K572" i="1"/>
  <c r="K573" i="1"/>
  <c r="K574" i="1"/>
  <c r="K575" i="1"/>
  <c r="K576" i="1"/>
  <c r="K577" i="1"/>
  <c r="K578" i="1"/>
  <c r="K579" i="1"/>
  <c r="K580" i="1"/>
  <c r="K581" i="1"/>
  <c r="K582" i="1"/>
  <c r="K583" i="1"/>
  <c r="K584" i="1"/>
  <c r="K585" i="1"/>
  <c r="K586" i="1"/>
  <c r="K587" i="1"/>
  <c r="K588" i="1"/>
  <c r="K589" i="1"/>
  <c r="K590" i="1"/>
  <c r="K591" i="1"/>
  <c r="K592" i="1"/>
  <c r="K593" i="1"/>
  <c r="K594" i="1"/>
  <c r="K595" i="1"/>
  <c r="K596" i="1"/>
  <c r="K597" i="1"/>
  <c r="K598" i="1"/>
  <c r="K599" i="1"/>
  <c r="K600" i="1"/>
  <c r="K601" i="1"/>
  <c r="K602" i="1"/>
  <c r="K603" i="1"/>
  <c r="K604" i="1"/>
  <c r="K605" i="1"/>
  <c r="K606" i="1"/>
  <c r="K607" i="1"/>
  <c r="K608" i="1"/>
  <c r="K609" i="1"/>
  <c r="K610" i="1"/>
  <c r="K611" i="1"/>
  <c r="K612" i="1"/>
  <c r="K613" i="1"/>
  <c r="K614" i="1"/>
  <c r="K615" i="1"/>
  <c r="K616" i="1"/>
  <c r="K617" i="1"/>
  <c r="K618" i="1"/>
  <c r="K619" i="1"/>
  <c r="K620" i="1"/>
  <c r="K621" i="1"/>
  <c r="K622" i="1"/>
  <c r="K623" i="1"/>
  <c r="K624" i="1"/>
  <c r="K625" i="1"/>
  <c r="K626" i="1"/>
  <c r="K627" i="1"/>
  <c r="K628" i="1"/>
  <c r="K629" i="1"/>
  <c r="K630" i="1"/>
  <c r="K631" i="1"/>
  <c r="K632" i="1"/>
  <c r="K633" i="1"/>
  <c r="K634" i="1"/>
  <c r="K635" i="1"/>
  <c r="K636" i="1"/>
  <c r="K637" i="1"/>
  <c r="K638" i="1"/>
  <c r="K639" i="1"/>
  <c r="K640" i="1"/>
  <c r="K641" i="1"/>
  <c r="K642" i="1"/>
  <c r="K643" i="1"/>
  <c r="K644" i="1"/>
  <c r="K645" i="1"/>
  <c r="K646" i="1"/>
  <c r="K647" i="1"/>
  <c r="K648" i="1"/>
  <c r="K649" i="1"/>
  <c r="K650" i="1"/>
  <c r="K651" i="1"/>
  <c r="K652" i="1"/>
  <c r="K653" i="1"/>
  <c r="K654" i="1"/>
  <c r="K655" i="1"/>
  <c r="K656" i="1"/>
  <c r="K657" i="1"/>
  <c r="K658" i="1"/>
  <c r="K659" i="1"/>
  <c r="K660" i="1"/>
  <c r="K661" i="1"/>
  <c r="K662" i="1"/>
  <c r="K663" i="1"/>
  <c r="K664" i="1"/>
  <c r="K665" i="1"/>
  <c r="K666" i="1"/>
  <c r="K667" i="1"/>
  <c r="K668" i="1"/>
  <c r="K669" i="1"/>
  <c r="K670" i="1"/>
  <c r="K671" i="1"/>
  <c r="K672" i="1"/>
  <c r="K673" i="1"/>
  <c r="K674" i="1"/>
  <c r="K675" i="1"/>
  <c r="K676" i="1"/>
  <c r="K677" i="1"/>
  <c r="K678" i="1"/>
  <c r="K679" i="1"/>
  <c r="K680" i="1"/>
  <c r="K681" i="1"/>
  <c r="K682" i="1"/>
  <c r="K683" i="1"/>
  <c r="K684" i="1"/>
  <c r="K685" i="1"/>
  <c r="K686" i="1"/>
  <c r="K687" i="1"/>
  <c r="K688" i="1"/>
  <c r="K689" i="1"/>
  <c r="K690" i="1"/>
  <c r="K691" i="1"/>
  <c r="K692" i="1"/>
  <c r="K693" i="1"/>
  <c r="K694" i="1"/>
  <c r="K695" i="1"/>
  <c r="K696" i="1"/>
  <c r="K697" i="1"/>
  <c r="K698" i="1"/>
  <c r="K699" i="1"/>
  <c r="K700" i="1"/>
  <c r="K701" i="1"/>
  <c r="K702" i="1"/>
  <c r="K703" i="1"/>
  <c r="K704" i="1"/>
  <c r="K705" i="1"/>
  <c r="K706" i="1"/>
  <c r="K707" i="1"/>
  <c r="K708" i="1"/>
  <c r="K709" i="1"/>
  <c r="K710" i="1"/>
  <c r="K711" i="1"/>
  <c r="K712" i="1"/>
  <c r="K713" i="1"/>
  <c r="K714" i="1"/>
  <c r="K715" i="1"/>
  <c r="K716" i="1"/>
  <c r="K717" i="1"/>
  <c r="K718" i="1"/>
  <c r="K719" i="1"/>
  <c r="K720" i="1"/>
  <c r="K721" i="1"/>
  <c r="K722" i="1"/>
  <c r="K723" i="1"/>
  <c r="K724" i="1"/>
  <c r="K725" i="1"/>
  <c r="K726" i="1"/>
  <c r="K727" i="1"/>
  <c r="K728" i="1"/>
  <c r="K729" i="1"/>
  <c r="K730" i="1"/>
  <c r="K731" i="1"/>
  <c r="K732" i="1"/>
  <c r="K733" i="1"/>
  <c r="K734" i="1"/>
  <c r="K735" i="1"/>
  <c r="K736" i="1"/>
  <c r="K737" i="1"/>
  <c r="K738" i="1"/>
  <c r="K739" i="1"/>
  <c r="K740" i="1"/>
  <c r="K741" i="1"/>
  <c r="K742" i="1"/>
  <c r="K743" i="1"/>
  <c r="K744" i="1"/>
  <c r="K745" i="1"/>
  <c r="K746" i="1"/>
  <c r="K747" i="1"/>
  <c r="K748" i="1"/>
  <c r="K749" i="1"/>
  <c r="K750" i="1"/>
  <c r="K751" i="1"/>
  <c r="K752" i="1"/>
  <c r="K753" i="1"/>
  <c r="K754" i="1"/>
  <c r="K755" i="1"/>
  <c r="K756" i="1"/>
  <c r="K757" i="1"/>
  <c r="K758" i="1"/>
  <c r="K759" i="1"/>
  <c r="K760" i="1"/>
  <c r="K761" i="1"/>
  <c r="K762" i="1"/>
  <c r="K763" i="1"/>
  <c r="K764" i="1"/>
  <c r="K765" i="1"/>
  <c r="K766" i="1"/>
  <c r="K767" i="1"/>
  <c r="K768" i="1"/>
  <c r="K769" i="1"/>
  <c r="K770" i="1"/>
  <c r="K771" i="1"/>
  <c r="K772" i="1"/>
  <c r="K773" i="1"/>
  <c r="K774" i="1"/>
  <c r="K775" i="1"/>
  <c r="K776" i="1"/>
  <c r="K777" i="1"/>
  <c r="K778" i="1"/>
  <c r="K779" i="1"/>
  <c r="K780" i="1"/>
  <c r="K781" i="1"/>
  <c r="K782" i="1"/>
  <c r="K783" i="1"/>
  <c r="K784" i="1"/>
  <c r="K785" i="1"/>
  <c r="K786" i="1"/>
  <c r="K787" i="1"/>
  <c r="K788" i="1"/>
  <c r="K789" i="1"/>
  <c r="K790" i="1"/>
  <c r="K791" i="1"/>
  <c r="K792" i="1"/>
  <c r="K793" i="1"/>
  <c r="K794" i="1"/>
  <c r="K795" i="1"/>
  <c r="K796" i="1"/>
  <c r="K797" i="1"/>
  <c r="K798" i="1"/>
  <c r="K799" i="1"/>
  <c r="K800" i="1"/>
  <c r="K801" i="1"/>
  <c r="K802" i="1"/>
  <c r="K803" i="1"/>
  <c r="K804" i="1"/>
  <c r="K805" i="1"/>
  <c r="K806" i="1"/>
  <c r="K807" i="1"/>
  <c r="K808" i="1"/>
  <c r="K809" i="1"/>
  <c r="K810" i="1"/>
  <c r="K811" i="1"/>
  <c r="K812" i="1"/>
  <c r="K813" i="1"/>
  <c r="K814" i="1"/>
  <c r="K815" i="1"/>
  <c r="K816" i="1"/>
  <c r="K817" i="1"/>
  <c r="K818" i="1"/>
  <c r="K819" i="1"/>
  <c r="K820" i="1"/>
  <c r="K821" i="1"/>
  <c r="K822" i="1"/>
  <c r="K823" i="1"/>
  <c r="K824" i="1"/>
  <c r="K825" i="1"/>
  <c r="K826" i="1"/>
  <c r="K827" i="1"/>
  <c r="K828" i="1"/>
  <c r="K829" i="1"/>
  <c r="K830" i="1"/>
  <c r="K831" i="1"/>
  <c r="K832" i="1"/>
  <c r="K833" i="1"/>
  <c r="K834" i="1"/>
  <c r="K835" i="1"/>
  <c r="K836" i="1"/>
  <c r="K837" i="1"/>
  <c r="K838" i="1"/>
  <c r="K839" i="1"/>
  <c r="K840" i="1"/>
  <c r="K841" i="1"/>
  <c r="K842" i="1"/>
  <c r="K843" i="1"/>
  <c r="K844" i="1"/>
  <c r="K845" i="1"/>
  <c r="K846" i="1"/>
  <c r="K847" i="1"/>
  <c r="K848" i="1"/>
  <c r="K849" i="1"/>
  <c r="K850" i="1"/>
  <c r="K851" i="1"/>
  <c r="K852" i="1"/>
  <c r="K853" i="1"/>
  <c r="K854" i="1"/>
  <c r="K855" i="1"/>
  <c r="K856" i="1"/>
  <c r="K857" i="1"/>
  <c r="K858" i="1"/>
  <c r="K859" i="1"/>
  <c r="K860" i="1"/>
  <c r="K861" i="1"/>
  <c r="K862" i="1"/>
  <c r="K863" i="1"/>
  <c r="K864" i="1"/>
  <c r="K865" i="1"/>
  <c r="K866" i="1"/>
  <c r="K867" i="1"/>
  <c r="K868" i="1"/>
  <c r="K869" i="1"/>
  <c r="K870" i="1"/>
  <c r="K871" i="1"/>
  <c r="K872" i="1"/>
  <c r="K873" i="1"/>
  <c r="K874" i="1"/>
  <c r="K875" i="1"/>
  <c r="K876" i="1"/>
  <c r="K877" i="1"/>
  <c r="K878" i="1"/>
  <c r="K879" i="1"/>
  <c r="K880" i="1"/>
  <c r="K881" i="1"/>
  <c r="K882" i="1"/>
  <c r="K883" i="1"/>
  <c r="K884" i="1"/>
  <c r="K885" i="1"/>
  <c r="K886" i="1"/>
  <c r="K887" i="1"/>
  <c r="K888" i="1"/>
  <c r="K889" i="1"/>
  <c r="K890" i="1"/>
  <c r="K891" i="1"/>
  <c r="K892" i="1"/>
  <c r="K893" i="1"/>
  <c r="K894" i="1"/>
  <c r="K895" i="1"/>
  <c r="K896" i="1"/>
  <c r="K897" i="1"/>
  <c r="K898" i="1"/>
  <c r="K899" i="1"/>
  <c r="K900" i="1"/>
  <c r="K901" i="1"/>
  <c r="K902" i="1"/>
  <c r="K903" i="1"/>
  <c r="K904" i="1"/>
  <c r="K905" i="1"/>
  <c r="K906" i="1"/>
  <c r="K907" i="1"/>
  <c r="K908" i="1"/>
  <c r="K909" i="1"/>
  <c r="K910" i="1"/>
  <c r="K911" i="1"/>
  <c r="K912" i="1"/>
  <c r="K913" i="1"/>
  <c r="K914" i="1"/>
  <c r="K915" i="1"/>
  <c r="K916" i="1"/>
  <c r="K917" i="1"/>
  <c r="K918" i="1"/>
  <c r="K919" i="1"/>
  <c r="K920" i="1"/>
  <c r="K921" i="1"/>
  <c r="K922" i="1"/>
  <c r="K923" i="1"/>
  <c r="K924" i="1"/>
  <c r="K925" i="1"/>
  <c r="K926" i="1"/>
  <c r="K927" i="1"/>
  <c r="K928" i="1"/>
  <c r="K929" i="1"/>
  <c r="K930" i="1"/>
  <c r="K931" i="1"/>
  <c r="K932" i="1"/>
  <c r="K933" i="1"/>
  <c r="K934" i="1"/>
  <c r="K935" i="1"/>
  <c r="K936" i="1"/>
  <c r="K937" i="1"/>
  <c r="K938" i="1"/>
  <c r="K939" i="1"/>
  <c r="K940" i="1"/>
  <c r="K941" i="1"/>
  <c r="K942" i="1"/>
  <c r="K943" i="1"/>
  <c r="K944" i="1"/>
  <c r="K945" i="1"/>
  <c r="K946" i="1"/>
  <c r="K947" i="1"/>
  <c r="K948" i="1"/>
  <c r="K949" i="1"/>
  <c r="K950" i="1"/>
  <c r="K951" i="1"/>
  <c r="K952" i="1"/>
  <c r="K953" i="1"/>
  <c r="K954" i="1"/>
  <c r="K955" i="1"/>
  <c r="K956" i="1"/>
  <c r="K957" i="1"/>
  <c r="K958" i="1"/>
  <c r="K959" i="1"/>
  <c r="K960" i="1"/>
  <c r="K961" i="1"/>
  <c r="K962" i="1"/>
  <c r="K963" i="1"/>
  <c r="K964" i="1"/>
  <c r="K965" i="1"/>
  <c r="K966" i="1"/>
  <c r="K967" i="1"/>
  <c r="K968" i="1"/>
  <c r="K969" i="1"/>
  <c r="K970" i="1"/>
  <c r="K971" i="1"/>
  <c r="K972" i="1"/>
  <c r="K973" i="1"/>
  <c r="K974" i="1"/>
  <c r="K975" i="1"/>
  <c r="K976" i="1"/>
  <c r="K977" i="1"/>
  <c r="K978" i="1"/>
  <c r="K979" i="1"/>
  <c r="K980" i="1"/>
  <c r="K981" i="1"/>
  <c r="K982" i="1"/>
  <c r="K983" i="1"/>
  <c r="K984" i="1"/>
  <c r="K985" i="1"/>
  <c r="K986" i="1"/>
  <c r="K987" i="1"/>
  <c r="K988" i="1"/>
  <c r="K989" i="1"/>
  <c r="K990" i="1"/>
  <c r="K991" i="1"/>
  <c r="K992" i="1"/>
  <c r="K993" i="1"/>
  <c r="K994" i="1"/>
  <c r="K995" i="1"/>
  <c r="K996" i="1"/>
  <c r="K997" i="1"/>
  <c r="K998" i="1"/>
  <c r="K999" i="1"/>
  <c r="K1000" i="1"/>
  <c r="K1001" i="1"/>
  <c r="K2" i="1"/>
  <c r="Q23" i="1"/>
  <c r="Q19" i="1"/>
  <c r="Q15" i="1"/>
  <c r="Q11" i="1"/>
  <c r="Q8"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2" i="1"/>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O2" i="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 r="L629" i="1"/>
  <c r="L630" i="1"/>
  <c r="L631" i="1"/>
  <c r="L632" i="1"/>
  <c r="L633" i="1"/>
  <c r="L634" i="1"/>
  <c r="L635" i="1"/>
  <c r="L636" i="1"/>
  <c r="L637" i="1"/>
  <c r="L638" i="1"/>
  <c r="L639" i="1"/>
  <c r="L640" i="1"/>
  <c r="L641" i="1"/>
  <c r="L642" i="1"/>
  <c r="L643" i="1"/>
  <c r="L644" i="1"/>
  <c r="L645" i="1"/>
  <c r="L646" i="1"/>
  <c r="L647" i="1"/>
  <c r="L648" i="1"/>
  <c r="L649" i="1"/>
  <c r="L650" i="1"/>
  <c r="L651" i="1"/>
  <c r="L652" i="1"/>
  <c r="L653" i="1"/>
  <c r="L654" i="1"/>
  <c r="L655" i="1"/>
  <c r="L656" i="1"/>
  <c r="L657" i="1"/>
  <c r="L658" i="1"/>
  <c r="L659" i="1"/>
  <c r="L660" i="1"/>
  <c r="L661" i="1"/>
  <c r="L662" i="1"/>
  <c r="L663" i="1"/>
  <c r="L664" i="1"/>
  <c r="L665" i="1"/>
  <c r="L666" i="1"/>
  <c r="L667" i="1"/>
  <c r="L668" i="1"/>
  <c r="L669" i="1"/>
  <c r="L670" i="1"/>
  <c r="L671" i="1"/>
  <c r="L672" i="1"/>
  <c r="L673" i="1"/>
  <c r="L674" i="1"/>
  <c r="L675" i="1"/>
  <c r="L676" i="1"/>
  <c r="L677" i="1"/>
  <c r="L678" i="1"/>
  <c r="L679" i="1"/>
  <c r="L680" i="1"/>
  <c r="L681" i="1"/>
  <c r="L682" i="1"/>
  <c r="L683" i="1"/>
  <c r="L684" i="1"/>
  <c r="L685" i="1"/>
  <c r="L686" i="1"/>
  <c r="L687" i="1"/>
  <c r="L688" i="1"/>
  <c r="L689" i="1"/>
  <c r="L690" i="1"/>
  <c r="L691" i="1"/>
  <c r="L692" i="1"/>
  <c r="L693" i="1"/>
  <c r="L694" i="1"/>
  <c r="L695" i="1"/>
  <c r="L696" i="1"/>
  <c r="L697" i="1"/>
  <c r="L698" i="1"/>
  <c r="L699" i="1"/>
  <c r="L700" i="1"/>
  <c r="L701" i="1"/>
  <c r="L702" i="1"/>
  <c r="L703" i="1"/>
  <c r="L704" i="1"/>
  <c r="L705" i="1"/>
  <c r="L706" i="1"/>
  <c r="L707" i="1"/>
  <c r="L708" i="1"/>
  <c r="L709" i="1"/>
  <c r="L710" i="1"/>
  <c r="L711" i="1"/>
  <c r="L712" i="1"/>
  <c r="L713" i="1"/>
  <c r="L714" i="1"/>
  <c r="L715" i="1"/>
  <c r="L716" i="1"/>
  <c r="L717" i="1"/>
  <c r="L718" i="1"/>
  <c r="L719" i="1"/>
  <c r="L720" i="1"/>
  <c r="L721" i="1"/>
  <c r="L722" i="1"/>
  <c r="L723" i="1"/>
  <c r="L724" i="1"/>
  <c r="L725" i="1"/>
  <c r="L726" i="1"/>
  <c r="L727" i="1"/>
  <c r="L728" i="1"/>
  <c r="L729" i="1"/>
  <c r="L730" i="1"/>
  <c r="L731" i="1"/>
  <c r="L732" i="1"/>
  <c r="L733" i="1"/>
  <c r="L734" i="1"/>
  <c r="L735" i="1"/>
  <c r="L736" i="1"/>
  <c r="L737" i="1"/>
  <c r="L738" i="1"/>
  <c r="L739" i="1"/>
  <c r="L740" i="1"/>
  <c r="L741" i="1"/>
  <c r="L742" i="1"/>
  <c r="L743" i="1"/>
  <c r="L744" i="1"/>
  <c r="L745" i="1"/>
  <c r="L746" i="1"/>
  <c r="L747" i="1"/>
  <c r="L748" i="1"/>
  <c r="L749" i="1"/>
  <c r="L750" i="1"/>
  <c r="L751" i="1"/>
  <c r="L752" i="1"/>
  <c r="L753" i="1"/>
  <c r="L754" i="1"/>
  <c r="L755" i="1"/>
  <c r="L756" i="1"/>
  <c r="L757" i="1"/>
  <c r="L758" i="1"/>
  <c r="L759" i="1"/>
  <c r="L760" i="1"/>
  <c r="L761" i="1"/>
  <c r="L762" i="1"/>
  <c r="L763" i="1"/>
  <c r="L764" i="1"/>
  <c r="L765" i="1"/>
  <c r="L766" i="1"/>
  <c r="L767" i="1"/>
  <c r="L768" i="1"/>
  <c r="L769" i="1"/>
  <c r="L770" i="1"/>
  <c r="L771" i="1"/>
  <c r="L772" i="1"/>
  <c r="L773" i="1"/>
  <c r="L774" i="1"/>
  <c r="L775" i="1"/>
  <c r="L776" i="1"/>
  <c r="L777" i="1"/>
  <c r="L778" i="1"/>
  <c r="L779" i="1"/>
  <c r="L780" i="1"/>
  <c r="L781" i="1"/>
  <c r="L782" i="1"/>
  <c r="L783" i="1"/>
  <c r="L784" i="1"/>
  <c r="L785" i="1"/>
  <c r="L786" i="1"/>
  <c r="L787" i="1"/>
  <c r="L788" i="1"/>
  <c r="L789" i="1"/>
  <c r="L790" i="1"/>
  <c r="L791" i="1"/>
  <c r="L792" i="1"/>
  <c r="L793" i="1"/>
  <c r="L794" i="1"/>
  <c r="L795" i="1"/>
  <c r="L796" i="1"/>
  <c r="L797" i="1"/>
  <c r="L798" i="1"/>
  <c r="L799" i="1"/>
  <c r="L800" i="1"/>
  <c r="L801" i="1"/>
  <c r="L802" i="1"/>
  <c r="L803" i="1"/>
  <c r="L804" i="1"/>
  <c r="L805" i="1"/>
  <c r="L806" i="1"/>
  <c r="L807" i="1"/>
  <c r="L808" i="1"/>
  <c r="L809" i="1"/>
  <c r="L810" i="1"/>
  <c r="L811" i="1"/>
  <c r="L812" i="1"/>
  <c r="L813" i="1"/>
  <c r="L814" i="1"/>
  <c r="L815" i="1"/>
  <c r="L816" i="1"/>
  <c r="L817" i="1"/>
  <c r="L818" i="1"/>
  <c r="L819" i="1"/>
  <c r="L820" i="1"/>
  <c r="L821" i="1"/>
  <c r="L822" i="1"/>
  <c r="L823" i="1"/>
  <c r="L824" i="1"/>
  <c r="L825" i="1"/>
  <c r="L826" i="1"/>
  <c r="L827" i="1"/>
  <c r="L828" i="1"/>
  <c r="L829" i="1"/>
  <c r="L830" i="1"/>
  <c r="L831" i="1"/>
  <c r="L832" i="1"/>
  <c r="L833" i="1"/>
  <c r="L834" i="1"/>
  <c r="L835" i="1"/>
  <c r="L836" i="1"/>
  <c r="L837" i="1"/>
  <c r="L838" i="1"/>
  <c r="L839" i="1"/>
  <c r="L840" i="1"/>
  <c r="L841" i="1"/>
  <c r="L842" i="1"/>
  <c r="L843" i="1"/>
  <c r="L844" i="1"/>
  <c r="L845" i="1"/>
  <c r="L846" i="1"/>
  <c r="L847" i="1"/>
  <c r="L848" i="1"/>
  <c r="L849" i="1"/>
  <c r="L850" i="1"/>
  <c r="L851" i="1"/>
  <c r="L852" i="1"/>
  <c r="L853" i="1"/>
  <c r="L854" i="1"/>
  <c r="L855" i="1"/>
  <c r="L856" i="1"/>
  <c r="L857" i="1"/>
  <c r="L858" i="1"/>
  <c r="L859" i="1"/>
  <c r="L860" i="1"/>
  <c r="L861" i="1"/>
  <c r="L862" i="1"/>
  <c r="L863" i="1"/>
  <c r="L864" i="1"/>
  <c r="L865" i="1"/>
  <c r="L866" i="1"/>
  <c r="L867" i="1"/>
  <c r="L868" i="1"/>
  <c r="L869" i="1"/>
  <c r="L870" i="1"/>
  <c r="L871" i="1"/>
  <c r="L872" i="1"/>
  <c r="L873" i="1"/>
  <c r="L874" i="1"/>
  <c r="L875" i="1"/>
  <c r="L876" i="1"/>
  <c r="L877" i="1"/>
  <c r="L878" i="1"/>
  <c r="L879" i="1"/>
  <c r="L880" i="1"/>
  <c r="L881" i="1"/>
  <c r="L882" i="1"/>
  <c r="L883" i="1"/>
  <c r="L884" i="1"/>
  <c r="L885" i="1"/>
  <c r="L886" i="1"/>
  <c r="L887" i="1"/>
  <c r="L888" i="1"/>
  <c r="L889" i="1"/>
  <c r="L890" i="1"/>
  <c r="L891" i="1"/>
  <c r="L892" i="1"/>
  <c r="L893" i="1"/>
  <c r="L894" i="1"/>
  <c r="L895" i="1"/>
  <c r="L896" i="1"/>
  <c r="L897" i="1"/>
  <c r="L898" i="1"/>
  <c r="L899" i="1"/>
  <c r="L900" i="1"/>
  <c r="L901" i="1"/>
  <c r="L902" i="1"/>
  <c r="L903" i="1"/>
  <c r="L904" i="1"/>
  <c r="L905" i="1"/>
  <c r="L906" i="1"/>
  <c r="L907" i="1"/>
  <c r="L908" i="1"/>
  <c r="L909" i="1"/>
  <c r="L910" i="1"/>
  <c r="L911" i="1"/>
  <c r="L912" i="1"/>
  <c r="L913" i="1"/>
  <c r="L914" i="1"/>
  <c r="L915" i="1"/>
  <c r="L916" i="1"/>
  <c r="L917" i="1"/>
  <c r="L918" i="1"/>
  <c r="L919" i="1"/>
  <c r="L920" i="1"/>
  <c r="L921" i="1"/>
  <c r="L922" i="1"/>
  <c r="L923" i="1"/>
  <c r="L924" i="1"/>
  <c r="L925" i="1"/>
  <c r="L926" i="1"/>
  <c r="L927" i="1"/>
  <c r="L928" i="1"/>
  <c r="L929" i="1"/>
  <c r="L930" i="1"/>
  <c r="L931" i="1"/>
  <c r="L932" i="1"/>
  <c r="L933" i="1"/>
  <c r="L934" i="1"/>
  <c r="L935" i="1"/>
  <c r="L936" i="1"/>
  <c r="L937" i="1"/>
  <c r="L938" i="1"/>
  <c r="L939" i="1"/>
  <c r="L940" i="1"/>
  <c r="L941" i="1"/>
  <c r="L942" i="1"/>
  <c r="L943" i="1"/>
  <c r="L944" i="1"/>
  <c r="L945" i="1"/>
  <c r="L946" i="1"/>
  <c r="L947" i="1"/>
  <c r="L948" i="1"/>
  <c r="L949" i="1"/>
  <c r="L950" i="1"/>
  <c r="L951" i="1"/>
  <c r="L952" i="1"/>
  <c r="L953" i="1"/>
  <c r="L954" i="1"/>
  <c r="L955" i="1"/>
  <c r="L956" i="1"/>
  <c r="L957" i="1"/>
  <c r="L958" i="1"/>
  <c r="L959" i="1"/>
  <c r="L960" i="1"/>
  <c r="L961" i="1"/>
  <c r="L962" i="1"/>
  <c r="L963" i="1"/>
  <c r="L964" i="1"/>
  <c r="L965" i="1"/>
  <c r="L966" i="1"/>
  <c r="L967" i="1"/>
  <c r="L968" i="1"/>
  <c r="L969" i="1"/>
  <c r="L970" i="1"/>
  <c r="L971" i="1"/>
  <c r="L972" i="1"/>
  <c r="L973" i="1"/>
  <c r="L974" i="1"/>
  <c r="L975" i="1"/>
  <c r="L976" i="1"/>
  <c r="L977" i="1"/>
  <c r="L978" i="1"/>
  <c r="L979" i="1"/>
  <c r="L980" i="1"/>
  <c r="L981" i="1"/>
  <c r="L982" i="1"/>
  <c r="L983" i="1"/>
  <c r="L984" i="1"/>
  <c r="L985" i="1"/>
  <c r="L986" i="1"/>
  <c r="L987" i="1"/>
  <c r="L988" i="1"/>
  <c r="L989" i="1"/>
  <c r="L990" i="1"/>
  <c r="L991" i="1"/>
  <c r="L992" i="1"/>
  <c r="L993" i="1"/>
  <c r="L994" i="1"/>
  <c r="L995" i="1"/>
  <c r="L996" i="1"/>
  <c r="L997" i="1"/>
  <c r="L998" i="1"/>
  <c r="L999" i="1"/>
  <c r="L1000" i="1"/>
  <c r="L1001" i="1"/>
  <c r="L2" i="1"/>
  <c r="Q4" i="1"/>
</calcChain>
</file>

<file path=xl/sharedStrings.xml><?xml version="1.0" encoding="utf-8"?>
<sst xmlns="http://schemas.openxmlformats.org/spreadsheetml/2006/main" count="8116" uniqueCount="1055">
  <si>
    <t>Date</t>
  </si>
  <si>
    <t>Gender</t>
  </si>
  <si>
    <t>Age</t>
  </si>
  <si>
    <t>Quantity</t>
  </si>
  <si>
    <t>CUST001</t>
  </si>
  <si>
    <t>Male</t>
  </si>
  <si>
    <t>Beauty</t>
  </si>
  <si>
    <t>CUST002</t>
  </si>
  <si>
    <t>Female</t>
  </si>
  <si>
    <t>Clothing</t>
  </si>
  <si>
    <t>CUST003</t>
  </si>
  <si>
    <t>Electronics</t>
  </si>
  <si>
    <t>CUST004</t>
  </si>
  <si>
    <t>CUST005</t>
  </si>
  <si>
    <t>CUST006</t>
  </si>
  <si>
    <t>CUST007</t>
  </si>
  <si>
    <t>CUST008</t>
  </si>
  <si>
    <t>CUST009</t>
  </si>
  <si>
    <t>CUST010</t>
  </si>
  <si>
    <t>CUST011</t>
  </si>
  <si>
    <t>CUST012</t>
  </si>
  <si>
    <t>CUST013</t>
  </si>
  <si>
    <t>CUST014</t>
  </si>
  <si>
    <t>CUST015</t>
  </si>
  <si>
    <t>CUST016</t>
  </si>
  <si>
    <t>CUST017</t>
  </si>
  <si>
    <t>CUST018</t>
  </si>
  <si>
    <t>CUST019</t>
  </si>
  <si>
    <t>CUST020</t>
  </si>
  <si>
    <t>CUST021</t>
  </si>
  <si>
    <t>CUST022</t>
  </si>
  <si>
    <t>CUST023</t>
  </si>
  <si>
    <t>CUST024</t>
  </si>
  <si>
    <t>CUST025</t>
  </si>
  <si>
    <t>CUST026</t>
  </si>
  <si>
    <t>CUST027</t>
  </si>
  <si>
    <t>CUST028</t>
  </si>
  <si>
    <t>CUST029</t>
  </si>
  <si>
    <t>CUST030</t>
  </si>
  <si>
    <t>CUST031</t>
  </si>
  <si>
    <t>CUST032</t>
  </si>
  <si>
    <t>CUST033</t>
  </si>
  <si>
    <t>CUST034</t>
  </si>
  <si>
    <t>CUST035</t>
  </si>
  <si>
    <t>CUST036</t>
  </si>
  <si>
    <t>CUST037</t>
  </si>
  <si>
    <t>CUST038</t>
  </si>
  <si>
    <t>CUST039</t>
  </si>
  <si>
    <t>CUST040</t>
  </si>
  <si>
    <t>CUST041</t>
  </si>
  <si>
    <t>CUST042</t>
  </si>
  <si>
    <t>CUST043</t>
  </si>
  <si>
    <t>CUST044</t>
  </si>
  <si>
    <t>CUST045</t>
  </si>
  <si>
    <t>CUST046</t>
  </si>
  <si>
    <t>CUST047</t>
  </si>
  <si>
    <t>CUST048</t>
  </si>
  <si>
    <t>CUST049</t>
  </si>
  <si>
    <t>CUST050</t>
  </si>
  <si>
    <t>CUST051</t>
  </si>
  <si>
    <t>CUST052</t>
  </si>
  <si>
    <t>CUST053</t>
  </si>
  <si>
    <t>CUST054</t>
  </si>
  <si>
    <t>CUST055</t>
  </si>
  <si>
    <t>CUST056</t>
  </si>
  <si>
    <t>CUST057</t>
  </si>
  <si>
    <t>CUST058</t>
  </si>
  <si>
    <t>CUST059</t>
  </si>
  <si>
    <t>CUST060</t>
  </si>
  <si>
    <t>CUST061</t>
  </si>
  <si>
    <t>CUST062</t>
  </si>
  <si>
    <t>CUST063</t>
  </si>
  <si>
    <t>CUST064</t>
  </si>
  <si>
    <t>CUST065</t>
  </si>
  <si>
    <t>CUST066</t>
  </si>
  <si>
    <t>CUST067</t>
  </si>
  <si>
    <t>CUST068</t>
  </si>
  <si>
    <t>CUST069</t>
  </si>
  <si>
    <t>CUST070</t>
  </si>
  <si>
    <t>CUST071</t>
  </si>
  <si>
    <t>CUST072</t>
  </si>
  <si>
    <t>CUST073</t>
  </si>
  <si>
    <t>CUST074</t>
  </si>
  <si>
    <t>CUST075</t>
  </si>
  <si>
    <t>CUST076</t>
  </si>
  <si>
    <t>CUST077</t>
  </si>
  <si>
    <t>CUST078</t>
  </si>
  <si>
    <t>CUST079</t>
  </si>
  <si>
    <t>CUST080</t>
  </si>
  <si>
    <t>CUST081</t>
  </si>
  <si>
    <t>CUST082</t>
  </si>
  <si>
    <t>CUST083</t>
  </si>
  <si>
    <t>CUST084</t>
  </si>
  <si>
    <t>CUST085</t>
  </si>
  <si>
    <t>CUST086</t>
  </si>
  <si>
    <t>CUST087</t>
  </si>
  <si>
    <t>CUST088</t>
  </si>
  <si>
    <t>CUST089</t>
  </si>
  <si>
    <t>CUST090</t>
  </si>
  <si>
    <t>CUST091</t>
  </si>
  <si>
    <t>CUST092</t>
  </si>
  <si>
    <t>CUST093</t>
  </si>
  <si>
    <t>CUST094</t>
  </si>
  <si>
    <t>CUST095</t>
  </si>
  <si>
    <t>CUST096</t>
  </si>
  <si>
    <t>CUST097</t>
  </si>
  <si>
    <t>CUST098</t>
  </si>
  <si>
    <t>CUST099</t>
  </si>
  <si>
    <t>CUST100</t>
  </si>
  <si>
    <t>CUST101</t>
  </si>
  <si>
    <t>CUST102</t>
  </si>
  <si>
    <t>CUST103</t>
  </si>
  <si>
    <t>CUST104</t>
  </si>
  <si>
    <t>CUST105</t>
  </si>
  <si>
    <t>CUST106</t>
  </si>
  <si>
    <t>CUST107</t>
  </si>
  <si>
    <t>CUST108</t>
  </si>
  <si>
    <t>CUST109</t>
  </si>
  <si>
    <t>CUST110</t>
  </si>
  <si>
    <t>CUST111</t>
  </si>
  <si>
    <t>CUST112</t>
  </si>
  <si>
    <t>CUST113</t>
  </si>
  <si>
    <t>CUST114</t>
  </si>
  <si>
    <t>CUST115</t>
  </si>
  <si>
    <t>CUST116</t>
  </si>
  <si>
    <t>CUST117</t>
  </si>
  <si>
    <t>CUST118</t>
  </si>
  <si>
    <t>CUST119</t>
  </si>
  <si>
    <t>CUST120</t>
  </si>
  <si>
    <t>CUST121</t>
  </si>
  <si>
    <t>CUST122</t>
  </si>
  <si>
    <t>CUST123</t>
  </si>
  <si>
    <t>CUST124</t>
  </si>
  <si>
    <t>CUST125</t>
  </si>
  <si>
    <t>CUST126</t>
  </si>
  <si>
    <t>CUST127</t>
  </si>
  <si>
    <t>CUST128</t>
  </si>
  <si>
    <t>CUST129</t>
  </si>
  <si>
    <t>CUST130</t>
  </si>
  <si>
    <t>CUST131</t>
  </si>
  <si>
    <t>CUST132</t>
  </si>
  <si>
    <t>CUST133</t>
  </si>
  <si>
    <t>CUST134</t>
  </si>
  <si>
    <t>CUST135</t>
  </si>
  <si>
    <t>CUST136</t>
  </si>
  <si>
    <t>CUST137</t>
  </si>
  <si>
    <t>CUST138</t>
  </si>
  <si>
    <t>CUST139</t>
  </si>
  <si>
    <t>CUST140</t>
  </si>
  <si>
    <t>CUST141</t>
  </si>
  <si>
    <t>CUST142</t>
  </si>
  <si>
    <t>CUST143</t>
  </si>
  <si>
    <t>CUST144</t>
  </si>
  <si>
    <t>CUST145</t>
  </si>
  <si>
    <t>CUST146</t>
  </si>
  <si>
    <t>CUST147</t>
  </si>
  <si>
    <t>CUST148</t>
  </si>
  <si>
    <t>CUST149</t>
  </si>
  <si>
    <t>CUST150</t>
  </si>
  <si>
    <t>CUST151</t>
  </si>
  <si>
    <t>CUST152</t>
  </si>
  <si>
    <t>CUST153</t>
  </si>
  <si>
    <t>CUST154</t>
  </si>
  <si>
    <t>CUST155</t>
  </si>
  <si>
    <t>CUST156</t>
  </si>
  <si>
    <t>CUST157</t>
  </si>
  <si>
    <t>CUST158</t>
  </si>
  <si>
    <t>CUST159</t>
  </si>
  <si>
    <t>CUST160</t>
  </si>
  <si>
    <t>CUST161</t>
  </si>
  <si>
    <t>CUST162</t>
  </si>
  <si>
    <t>CUST163</t>
  </si>
  <si>
    <t>CUST164</t>
  </si>
  <si>
    <t>CUST165</t>
  </si>
  <si>
    <t>CUST166</t>
  </si>
  <si>
    <t>CUST167</t>
  </si>
  <si>
    <t>CUST168</t>
  </si>
  <si>
    <t>CUST169</t>
  </si>
  <si>
    <t>CUST170</t>
  </si>
  <si>
    <t>CUST171</t>
  </si>
  <si>
    <t>CUST172</t>
  </si>
  <si>
    <t>CUST173</t>
  </si>
  <si>
    <t>CUST174</t>
  </si>
  <si>
    <t>CUST175</t>
  </si>
  <si>
    <t>CUST176</t>
  </si>
  <si>
    <t>CUST177</t>
  </si>
  <si>
    <t>CUST178</t>
  </si>
  <si>
    <t>CUST179</t>
  </si>
  <si>
    <t>CUST180</t>
  </si>
  <si>
    <t>CUST181</t>
  </si>
  <si>
    <t>CUST182</t>
  </si>
  <si>
    <t>CUST183</t>
  </si>
  <si>
    <t>CUST184</t>
  </si>
  <si>
    <t>CUST185</t>
  </si>
  <si>
    <t>CUST186</t>
  </si>
  <si>
    <t>CUST187</t>
  </si>
  <si>
    <t>CUST188</t>
  </si>
  <si>
    <t>CUST189</t>
  </si>
  <si>
    <t>CUST190</t>
  </si>
  <si>
    <t>CUST191</t>
  </si>
  <si>
    <t>CUST192</t>
  </si>
  <si>
    <t>CUST193</t>
  </si>
  <si>
    <t>CUST194</t>
  </si>
  <si>
    <t>CUST195</t>
  </si>
  <si>
    <t>CUST196</t>
  </si>
  <si>
    <t>CUST197</t>
  </si>
  <si>
    <t>CUST198</t>
  </si>
  <si>
    <t>CUST199</t>
  </si>
  <si>
    <t>CUST200</t>
  </si>
  <si>
    <t>CUST201</t>
  </si>
  <si>
    <t>CUST202</t>
  </si>
  <si>
    <t>CUST203</t>
  </si>
  <si>
    <t>CUST204</t>
  </si>
  <si>
    <t>CUST205</t>
  </si>
  <si>
    <t>CUST206</t>
  </si>
  <si>
    <t>CUST207</t>
  </si>
  <si>
    <t>CUST208</t>
  </si>
  <si>
    <t>CUST209</t>
  </si>
  <si>
    <t>CUST210</t>
  </si>
  <si>
    <t>CUST211</t>
  </si>
  <si>
    <t>CUST212</t>
  </si>
  <si>
    <t>CUST213</t>
  </si>
  <si>
    <t>CUST214</t>
  </si>
  <si>
    <t>CUST215</t>
  </si>
  <si>
    <t>CUST216</t>
  </si>
  <si>
    <t>CUST217</t>
  </si>
  <si>
    <t>CUST218</t>
  </si>
  <si>
    <t>CUST219</t>
  </si>
  <si>
    <t>CUST220</t>
  </si>
  <si>
    <t>CUST221</t>
  </si>
  <si>
    <t>CUST222</t>
  </si>
  <si>
    <t>CUST223</t>
  </si>
  <si>
    <t>CUST224</t>
  </si>
  <si>
    <t>CUST225</t>
  </si>
  <si>
    <t>CUST226</t>
  </si>
  <si>
    <t>CUST227</t>
  </si>
  <si>
    <t>CUST228</t>
  </si>
  <si>
    <t>CUST229</t>
  </si>
  <si>
    <t>CUST230</t>
  </si>
  <si>
    <t>CUST231</t>
  </si>
  <si>
    <t>CUST232</t>
  </si>
  <si>
    <t>CUST233</t>
  </si>
  <si>
    <t>CUST234</t>
  </si>
  <si>
    <t>CUST235</t>
  </si>
  <si>
    <t>CUST236</t>
  </si>
  <si>
    <t>CUST237</t>
  </si>
  <si>
    <t>CUST238</t>
  </si>
  <si>
    <t>CUST239</t>
  </si>
  <si>
    <t>CUST240</t>
  </si>
  <si>
    <t>CUST241</t>
  </si>
  <si>
    <t>CUST242</t>
  </si>
  <si>
    <t>CUST243</t>
  </si>
  <si>
    <t>CUST244</t>
  </si>
  <si>
    <t>CUST245</t>
  </si>
  <si>
    <t>CUST246</t>
  </si>
  <si>
    <t>CUST247</t>
  </si>
  <si>
    <t>CUST248</t>
  </si>
  <si>
    <t>CUST249</t>
  </si>
  <si>
    <t>CUST250</t>
  </si>
  <si>
    <t>CUST251</t>
  </si>
  <si>
    <t>CUST252</t>
  </si>
  <si>
    <t>CUST253</t>
  </si>
  <si>
    <t>CUST254</t>
  </si>
  <si>
    <t>CUST255</t>
  </si>
  <si>
    <t>CUST256</t>
  </si>
  <si>
    <t>CUST257</t>
  </si>
  <si>
    <t>CUST258</t>
  </si>
  <si>
    <t>CUST259</t>
  </si>
  <si>
    <t>CUST260</t>
  </si>
  <si>
    <t>CUST261</t>
  </si>
  <si>
    <t>CUST262</t>
  </si>
  <si>
    <t>CUST263</t>
  </si>
  <si>
    <t>CUST264</t>
  </si>
  <si>
    <t>CUST265</t>
  </si>
  <si>
    <t>CUST266</t>
  </si>
  <si>
    <t>CUST267</t>
  </si>
  <si>
    <t>CUST268</t>
  </si>
  <si>
    <t>CUST269</t>
  </si>
  <si>
    <t>CUST270</t>
  </si>
  <si>
    <t>CUST271</t>
  </si>
  <si>
    <t>CUST272</t>
  </si>
  <si>
    <t>CUST273</t>
  </si>
  <si>
    <t>CUST274</t>
  </si>
  <si>
    <t>CUST275</t>
  </si>
  <si>
    <t>CUST276</t>
  </si>
  <si>
    <t>CUST277</t>
  </si>
  <si>
    <t>CUST278</t>
  </si>
  <si>
    <t>CUST279</t>
  </si>
  <si>
    <t>CUST280</t>
  </si>
  <si>
    <t>CUST281</t>
  </si>
  <si>
    <t>CUST282</t>
  </si>
  <si>
    <t>CUST283</t>
  </si>
  <si>
    <t>CUST284</t>
  </si>
  <si>
    <t>CUST285</t>
  </si>
  <si>
    <t>CUST286</t>
  </si>
  <si>
    <t>CUST287</t>
  </si>
  <si>
    <t>CUST288</t>
  </si>
  <si>
    <t>CUST289</t>
  </si>
  <si>
    <t>CUST290</t>
  </si>
  <si>
    <t>CUST291</t>
  </si>
  <si>
    <t>CUST292</t>
  </si>
  <si>
    <t>CUST293</t>
  </si>
  <si>
    <t>CUST294</t>
  </si>
  <si>
    <t>CUST295</t>
  </si>
  <si>
    <t>CUST296</t>
  </si>
  <si>
    <t>CUST297</t>
  </si>
  <si>
    <t>CUST298</t>
  </si>
  <si>
    <t>CUST299</t>
  </si>
  <si>
    <t>CUST300</t>
  </si>
  <si>
    <t>CUST301</t>
  </si>
  <si>
    <t>CUST302</t>
  </si>
  <si>
    <t>CUST303</t>
  </si>
  <si>
    <t>CUST304</t>
  </si>
  <si>
    <t>CUST305</t>
  </si>
  <si>
    <t>CUST306</t>
  </si>
  <si>
    <t>CUST307</t>
  </si>
  <si>
    <t>CUST308</t>
  </si>
  <si>
    <t>CUST309</t>
  </si>
  <si>
    <t>CUST310</t>
  </si>
  <si>
    <t>CUST311</t>
  </si>
  <si>
    <t>CUST312</t>
  </si>
  <si>
    <t>CUST313</t>
  </si>
  <si>
    <t>CUST314</t>
  </si>
  <si>
    <t>CUST315</t>
  </si>
  <si>
    <t>CUST316</t>
  </si>
  <si>
    <t>CUST317</t>
  </si>
  <si>
    <t>CUST318</t>
  </si>
  <si>
    <t>CUST319</t>
  </si>
  <si>
    <t>CUST320</t>
  </si>
  <si>
    <t>CUST321</t>
  </si>
  <si>
    <t>CUST322</t>
  </si>
  <si>
    <t>CUST323</t>
  </si>
  <si>
    <t>CUST324</t>
  </si>
  <si>
    <t>CUST325</t>
  </si>
  <si>
    <t>CUST326</t>
  </si>
  <si>
    <t>CUST327</t>
  </si>
  <si>
    <t>CUST328</t>
  </si>
  <si>
    <t>CUST329</t>
  </si>
  <si>
    <t>CUST330</t>
  </si>
  <si>
    <t>CUST331</t>
  </si>
  <si>
    <t>CUST332</t>
  </si>
  <si>
    <t>CUST333</t>
  </si>
  <si>
    <t>CUST334</t>
  </si>
  <si>
    <t>CUST335</t>
  </si>
  <si>
    <t>CUST336</t>
  </si>
  <si>
    <t>CUST337</t>
  </si>
  <si>
    <t>CUST338</t>
  </si>
  <si>
    <t>CUST339</t>
  </si>
  <si>
    <t>CUST340</t>
  </si>
  <si>
    <t>CUST341</t>
  </si>
  <si>
    <t>CUST342</t>
  </si>
  <si>
    <t>CUST343</t>
  </si>
  <si>
    <t>CUST344</t>
  </si>
  <si>
    <t>CUST345</t>
  </si>
  <si>
    <t>CUST346</t>
  </si>
  <si>
    <t>CUST347</t>
  </si>
  <si>
    <t>CUST348</t>
  </si>
  <si>
    <t>CUST349</t>
  </si>
  <si>
    <t>CUST350</t>
  </si>
  <si>
    <t>CUST351</t>
  </si>
  <si>
    <t>CUST352</t>
  </si>
  <si>
    <t>CUST353</t>
  </si>
  <si>
    <t>CUST354</t>
  </si>
  <si>
    <t>CUST355</t>
  </si>
  <si>
    <t>CUST356</t>
  </si>
  <si>
    <t>CUST357</t>
  </si>
  <si>
    <t>CUST358</t>
  </si>
  <si>
    <t>CUST359</t>
  </si>
  <si>
    <t>CUST360</t>
  </si>
  <si>
    <t>CUST361</t>
  </si>
  <si>
    <t>CUST362</t>
  </si>
  <si>
    <t>CUST363</t>
  </si>
  <si>
    <t>CUST364</t>
  </si>
  <si>
    <t>CUST365</t>
  </si>
  <si>
    <t>CUST366</t>
  </si>
  <si>
    <t>CUST367</t>
  </si>
  <si>
    <t>CUST368</t>
  </si>
  <si>
    <t>CUST369</t>
  </si>
  <si>
    <t>CUST370</t>
  </si>
  <si>
    <t>CUST371</t>
  </si>
  <si>
    <t>CUST372</t>
  </si>
  <si>
    <t>CUST373</t>
  </si>
  <si>
    <t>CUST374</t>
  </si>
  <si>
    <t>CUST375</t>
  </si>
  <si>
    <t>CUST376</t>
  </si>
  <si>
    <t>CUST377</t>
  </si>
  <si>
    <t>CUST378</t>
  </si>
  <si>
    <t>CUST379</t>
  </si>
  <si>
    <t>CUST380</t>
  </si>
  <si>
    <t>CUST381</t>
  </si>
  <si>
    <t>CUST382</t>
  </si>
  <si>
    <t>CUST383</t>
  </si>
  <si>
    <t>CUST384</t>
  </si>
  <si>
    <t>CUST385</t>
  </si>
  <si>
    <t>CUST386</t>
  </si>
  <si>
    <t>CUST387</t>
  </si>
  <si>
    <t>CUST388</t>
  </si>
  <si>
    <t>CUST389</t>
  </si>
  <si>
    <t>CUST390</t>
  </si>
  <si>
    <t>CUST391</t>
  </si>
  <si>
    <t>CUST392</t>
  </si>
  <si>
    <t>CUST393</t>
  </si>
  <si>
    <t>CUST394</t>
  </si>
  <si>
    <t>CUST395</t>
  </si>
  <si>
    <t>CUST396</t>
  </si>
  <si>
    <t>CUST397</t>
  </si>
  <si>
    <t>CUST398</t>
  </si>
  <si>
    <t>CUST399</t>
  </si>
  <si>
    <t>CUST400</t>
  </si>
  <si>
    <t>CUST401</t>
  </si>
  <si>
    <t>CUST402</t>
  </si>
  <si>
    <t>CUST403</t>
  </si>
  <si>
    <t>CUST404</t>
  </si>
  <si>
    <t>CUST405</t>
  </si>
  <si>
    <t>CUST406</t>
  </si>
  <si>
    <t>CUST407</t>
  </si>
  <si>
    <t>CUST408</t>
  </si>
  <si>
    <t>CUST409</t>
  </si>
  <si>
    <t>CUST410</t>
  </si>
  <si>
    <t>CUST411</t>
  </si>
  <si>
    <t>CUST412</t>
  </si>
  <si>
    <t>CUST413</t>
  </si>
  <si>
    <t>CUST414</t>
  </si>
  <si>
    <t>CUST415</t>
  </si>
  <si>
    <t>CUST416</t>
  </si>
  <si>
    <t>CUST417</t>
  </si>
  <si>
    <t>CUST418</t>
  </si>
  <si>
    <t>CUST419</t>
  </si>
  <si>
    <t>CUST420</t>
  </si>
  <si>
    <t>CUST421</t>
  </si>
  <si>
    <t>CUST422</t>
  </si>
  <si>
    <t>CUST423</t>
  </si>
  <si>
    <t>CUST424</t>
  </si>
  <si>
    <t>CUST425</t>
  </si>
  <si>
    <t>CUST426</t>
  </si>
  <si>
    <t>CUST427</t>
  </si>
  <si>
    <t>CUST428</t>
  </si>
  <si>
    <t>CUST429</t>
  </si>
  <si>
    <t>CUST430</t>
  </si>
  <si>
    <t>CUST431</t>
  </si>
  <si>
    <t>CUST432</t>
  </si>
  <si>
    <t>CUST433</t>
  </si>
  <si>
    <t>CUST434</t>
  </si>
  <si>
    <t>CUST435</t>
  </si>
  <si>
    <t>CUST436</t>
  </si>
  <si>
    <t>CUST437</t>
  </si>
  <si>
    <t>CUST438</t>
  </si>
  <si>
    <t>CUST439</t>
  </si>
  <si>
    <t>CUST440</t>
  </si>
  <si>
    <t>CUST441</t>
  </si>
  <si>
    <t>CUST442</t>
  </si>
  <si>
    <t>CUST443</t>
  </si>
  <si>
    <t>CUST444</t>
  </si>
  <si>
    <t>CUST445</t>
  </si>
  <si>
    <t>CUST446</t>
  </si>
  <si>
    <t>CUST447</t>
  </si>
  <si>
    <t>CUST448</t>
  </si>
  <si>
    <t>CUST449</t>
  </si>
  <si>
    <t>CUST450</t>
  </si>
  <si>
    <t>CUST451</t>
  </si>
  <si>
    <t>CUST452</t>
  </si>
  <si>
    <t>CUST453</t>
  </si>
  <si>
    <t>CUST454</t>
  </si>
  <si>
    <t>CUST455</t>
  </si>
  <si>
    <t>CUST456</t>
  </si>
  <si>
    <t>CUST457</t>
  </si>
  <si>
    <t>CUST458</t>
  </si>
  <si>
    <t>CUST459</t>
  </si>
  <si>
    <t>CUST460</t>
  </si>
  <si>
    <t>CUST461</t>
  </si>
  <si>
    <t>CUST462</t>
  </si>
  <si>
    <t>CUST463</t>
  </si>
  <si>
    <t>CUST464</t>
  </si>
  <si>
    <t>CUST465</t>
  </si>
  <si>
    <t>CUST466</t>
  </si>
  <si>
    <t>CUST467</t>
  </si>
  <si>
    <t>CUST468</t>
  </si>
  <si>
    <t>CUST469</t>
  </si>
  <si>
    <t>CUST470</t>
  </si>
  <si>
    <t>CUST471</t>
  </si>
  <si>
    <t>CUST472</t>
  </si>
  <si>
    <t>CUST473</t>
  </si>
  <si>
    <t>CUST474</t>
  </si>
  <si>
    <t>CUST475</t>
  </si>
  <si>
    <t>CUST476</t>
  </si>
  <si>
    <t>CUST477</t>
  </si>
  <si>
    <t>CUST478</t>
  </si>
  <si>
    <t>CUST479</t>
  </si>
  <si>
    <t>CUST480</t>
  </si>
  <si>
    <t>CUST481</t>
  </si>
  <si>
    <t>CUST482</t>
  </si>
  <si>
    <t>CUST483</t>
  </si>
  <si>
    <t>CUST484</t>
  </si>
  <si>
    <t>CUST485</t>
  </si>
  <si>
    <t>CUST486</t>
  </si>
  <si>
    <t>CUST487</t>
  </si>
  <si>
    <t>CUST488</t>
  </si>
  <si>
    <t>CUST489</t>
  </si>
  <si>
    <t>CUST490</t>
  </si>
  <si>
    <t>CUST491</t>
  </si>
  <si>
    <t>CUST492</t>
  </si>
  <si>
    <t>CUST493</t>
  </si>
  <si>
    <t>CUST494</t>
  </si>
  <si>
    <t>CUST495</t>
  </si>
  <si>
    <t>CUST496</t>
  </si>
  <si>
    <t>CUST497</t>
  </si>
  <si>
    <t>CUST498</t>
  </si>
  <si>
    <t>CUST499</t>
  </si>
  <si>
    <t>CUST500</t>
  </si>
  <si>
    <t>CUST501</t>
  </si>
  <si>
    <t>CUST502</t>
  </si>
  <si>
    <t>CUST503</t>
  </si>
  <si>
    <t>CUST504</t>
  </si>
  <si>
    <t>CUST505</t>
  </si>
  <si>
    <t>CUST506</t>
  </si>
  <si>
    <t>CUST507</t>
  </si>
  <si>
    <t>CUST508</t>
  </si>
  <si>
    <t>CUST509</t>
  </si>
  <si>
    <t>CUST510</t>
  </si>
  <si>
    <t>CUST511</t>
  </si>
  <si>
    <t>CUST512</t>
  </si>
  <si>
    <t>CUST513</t>
  </si>
  <si>
    <t>CUST514</t>
  </si>
  <si>
    <t>CUST515</t>
  </si>
  <si>
    <t>CUST516</t>
  </si>
  <si>
    <t>CUST517</t>
  </si>
  <si>
    <t>CUST518</t>
  </si>
  <si>
    <t>CUST519</t>
  </si>
  <si>
    <t>CUST520</t>
  </si>
  <si>
    <t>CUST521</t>
  </si>
  <si>
    <t>CUST522</t>
  </si>
  <si>
    <t>CUST523</t>
  </si>
  <si>
    <t>CUST524</t>
  </si>
  <si>
    <t>CUST525</t>
  </si>
  <si>
    <t>CUST526</t>
  </si>
  <si>
    <t>CUST527</t>
  </si>
  <si>
    <t>CUST528</t>
  </si>
  <si>
    <t>CUST529</t>
  </si>
  <si>
    <t>CUST530</t>
  </si>
  <si>
    <t>CUST531</t>
  </si>
  <si>
    <t>CUST532</t>
  </si>
  <si>
    <t>CUST533</t>
  </si>
  <si>
    <t>CUST534</t>
  </si>
  <si>
    <t>CUST535</t>
  </si>
  <si>
    <t>CUST536</t>
  </si>
  <si>
    <t>CUST537</t>
  </si>
  <si>
    <t>CUST538</t>
  </si>
  <si>
    <t>CUST539</t>
  </si>
  <si>
    <t>CUST540</t>
  </si>
  <si>
    <t>CUST541</t>
  </si>
  <si>
    <t>CUST542</t>
  </si>
  <si>
    <t>CUST543</t>
  </si>
  <si>
    <t>CUST544</t>
  </si>
  <si>
    <t>CUST545</t>
  </si>
  <si>
    <t>CUST546</t>
  </si>
  <si>
    <t>CUST547</t>
  </si>
  <si>
    <t>CUST548</t>
  </si>
  <si>
    <t>CUST549</t>
  </si>
  <si>
    <t>CUST550</t>
  </si>
  <si>
    <t>CUST551</t>
  </si>
  <si>
    <t>CUST552</t>
  </si>
  <si>
    <t>CUST553</t>
  </si>
  <si>
    <t>CUST554</t>
  </si>
  <si>
    <t>CUST555</t>
  </si>
  <si>
    <t>CUST556</t>
  </si>
  <si>
    <t>CUST557</t>
  </si>
  <si>
    <t>CUST558</t>
  </si>
  <si>
    <t>CUST559</t>
  </si>
  <si>
    <t>CUST560</t>
  </si>
  <si>
    <t>CUST561</t>
  </si>
  <si>
    <t>CUST562</t>
  </si>
  <si>
    <t>CUST563</t>
  </si>
  <si>
    <t>CUST564</t>
  </si>
  <si>
    <t>CUST565</t>
  </si>
  <si>
    <t>CUST566</t>
  </si>
  <si>
    <t>CUST567</t>
  </si>
  <si>
    <t>CUST568</t>
  </si>
  <si>
    <t>CUST569</t>
  </si>
  <si>
    <t>CUST570</t>
  </si>
  <si>
    <t>CUST571</t>
  </si>
  <si>
    <t>CUST572</t>
  </si>
  <si>
    <t>CUST573</t>
  </si>
  <si>
    <t>CUST574</t>
  </si>
  <si>
    <t>CUST575</t>
  </si>
  <si>
    <t>CUST576</t>
  </si>
  <si>
    <t>CUST577</t>
  </si>
  <si>
    <t>CUST578</t>
  </si>
  <si>
    <t>CUST579</t>
  </si>
  <si>
    <t>CUST580</t>
  </si>
  <si>
    <t>CUST581</t>
  </si>
  <si>
    <t>CUST582</t>
  </si>
  <si>
    <t>CUST583</t>
  </si>
  <si>
    <t>CUST584</t>
  </si>
  <si>
    <t>CUST585</t>
  </si>
  <si>
    <t>CUST586</t>
  </si>
  <si>
    <t>CUST587</t>
  </si>
  <si>
    <t>CUST588</t>
  </si>
  <si>
    <t>CUST589</t>
  </si>
  <si>
    <t>CUST590</t>
  </si>
  <si>
    <t>CUST591</t>
  </si>
  <si>
    <t>CUST592</t>
  </si>
  <si>
    <t>CUST593</t>
  </si>
  <si>
    <t>CUST594</t>
  </si>
  <si>
    <t>CUST595</t>
  </si>
  <si>
    <t>CUST596</t>
  </si>
  <si>
    <t>CUST597</t>
  </si>
  <si>
    <t>CUST598</t>
  </si>
  <si>
    <t>CUST599</t>
  </si>
  <si>
    <t>CUST600</t>
  </si>
  <si>
    <t>CUST601</t>
  </si>
  <si>
    <t>CUST602</t>
  </si>
  <si>
    <t>CUST603</t>
  </si>
  <si>
    <t>CUST604</t>
  </si>
  <si>
    <t>CUST605</t>
  </si>
  <si>
    <t>CUST606</t>
  </si>
  <si>
    <t>CUST607</t>
  </si>
  <si>
    <t>CUST608</t>
  </si>
  <si>
    <t>CUST609</t>
  </si>
  <si>
    <t>CUST610</t>
  </si>
  <si>
    <t>CUST611</t>
  </si>
  <si>
    <t>CUST612</t>
  </si>
  <si>
    <t>CUST613</t>
  </si>
  <si>
    <t>CUST614</t>
  </si>
  <si>
    <t>CUST615</t>
  </si>
  <si>
    <t>CUST616</t>
  </si>
  <si>
    <t>CUST617</t>
  </si>
  <si>
    <t>CUST618</t>
  </si>
  <si>
    <t>CUST619</t>
  </si>
  <si>
    <t>CUST620</t>
  </si>
  <si>
    <t>CUST621</t>
  </si>
  <si>
    <t>CUST622</t>
  </si>
  <si>
    <t>CUST623</t>
  </si>
  <si>
    <t>CUST624</t>
  </si>
  <si>
    <t>CUST625</t>
  </si>
  <si>
    <t>CUST626</t>
  </si>
  <si>
    <t>CUST627</t>
  </si>
  <si>
    <t>CUST628</t>
  </si>
  <si>
    <t>CUST629</t>
  </si>
  <si>
    <t>CUST630</t>
  </si>
  <si>
    <t>CUST631</t>
  </si>
  <si>
    <t>CUST632</t>
  </si>
  <si>
    <t>CUST633</t>
  </si>
  <si>
    <t>CUST634</t>
  </si>
  <si>
    <t>CUST635</t>
  </si>
  <si>
    <t>CUST636</t>
  </si>
  <si>
    <t>CUST637</t>
  </si>
  <si>
    <t>CUST638</t>
  </si>
  <si>
    <t>CUST639</t>
  </si>
  <si>
    <t>CUST640</t>
  </si>
  <si>
    <t>CUST641</t>
  </si>
  <si>
    <t>CUST642</t>
  </si>
  <si>
    <t>CUST643</t>
  </si>
  <si>
    <t>CUST644</t>
  </si>
  <si>
    <t>CUST645</t>
  </si>
  <si>
    <t>CUST646</t>
  </si>
  <si>
    <t>CUST647</t>
  </si>
  <si>
    <t>CUST648</t>
  </si>
  <si>
    <t>CUST649</t>
  </si>
  <si>
    <t>CUST650</t>
  </si>
  <si>
    <t>CUST651</t>
  </si>
  <si>
    <t>CUST652</t>
  </si>
  <si>
    <t>CUST653</t>
  </si>
  <si>
    <t>CUST654</t>
  </si>
  <si>
    <t>CUST655</t>
  </si>
  <si>
    <t>CUST656</t>
  </si>
  <si>
    <t>CUST657</t>
  </si>
  <si>
    <t>CUST658</t>
  </si>
  <si>
    <t>CUST659</t>
  </si>
  <si>
    <t>CUST660</t>
  </si>
  <si>
    <t>CUST661</t>
  </si>
  <si>
    <t>CUST662</t>
  </si>
  <si>
    <t>CUST663</t>
  </si>
  <si>
    <t>CUST664</t>
  </si>
  <si>
    <t>CUST665</t>
  </si>
  <si>
    <t>CUST666</t>
  </si>
  <si>
    <t>CUST667</t>
  </si>
  <si>
    <t>CUST668</t>
  </si>
  <si>
    <t>CUST669</t>
  </si>
  <si>
    <t>CUST670</t>
  </si>
  <si>
    <t>CUST671</t>
  </si>
  <si>
    <t>CUST672</t>
  </si>
  <si>
    <t>CUST673</t>
  </si>
  <si>
    <t>CUST674</t>
  </si>
  <si>
    <t>CUST675</t>
  </si>
  <si>
    <t>CUST676</t>
  </si>
  <si>
    <t>CUST677</t>
  </si>
  <si>
    <t>CUST678</t>
  </si>
  <si>
    <t>CUST679</t>
  </si>
  <si>
    <t>CUST680</t>
  </si>
  <si>
    <t>CUST681</t>
  </si>
  <si>
    <t>CUST682</t>
  </si>
  <si>
    <t>CUST683</t>
  </si>
  <si>
    <t>CUST684</t>
  </si>
  <si>
    <t>CUST685</t>
  </si>
  <si>
    <t>CUST686</t>
  </si>
  <si>
    <t>CUST687</t>
  </si>
  <si>
    <t>CUST688</t>
  </si>
  <si>
    <t>CUST689</t>
  </si>
  <si>
    <t>CUST690</t>
  </si>
  <si>
    <t>CUST691</t>
  </si>
  <si>
    <t>CUST692</t>
  </si>
  <si>
    <t>CUST693</t>
  </si>
  <si>
    <t>CUST694</t>
  </si>
  <si>
    <t>CUST695</t>
  </si>
  <si>
    <t>CUST696</t>
  </si>
  <si>
    <t>CUST697</t>
  </si>
  <si>
    <t>CUST698</t>
  </si>
  <si>
    <t>CUST699</t>
  </si>
  <si>
    <t>CUST700</t>
  </si>
  <si>
    <t>CUST701</t>
  </si>
  <si>
    <t>CUST702</t>
  </si>
  <si>
    <t>CUST703</t>
  </si>
  <si>
    <t>CUST704</t>
  </si>
  <si>
    <t>CUST705</t>
  </si>
  <si>
    <t>CUST706</t>
  </si>
  <si>
    <t>CUST707</t>
  </si>
  <si>
    <t>CUST708</t>
  </si>
  <si>
    <t>CUST709</t>
  </si>
  <si>
    <t>CUST710</t>
  </si>
  <si>
    <t>CUST711</t>
  </si>
  <si>
    <t>CUST712</t>
  </si>
  <si>
    <t>CUST713</t>
  </si>
  <si>
    <t>CUST714</t>
  </si>
  <si>
    <t>CUST715</t>
  </si>
  <si>
    <t>CUST716</t>
  </si>
  <si>
    <t>CUST717</t>
  </si>
  <si>
    <t>CUST718</t>
  </si>
  <si>
    <t>CUST719</t>
  </si>
  <si>
    <t>CUST720</t>
  </si>
  <si>
    <t>CUST721</t>
  </si>
  <si>
    <t>CUST722</t>
  </si>
  <si>
    <t>CUST723</t>
  </si>
  <si>
    <t>CUST724</t>
  </si>
  <si>
    <t>CUST725</t>
  </si>
  <si>
    <t>CUST726</t>
  </si>
  <si>
    <t>CUST727</t>
  </si>
  <si>
    <t>CUST728</t>
  </si>
  <si>
    <t>CUST729</t>
  </si>
  <si>
    <t>CUST730</t>
  </si>
  <si>
    <t>CUST731</t>
  </si>
  <si>
    <t>CUST732</t>
  </si>
  <si>
    <t>CUST733</t>
  </si>
  <si>
    <t>CUST734</t>
  </si>
  <si>
    <t>CUST735</t>
  </si>
  <si>
    <t>CUST736</t>
  </si>
  <si>
    <t>CUST737</t>
  </si>
  <si>
    <t>CUST738</t>
  </si>
  <si>
    <t>CUST739</t>
  </si>
  <si>
    <t>CUST740</t>
  </si>
  <si>
    <t>CUST741</t>
  </si>
  <si>
    <t>CUST742</t>
  </si>
  <si>
    <t>CUST743</t>
  </si>
  <si>
    <t>CUST744</t>
  </si>
  <si>
    <t>CUST745</t>
  </si>
  <si>
    <t>CUST746</t>
  </si>
  <si>
    <t>CUST747</t>
  </si>
  <si>
    <t>CUST748</t>
  </si>
  <si>
    <t>CUST749</t>
  </si>
  <si>
    <t>CUST750</t>
  </si>
  <si>
    <t>CUST751</t>
  </si>
  <si>
    <t>CUST752</t>
  </si>
  <si>
    <t>CUST753</t>
  </si>
  <si>
    <t>CUST754</t>
  </si>
  <si>
    <t>CUST755</t>
  </si>
  <si>
    <t>CUST756</t>
  </si>
  <si>
    <t>CUST757</t>
  </si>
  <si>
    <t>CUST758</t>
  </si>
  <si>
    <t>CUST759</t>
  </si>
  <si>
    <t>CUST760</t>
  </si>
  <si>
    <t>CUST761</t>
  </si>
  <si>
    <t>CUST762</t>
  </si>
  <si>
    <t>CUST763</t>
  </si>
  <si>
    <t>CUST764</t>
  </si>
  <si>
    <t>CUST765</t>
  </si>
  <si>
    <t>CUST766</t>
  </si>
  <si>
    <t>CUST767</t>
  </si>
  <si>
    <t>CUST768</t>
  </si>
  <si>
    <t>CUST769</t>
  </si>
  <si>
    <t>CUST770</t>
  </si>
  <si>
    <t>CUST771</t>
  </si>
  <si>
    <t>CUST772</t>
  </si>
  <si>
    <t>CUST773</t>
  </si>
  <si>
    <t>CUST774</t>
  </si>
  <si>
    <t>CUST775</t>
  </si>
  <si>
    <t>CUST776</t>
  </si>
  <si>
    <t>CUST777</t>
  </si>
  <si>
    <t>CUST778</t>
  </si>
  <si>
    <t>CUST779</t>
  </si>
  <si>
    <t>CUST780</t>
  </si>
  <si>
    <t>CUST781</t>
  </si>
  <si>
    <t>CUST782</t>
  </si>
  <si>
    <t>CUST783</t>
  </si>
  <si>
    <t>CUST784</t>
  </si>
  <si>
    <t>CUST785</t>
  </si>
  <si>
    <t>CUST786</t>
  </si>
  <si>
    <t>CUST787</t>
  </si>
  <si>
    <t>CUST788</t>
  </si>
  <si>
    <t>CUST789</t>
  </si>
  <si>
    <t>CUST790</t>
  </si>
  <si>
    <t>CUST791</t>
  </si>
  <si>
    <t>CUST792</t>
  </si>
  <si>
    <t>CUST793</t>
  </si>
  <si>
    <t>CUST794</t>
  </si>
  <si>
    <t>CUST795</t>
  </si>
  <si>
    <t>CUST796</t>
  </si>
  <si>
    <t>CUST797</t>
  </si>
  <si>
    <t>CUST798</t>
  </si>
  <si>
    <t>CUST799</t>
  </si>
  <si>
    <t>CUST800</t>
  </si>
  <si>
    <t>CUST801</t>
  </si>
  <si>
    <t>CUST802</t>
  </si>
  <si>
    <t>CUST803</t>
  </si>
  <si>
    <t>CUST804</t>
  </si>
  <si>
    <t>CUST805</t>
  </si>
  <si>
    <t>CUST806</t>
  </si>
  <si>
    <t>CUST807</t>
  </si>
  <si>
    <t>CUST808</t>
  </si>
  <si>
    <t>CUST809</t>
  </si>
  <si>
    <t>CUST810</t>
  </si>
  <si>
    <t>CUST811</t>
  </si>
  <si>
    <t>CUST812</t>
  </si>
  <si>
    <t>CUST813</t>
  </si>
  <si>
    <t>CUST814</t>
  </si>
  <si>
    <t>CUST815</t>
  </si>
  <si>
    <t>CUST816</t>
  </si>
  <si>
    <t>CUST817</t>
  </si>
  <si>
    <t>CUST818</t>
  </si>
  <si>
    <t>CUST819</t>
  </si>
  <si>
    <t>CUST820</t>
  </si>
  <si>
    <t>CUST821</t>
  </si>
  <si>
    <t>CUST822</t>
  </si>
  <si>
    <t>CUST823</t>
  </si>
  <si>
    <t>CUST824</t>
  </si>
  <si>
    <t>CUST825</t>
  </si>
  <si>
    <t>CUST826</t>
  </si>
  <si>
    <t>CUST827</t>
  </si>
  <si>
    <t>CUST828</t>
  </si>
  <si>
    <t>CUST829</t>
  </si>
  <si>
    <t>CUST830</t>
  </si>
  <si>
    <t>CUST831</t>
  </si>
  <si>
    <t>CUST832</t>
  </si>
  <si>
    <t>CUST833</t>
  </si>
  <si>
    <t>CUST834</t>
  </si>
  <si>
    <t>CUST835</t>
  </si>
  <si>
    <t>CUST836</t>
  </si>
  <si>
    <t>CUST837</t>
  </si>
  <si>
    <t>CUST838</t>
  </si>
  <si>
    <t>CUST839</t>
  </si>
  <si>
    <t>CUST840</t>
  </si>
  <si>
    <t>CUST841</t>
  </si>
  <si>
    <t>CUST842</t>
  </si>
  <si>
    <t>CUST843</t>
  </si>
  <si>
    <t>CUST844</t>
  </si>
  <si>
    <t>CUST845</t>
  </si>
  <si>
    <t>CUST846</t>
  </si>
  <si>
    <t>CUST847</t>
  </si>
  <si>
    <t>CUST848</t>
  </si>
  <si>
    <t>CUST849</t>
  </si>
  <si>
    <t>CUST850</t>
  </si>
  <si>
    <t>CUST851</t>
  </si>
  <si>
    <t>CUST852</t>
  </si>
  <si>
    <t>CUST853</t>
  </si>
  <si>
    <t>CUST854</t>
  </si>
  <si>
    <t>CUST855</t>
  </si>
  <si>
    <t>CUST856</t>
  </si>
  <si>
    <t>CUST857</t>
  </si>
  <si>
    <t>CUST858</t>
  </si>
  <si>
    <t>CUST859</t>
  </si>
  <si>
    <t>CUST860</t>
  </si>
  <si>
    <t>CUST861</t>
  </si>
  <si>
    <t>CUST862</t>
  </si>
  <si>
    <t>CUST863</t>
  </si>
  <si>
    <t>CUST864</t>
  </si>
  <si>
    <t>CUST865</t>
  </si>
  <si>
    <t>CUST866</t>
  </si>
  <si>
    <t>CUST867</t>
  </si>
  <si>
    <t>CUST868</t>
  </si>
  <si>
    <t>CUST869</t>
  </si>
  <si>
    <t>CUST870</t>
  </si>
  <si>
    <t>CUST871</t>
  </si>
  <si>
    <t>CUST872</t>
  </si>
  <si>
    <t>CUST873</t>
  </si>
  <si>
    <t>CUST874</t>
  </si>
  <si>
    <t>CUST875</t>
  </si>
  <si>
    <t>CUST876</t>
  </si>
  <si>
    <t>CUST877</t>
  </si>
  <si>
    <t>CUST878</t>
  </si>
  <si>
    <t>CUST879</t>
  </si>
  <si>
    <t>CUST880</t>
  </si>
  <si>
    <t>CUST881</t>
  </si>
  <si>
    <t>CUST882</t>
  </si>
  <si>
    <t>CUST883</t>
  </si>
  <si>
    <t>CUST884</t>
  </si>
  <si>
    <t>CUST885</t>
  </si>
  <si>
    <t>CUST886</t>
  </si>
  <si>
    <t>CUST887</t>
  </si>
  <si>
    <t>CUST888</t>
  </si>
  <si>
    <t>CUST889</t>
  </si>
  <si>
    <t>CUST890</t>
  </si>
  <si>
    <t>CUST891</t>
  </si>
  <si>
    <t>CUST892</t>
  </si>
  <si>
    <t>CUST893</t>
  </si>
  <si>
    <t>CUST894</t>
  </si>
  <si>
    <t>CUST895</t>
  </si>
  <si>
    <t>CUST896</t>
  </si>
  <si>
    <t>CUST897</t>
  </si>
  <si>
    <t>CUST898</t>
  </si>
  <si>
    <t>CUST899</t>
  </si>
  <si>
    <t>CUST900</t>
  </si>
  <si>
    <t>CUST901</t>
  </si>
  <si>
    <t>CUST902</t>
  </si>
  <si>
    <t>CUST903</t>
  </si>
  <si>
    <t>CUST904</t>
  </si>
  <si>
    <t>CUST905</t>
  </si>
  <si>
    <t>CUST906</t>
  </si>
  <si>
    <t>CUST907</t>
  </si>
  <si>
    <t>CUST908</t>
  </si>
  <si>
    <t>CUST909</t>
  </si>
  <si>
    <t>CUST910</t>
  </si>
  <si>
    <t>CUST911</t>
  </si>
  <si>
    <t>CUST912</t>
  </si>
  <si>
    <t>CUST913</t>
  </si>
  <si>
    <t>CUST914</t>
  </si>
  <si>
    <t>CUST915</t>
  </si>
  <si>
    <t>CUST916</t>
  </si>
  <si>
    <t>CUST917</t>
  </si>
  <si>
    <t>CUST918</t>
  </si>
  <si>
    <t>CUST919</t>
  </si>
  <si>
    <t>CUST920</t>
  </si>
  <si>
    <t>CUST921</t>
  </si>
  <si>
    <t>CUST922</t>
  </si>
  <si>
    <t>CUST923</t>
  </si>
  <si>
    <t>CUST924</t>
  </si>
  <si>
    <t>CUST925</t>
  </si>
  <si>
    <t>CUST926</t>
  </si>
  <si>
    <t>CUST927</t>
  </si>
  <si>
    <t>CUST928</t>
  </si>
  <si>
    <t>CUST929</t>
  </si>
  <si>
    <t>CUST930</t>
  </si>
  <si>
    <t>CUST931</t>
  </si>
  <si>
    <t>CUST932</t>
  </si>
  <si>
    <t>CUST933</t>
  </si>
  <si>
    <t>CUST934</t>
  </si>
  <si>
    <t>CUST935</t>
  </si>
  <si>
    <t>CUST936</t>
  </si>
  <si>
    <t>CUST937</t>
  </si>
  <si>
    <t>CUST938</t>
  </si>
  <si>
    <t>CUST939</t>
  </si>
  <si>
    <t>CUST940</t>
  </si>
  <si>
    <t>CUST941</t>
  </si>
  <si>
    <t>CUST942</t>
  </si>
  <si>
    <t>CUST943</t>
  </si>
  <si>
    <t>CUST944</t>
  </si>
  <si>
    <t>CUST945</t>
  </si>
  <si>
    <t>CUST946</t>
  </si>
  <si>
    <t>CUST947</t>
  </si>
  <si>
    <t>CUST948</t>
  </si>
  <si>
    <t>CUST949</t>
  </si>
  <si>
    <t>CUST950</t>
  </si>
  <si>
    <t>CUST951</t>
  </si>
  <si>
    <t>CUST952</t>
  </si>
  <si>
    <t>CUST953</t>
  </si>
  <si>
    <t>CUST954</t>
  </si>
  <si>
    <t>CUST955</t>
  </si>
  <si>
    <t>CUST956</t>
  </si>
  <si>
    <t>CUST957</t>
  </si>
  <si>
    <t>CUST958</t>
  </si>
  <si>
    <t>CUST959</t>
  </si>
  <si>
    <t>CUST960</t>
  </si>
  <si>
    <t>CUST961</t>
  </si>
  <si>
    <t>CUST962</t>
  </si>
  <si>
    <t>CUST963</t>
  </si>
  <si>
    <t>CUST964</t>
  </si>
  <si>
    <t>CUST965</t>
  </si>
  <si>
    <t>CUST966</t>
  </si>
  <si>
    <t>CUST967</t>
  </si>
  <si>
    <t>CUST968</t>
  </si>
  <si>
    <t>CUST969</t>
  </si>
  <si>
    <t>CUST970</t>
  </si>
  <si>
    <t>CUST971</t>
  </si>
  <si>
    <t>CUST972</t>
  </si>
  <si>
    <t>CUST973</t>
  </si>
  <si>
    <t>CUST974</t>
  </si>
  <si>
    <t>CUST975</t>
  </si>
  <si>
    <t>CUST976</t>
  </si>
  <si>
    <t>CUST977</t>
  </si>
  <si>
    <t>CUST978</t>
  </si>
  <si>
    <t>CUST979</t>
  </si>
  <si>
    <t>CUST980</t>
  </si>
  <si>
    <t>CUST981</t>
  </si>
  <si>
    <t>CUST982</t>
  </si>
  <si>
    <t>CUST983</t>
  </si>
  <si>
    <t>CUST984</t>
  </si>
  <si>
    <t>CUST985</t>
  </si>
  <si>
    <t>CUST986</t>
  </si>
  <si>
    <t>CUST987</t>
  </si>
  <si>
    <t>CUST988</t>
  </si>
  <si>
    <t>CUST989</t>
  </si>
  <si>
    <t>CUST990</t>
  </si>
  <si>
    <t>CUST991</t>
  </si>
  <si>
    <t>CUST992</t>
  </si>
  <si>
    <t>CUST993</t>
  </si>
  <si>
    <t>CUST994</t>
  </si>
  <si>
    <t>CUST995</t>
  </si>
  <si>
    <t>CUST996</t>
  </si>
  <si>
    <t>CUST997</t>
  </si>
  <si>
    <t>CUST998</t>
  </si>
  <si>
    <t>CUST999</t>
  </si>
  <si>
    <t>CUST1000</t>
  </si>
  <si>
    <t>Transaction_ID</t>
  </si>
  <si>
    <t>Customer_ID</t>
  </si>
  <si>
    <t>Product_Category</t>
  </si>
  <si>
    <t>Price_per_Unit</t>
  </si>
  <si>
    <t>Total_Amount</t>
  </si>
  <si>
    <t xml:space="preserve">Checking Missing Values </t>
  </si>
  <si>
    <t>Year</t>
  </si>
  <si>
    <t>Month</t>
  </si>
  <si>
    <t>Quarter</t>
  </si>
  <si>
    <t>Day_of_Week</t>
  </si>
  <si>
    <t>Total Males</t>
  </si>
  <si>
    <t>Total Females</t>
  </si>
  <si>
    <t>Average Age of Customers</t>
  </si>
  <si>
    <t>Average Sales</t>
  </si>
  <si>
    <t>Sales_Classification</t>
  </si>
  <si>
    <t>Age_Group</t>
  </si>
  <si>
    <t>Row Labels</t>
  </si>
  <si>
    <t>Grand Total</t>
  </si>
  <si>
    <t>Sum of Total_Amount</t>
  </si>
  <si>
    <t>January</t>
  </si>
  <si>
    <t>February</t>
  </si>
  <si>
    <t>March</t>
  </si>
  <si>
    <t>April</t>
  </si>
  <si>
    <t>May</t>
  </si>
  <si>
    <t>June</t>
  </si>
  <si>
    <t>July</t>
  </si>
  <si>
    <t>August</t>
  </si>
  <si>
    <t>September</t>
  </si>
  <si>
    <t>October</t>
  </si>
  <si>
    <t>November</t>
  </si>
  <si>
    <t>December</t>
  </si>
  <si>
    <t>Adult</t>
  </si>
  <si>
    <t>Senior</t>
  </si>
  <si>
    <t>Young</t>
  </si>
  <si>
    <t>Column Labels</t>
  </si>
  <si>
    <t>Sunday</t>
  </si>
  <si>
    <t>Monday</t>
  </si>
  <si>
    <t>Tuesday</t>
  </si>
  <si>
    <t>Wednesday</t>
  </si>
  <si>
    <t>Thursday</t>
  </si>
  <si>
    <t>Friday</t>
  </si>
  <si>
    <t>Saturday</t>
  </si>
  <si>
    <t>Total Transactions</t>
  </si>
  <si>
    <t>Revenue</t>
  </si>
  <si>
    <t>Quantity Sold</t>
  </si>
  <si>
    <t>Total Customers</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</si>
</sst>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0"/>
      <name val="Calibri"/>
      <family val="2"/>
      <scheme val="minor"/>
    </font>
  </fonts>
  <fills count="4">
    <fill>
      <patternFill patternType="none"/>
    </fill>
    <fill>
      <patternFill patternType="gray125"/>
    </fill>
    <fill>
      <patternFill patternType="solid">
        <fgColor theme="4" tint="-0.249977111117893"/>
        <bgColor indexed="64"/>
      </patternFill>
    </fill>
    <fill>
      <patternFill patternType="solid">
        <fgColor theme="6" tint="-0.249977111117893"/>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9">
    <xf numFmtId="0" fontId="0" fillId="0" borderId="0" xfId="0"/>
    <xf numFmtId="0" fontId="1" fillId="3" borderId="0" xfId="0" applyFont="1" applyFill="1"/>
    <xf numFmtId="1" fontId="0" fillId="0" borderId="0" xfId="0" applyNumberFormat="1"/>
    <xf numFmtId="1" fontId="1" fillId="2" borderId="0" xfId="0" applyNumberFormat="1" applyFont="1" applyFill="1"/>
    <xf numFmtId="49" fontId="1" fillId="2" borderId="0" xfId="0" applyNumberFormat="1" applyFont="1" applyFill="1"/>
    <xf numFmtId="49" fontId="0" fillId="0" borderId="0" xfId="0" applyNumberFormat="1"/>
    <xf numFmtId="0" fontId="0" fillId="0" borderId="0" xfId="0" applyAlignment="1">
      <alignment horizontal="center"/>
    </xf>
    <xf numFmtId="0" fontId="1" fillId="3" borderId="0" xfId="0" applyFont="1" applyFill="1" applyAlignment="1">
      <alignment horizontal="center"/>
    </xf>
    <xf numFmtId="1" fontId="0" fillId="0" borderId="0" xfId="0" applyNumberFormat="1" applyAlignment="1">
      <alignment horizontal="center"/>
    </xf>
    <xf numFmtId="0" fontId="0" fillId="0" borderId="0" xfId="0" pivotButton="1"/>
    <xf numFmtId="0" fontId="0" fillId="0" borderId="0" xfId="0" applyAlignment="1">
      <alignment horizontal="left"/>
    </xf>
    <xf numFmtId="0" fontId="0" fillId="0" borderId="0" xfId="0" applyNumberFormat="1"/>
    <xf numFmtId="1" fontId="0" fillId="0" borderId="0" xfId="0" applyNumberFormat="1" applyAlignment="1">
      <alignment horizontal="left"/>
    </xf>
    <xf numFmtId="10" fontId="0" fillId="0" borderId="0" xfId="0" applyNumberFormat="1"/>
    <xf numFmtId="1" fontId="1" fillId="2" borderId="1" xfId="0" applyNumberFormat="1" applyFont="1" applyFill="1" applyBorder="1"/>
    <xf numFmtId="14" fontId="1" fillId="2" borderId="1" xfId="0" applyNumberFormat="1" applyFont="1" applyFill="1" applyBorder="1"/>
    <xf numFmtId="49" fontId="1" fillId="2" borderId="1" xfId="0" applyNumberFormat="1" applyFont="1" applyFill="1" applyBorder="1"/>
    <xf numFmtId="0" fontId="1" fillId="2" borderId="1" xfId="0" applyFont="1" applyFill="1" applyBorder="1"/>
    <xf numFmtId="1" fontId="0" fillId="0" borderId="1" xfId="0" applyNumberFormat="1" applyBorder="1"/>
    <xf numFmtId="14" fontId="0" fillId="0" borderId="1" xfId="0" applyNumberFormat="1" applyBorder="1"/>
    <xf numFmtId="49" fontId="0" fillId="0" borderId="1" xfId="0" applyNumberFormat="1" applyBorder="1"/>
    <xf numFmtId="0" fontId="0" fillId="0" borderId="1" xfId="0" applyBorder="1"/>
    <xf numFmtId="1" fontId="1" fillId="2" borderId="0" xfId="0" applyNumberFormat="1" applyFont="1" applyFill="1" applyAlignment="1">
      <alignment horizontal="center"/>
    </xf>
    <xf numFmtId="1" fontId="1" fillId="2" borderId="0" xfId="0" applyNumberFormat="1" applyFont="1" applyFill="1" applyAlignment="1">
      <alignment horizontal="left"/>
    </xf>
    <xf numFmtId="14" fontId="1" fillId="2" borderId="0" xfId="0" applyNumberFormat="1" applyFont="1" applyFill="1" applyAlignment="1">
      <alignment horizontal="left"/>
    </xf>
    <xf numFmtId="14" fontId="0" fillId="0" borderId="0" xfId="0" applyNumberFormat="1" applyAlignment="1">
      <alignment horizontal="left"/>
    </xf>
    <xf numFmtId="0" fontId="1" fillId="2" borderId="0" xfId="0" applyFont="1" applyFill="1" applyAlignment="1">
      <alignment horizontal="center"/>
    </xf>
    <xf numFmtId="49" fontId="0" fillId="0" borderId="0" xfId="0" applyNumberFormat="1" applyAlignment="1">
      <alignment horizontal="center"/>
    </xf>
    <xf numFmtId="14" fontId="0" fillId="0" borderId="0" xfId="0" applyNumberFormat="1" applyAlignment="1">
      <alignment horizontal="center"/>
    </xf>
  </cellXfs>
  <cellStyles count="1">
    <cellStyle name="Normal" xfId="0" builtinId="0"/>
  </cellStyles>
  <dxfs count="4">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4.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[retail_sales_analysis.xlsx]chart1!PivotTable2</c:name>
    <c:fmtId val="0"/>
  </c:pivotSource>
  <c:chart>
    <c:title>
      <c:tx>
        <c:rich>
          <a:bodyPr rot="0" spcFirstLastPara="1" vertOverflow="ellipsis" vert="horz" wrap="square" anchor="ctr" anchorCtr="1"/>
          <a:lstStyle/>
          <a:p>
            <a:pPr>
              <a:defRPr sz="1400" b="0" i="0" u="none" strike="noStrike" kern="1200" cap="none" spc="0" normalizeH="0" baseline="0">
                <a:solidFill>
                  <a:schemeClr val="tx1">
                    <a:lumMod val="65000"/>
                    <a:lumOff val="35000"/>
                  </a:schemeClr>
                </a:solidFill>
                <a:latin typeface="Arial Rounded MT Bold" panose="020F0704030504030204" pitchFamily="34" charset="0"/>
                <a:ea typeface="+mj-ea"/>
                <a:cs typeface="+mj-cs"/>
              </a:defRPr>
            </a:pPr>
            <a:r>
              <a:rPr lang="en-US" sz="1400">
                <a:latin typeface="Arial Rounded MT Bold" panose="020F0704030504030204" pitchFamily="34" charset="0"/>
              </a:rPr>
              <a:t>Sales by Product Category</a:t>
            </a:r>
          </a:p>
        </c:rich>
      </c:tx>
      <c:layout>
        <c:manualLayout>
          <c:xMode val="edge"/>
          <c:yMode val="edge"/>
          <c:x val="0.30041102362204719"/>
          <c:y val="4.3434836132209137E-2"/>
        </c:manualLayout>
      </c:layout>
      <c:overlay val="0"/>
      <c:spPr>
        <a:noFill/>
        <a:ln>
          <a:noFill/>
        </a:ln>
        <a:effectLst/>
      </c:spPr>
      <c:txPr>
        <a:bodyPr rot="0" spcFirstLastPara="1" vertOverflow="ellipsis" vert="horz" wrap="square" anchor="ctr" anchorCtr="1"/>
        <a:lstStyle/>
        <a:p>
          <a:pPr>
            <a:defRPr sz="1400" b="0" i="0" u="none" strike="noStrike" kern="1200" cap="none" spc="0" normalizeH="0" baseline="0">
              <a:solidFill>
                <a:schemeClr val="tx1">
                  <a:lumMod val="65000"/>
                  <a:lumOff val="35000"/>
                </a:schemeClr>
              </a:solidFill>
              <a:latin typeface="Arial Rounded MT Bold" panose="020F0704030504030204" pitchFamily="34" charset="0"/>
              <a:ea typeface="+mj-ea"/>
              <a:cs typeface="+mj-cs"/>
            </a:defRPr>
          </a:pPr>
          <a:endParaRPr lang="en-US"/>
        </a:p>
      </c:txPr>
    </c:title>
    <c:autoTitleDeleted val="0"/>
    <c:pivotFmts>
      <c:pivotFmt>
        <c:idx val="0"/>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9.3798075240594928E-2"/>
          <c:y val="0.23670563026966762"/>
          <c:w val="0.83731303587051631"/>
          <c:h val="0.5900724107495412"/>
        </c:manualLayout>
      </c:layout>
      <c:barChart>
        <c:barDir val="col"/>
        <c:grouping val="clustered"/>
        <c:varyColors val="0"/>
        <c:ser>
          <c:idx val="0"/>
          <c:order val="0"/>
          <c:tx>
            <c:strRef>
              <c:f>chart1!$B$3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chart1!$A$4:$A$7</c:f>
              <c:strCache>
                <c:ptCount val="3"/>
                <c:pt idx="0">
                  <c:v>Beauty</c:v>
                </c:pt>
                <c:pt idx="1">
                  <c:v>Clothing</c:v>
                </c:pt>
                <c:pt idx="2">
                  <c:v>Electronics</c:v>
                </c:pt>
              </c:strCache>
            </c:strRef>
          </c:cat>
          <c:val>
            <c:numRef>
              <c:f>chart1!$B$4:$B$7</c:f>
              <c:numCache>
                <c:formatCode>0.00%</c:formatCode>
                <c:ptCount val="3"/>
                <c:pt idx="0">
                  <c:v>0.31472587719298245</c:v>
                </c:pt>
                <c:pt idx="1">
                  <c:v>0.34118421052631581</c:v>
                </c:pt>
                <c:pt idx="2">
                  <c:v>0.34408991228070174</c:v>
                </c:pt>
              </c:numCache>
            </c:numRef>
          </c:val>
        </c:ser>
        <c:dLbls>
          <c:dLblPos val="outEnd"/>
          <c:showLegendKey val="0"/>
          <c:showVal val="1"/>
          <c:showCatName val="0"/>
          <c:showSerName val="0"/>
          <c:showPercent val="0"/>
          <c:showBubbleSize val="0"/>
        </c:dLbls>
        <c:gapWidth val="199"/>
        <c:axId val="169492496"/>
        <c:axId val="167215264"/>
      </c:barChart>
      <c:catAx>
        <c:axId val="1694924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167215264"/>
        <c:crosses val="autoZero"/>
        <c:auto val="1"/>
        <c:lblAlgn val="ctr"/>
        <c:lblOffset val="100"/>
        <c:noMultiLvlLbl val="0"/>
      </c:catAx>
      <c:valAx>
        <c:axId val="167215264"/>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49249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[retail_sales_analysis.xlsx]chart3!PivotTable4</c:name>
    <c:fmtId val="9"/>
  </c:pivotSource>
  <c:chart>
    <c:title>
      <c:tx>
        <c:rich>
          <a:bodyPr rot="0" spcFirstLastPara="1" vertOverflow="ellipsis" vert="horz" wrap="square" anchor="ctr" anchorCtr="1"/>
          <a:lstStyle/>
          <a:p>
            <a:pPr>
              <a:defRPr sz="1050" b="0" i="0" u="none" strike="noStrike" kern="1200" spc="0" baseline="0">
                <a:solidFill>
                  <a:schemeClr val="tx1">
                    <a:lumMod val="65000"/>
                    <a:lumOff val="35000"/>
                  </a:schemeClr>
                </a:solidFill>
                <a:latin typeface="Arial Rounded MT Bold" panose="020F0704030504030204" pitchFamily="34" charset="0"/>
                <a:ea typeface="+mn-ea"/>
                <a:cs typeface="+mn-cs"/>
              </a:defRPr>
            </a:pPr>
            <a:r>
              <a:rPr lang="en-US" sz="1050">
                <a:latin typeface="Arial Rounded MT Bold" panose="020F0704030504030204" pitchFamily="34" charset="0"/>
              </a:rPr>
              <a:t>Sales by Gender</a:t>
            </a:r>
          </a:p>
        </c:rich>
      </c:tx>
      <c:layout>
        <c:manualLayout>
          <c:xMode val="edge"/>
          <c:yMode val="edge"/>
          <c:x val="0.29753448372144969"/>
          <c:y val="5.1746981627296587E-2"/>
        </c:manualLayout>
      </c:layout>
      <c:overlay val="0"/>
      <c:spPr>
        <a:noFill/>
        <a:ln>
          <a:noFill/>
        </a:ln>
        <a:effectLst/>
      </c:spPr>
      <c:txPr>
        <a:bodyPr rot="0" spcFirstLastPara="1" vertOverflow="ellipsis" vert="horz" wrap="square" anchor="ctr" anchorCtr="1"/>
        <a:lstStyle/>
        <a:p>
          <a:pPr>
            <a:defRPr sz="1050" b="0" i="0" u="none" strike="noStrike" kern="1200" spc="0" baseline="0">
              <a:solidFill>
                <a:schemeClr val="tx1">
                  <a:lumMod val="65000"/>
                  <a:lumOff val="35000"/>
                </a:schemeClr>
              </a:solidFill>
              <a:latin typeface="Arial Rounded MT Bold" panose="020F0704030504030204" pitchFamily="34"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1"/>
          </a:solidFill>
          <a:ln>
            <a:noFill/>
          </a:ln>
          <a:effectLst/>
        </c:spPr>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7"/>
        <c:spPr>
          <a:solidFill>
            <a:schemeClr val="accent1"/>
          </a:solidFill>
          <a:ln>
            <a:noFill/>
          </a:ln>
          <a:effectLst/>
        </c:spPr>
      </c:pivotFmt>
      <c:pivotFmt>
        <c:idx val="8"/>
        <c:spPr>
          <a:solidFill>
            <a:schemeClr val="accent1"/>
          </a:solidFill>
          <a:ln>
            <a:noFill/>
          </a:ln>
          <a:effectLst/>
        </c:spPr>
      </c:pivotFmt>
    </c:pivotFmts>
    <c:plotArea>
      <c:layout>
        <c:manualLayout>
          <c:layoutTarget val="inner"/>
          <c:xMode val="edge"/>
          <c:yMode val="edge"/>
          <c:x val="0.33176406413053794"/>
          <c:y val="0.26219986390590067"/>
          <c:w val="0.41628937007874023"/>
          <c:h val="0.69381561679790038"/>
        </c:manualLayout>
      </c:layout>
      <c:pieChart>
        <c:varyColors val="1"/>
        <c:ser>
          <c:idx val="0"/>
          <c:order val="0"/>
          <c:tx>
            <c:strRef>
              <c:f>chart3!$B$3</c:f>
              <c:strCache>
                <c:ptCount val="1"/>
                <c:pt idx="0">
                  <c:v>Total</c:v>
                </c:pt>
              </c:strCache>
            </c:strRef>
          </c:tx>
          <c:dPt>
            <c:idx val="0"/>
            <c:bubble3D val="0"/>
            <c:spPr>
              <a:solidFill>
                <a:schemeClr val="accent1"/>
              </a:solidFill>
              <a:ln>
                <a:noFill/>
              </a:ln>
              <a:effectLst/>
            </c:spPr>
          </c:dPt>
          <c:dPt>
            <c:idx val="1"/>
            <c:bubble3D val="0"/>
            <c:spPr>
              <a:solidFill>
                <a:schemeClr val="accent2"/>
              </a:solidFill>
              <a:ln>
                <a:no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chart3!$A$4:$A$6</c:f>
              <c:strCache>
                <c:ptCount val="2"/>
                <c:pt idx="0">
                  <c:v>Female</c:v>
                </c:pt>
                <c:pt idx="1">
                  <c:v>Male</c:v>
                </c:pt>
              </c:strCache>
            </c:strRef>
          </c:cat>
          <c:val>
            <c:numRef>
              <c:f>chart3!$B$4:$B$6</c:f>
              <c:numCache>
                <c:formatCode>0.00%</c:formatCode>
                <c:ptCount val="2"/>
                <c:pt idx="0">
                  <c:v>0.5106140350877193</c:v>
                </c:pt>
                <c:pt idx="1">
                  <c:v>0.4893859649122807</c:v>
                </c:pt>
              </c:numCache>
            </c:numRef>
          </c:val>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2.4636340638143125E-2"/>
          <c:y val="3.8297730144843029E-2"/>
          <c:w val="0.25939980394017015"/>
          <c:h val="0.3107296272650603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Lst>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[retail_sales_analysis.xlsx]chart5!PivotTable6</c:name>
    <c:fmtId val="26"/>
  </c:pivotSource>
  <c:chart>
    <c:title>
      <c:tx>
        <c:rich>
          <a:bodyPr rot="0" spcFirstLastPara="1" vertOverflow="ellipsis" vert="horz" wrap="square" anchor="ctr" anchorCtr="1"/>
          <a:lstStyle/>
          <a:p>
            <a:pPr>
              <a:defRPr sz="1050" b="0" i="0" u="none" strike="noStrike" kern="1200" cap="none" spc="0" normalizeH="0" baseline="0">
                <a:solidFill>
                  <a:schemeClr val="tx1">
                    <a:lumMod val="65000"/>
                    <a:lumOff val="35000"/>
                  </a:schemeClr>
                </a:solidFill>
                <a:latin typeface="Arial Rounded MT Bold" panose="020F0704030504030204" pitchFamily="34" charset="0"/>
                <a:ea typeface="+mj-ea"/>
                <a:cs typeface="+mj-cs"/>
              </a:defRPr>
            </a:pPr>
            <a:r>
              <a:rPr lang="en-US" sz="1050">
                <a:latin typeface="Arial Rounded MT Bold" panose="020F0704030504030204" pitchFamily="34" charset="0"/>
              </a:rPr>
              <a:t>Quantity Vs Sales by Product Category</a:t>
            </a:r>
          </a:p>
        </c:rich>
      </c:tx>
      <c:layout>
        <c:manualLayout>
          <c:xMode val="edge"/>
          <c:yMode val="edge"/>
          <c:x val="0.18315473880550304"/>
          <c:y val="3.8710050949513665E-2"/>
        </c:manualLayout>
      </c:layout>
      <c:overlay val="0"/>
      <c:spPr>
        <a:noFill/>
        <a:ln>
          <a:noFill/>
        </a:ln>
        <a:effectLst/>
      </c:spPr>
      <c:txPr>
        <a:bodyPr rot="0" spcFirstLastPara="1" vertOverflow="ellipsis" vert="horz" wrap="square" anchor="ctr" anchorCtr="1"/>
        <a:lstStyle/>
        <a:p>
          <a:pPr>
            <a:defRPr sz="1050" b="0" i="0" u="none" strike="noStrike" kern="1200" cap="none" spc="0" normalizeH="0" baseline="0">
              <a:solidFill>
                <a:schemeClr val="tx1">
                  <a:lumMod val="65000"/>
                  <a:lumOff val="35000"/>
                </a:schemeClr>
              </a:solidFill>
              <a:latin typeface="Arial Rounded MT Bold" panose="020F0704030504030204" pitchFamily="34" charset="0"/>
              <a:ea typeface="+mj-ea"/>
              <a:cs typeface="+mj-cs"/>
            </a:defRPr>
          </a:pPr>
          <a:endParaRPr lang="en-US"/>
        </a:p>
      </c:txPr>
    </c:title>
    <c:autoTitleDeleted val="0"/>
    <c:pivotFmts>
      <c:pivotFmt>
        <c:idx val="0"/>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w="38100" cap="rnd">
            <a:solidFill>
              <a:schemeClr val="accent1"/>
            </a:solidFill>
            <a:round/>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w="38100" cap="rnd">
            <a:solidFill>
              <a:schemeClr val="accent1"/>
            </a:solidFill>
            <a:round/>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ln w="38100" cap="rnd">
            <a:solidFill>
              <a:schemeClr val="accent1"/>
            </a:solidFill>
            <a:round/>
          </a:ln>
          <a:effectLst/>
        </c:spPr>
        <c:marker>
          <c:symbol val="none"/>
        </c:marker>
      </c:pivotFmt>
    </c:pivotFmts>
    <c:plotArea>
      <c:layout>
        <c:manualLayout>
          <c:layoutTarget val="inner"/>
          <c:xMode val="edge"/>
          <c:yMode val="edge"/>
          <c:x val="9.9759231208976465E-2"/>
          <c:y val="0.20171568627450978"/>
          <c:w val="0.64666816509814729"/>
          <c:h val="0.62659514051971565"/>
        </c:manualLayout>
      </c:layout>
      <c:barChart>
        <c:barDir val="col"/>
        <c:grouping val="clustered"/>
        <c:varyColors val="0"/>
        <c:ser>
          <c:idx val="0"/>
          <c:order val="0"/>
          <c:tx>
            <c:strRef>
              <c:f>chart5!$B$3:$B$4</c:f>
              <c:strCache>
                <c:ptCount val="1"/>
                <c:pt idx="0">
                  <c:v>Beauty</c:v>
                </c:pt>
              </c:strCache>
            </c:strRef>
          </c:tx>
          <c:spPr>
            <a:solidFill>
              <a:schemeClr val="accent1"/>
            </a:solidFill>
            <a:ln>
              <a:noFill/>
            </a:ln>
            <a:effectLst/>
          </c:spPr>
          <c:invertIfNegative val="0"/>
          <c:cat>
            <c:strRef>
              <c:f>chart5!$A$5:$A$9</c:f>
              <c:strCache>
                <c:ptCount val="4"/>
                <c:pt idx="0">
                  <c:v>1</c:v>
                </c:pt>
                <c:pt idx="1">
                  <c:v>2</c:v>
                </c:pt>
                <c:pt idx="2">
                  <c:v>3</c:v>
                </c:pt>
                <c:pt idx="3">
                  <c:v>4</c:v>
                </c:pt>
              </c:strCache>
            </c:strRef>
          </c:cat>
          <c:val>
            <c:numRef>
              <c:f>chart5!$B$5:$B$9</c:f>
              <c:numCache>
                <c:formatCode>General</c:formatCode>
                <c:ptCount val="4"/>
                <c:pt idx="0">
                  <c:v>11730</c:v>
                </c:pt>
                <c:pt idx="1">
                  <c:v>29930</c:v>
                </c:pt>
                <c:pt idx="2">
                  <c:v>52155</c:v>
                </c:pt>
                <c:pt idx="3">
                  <c:v>49700</c:v>
                </c:pt>
              </c:numCache>
            </c:numRef>
          </c:val>
        </c:ser>
        <c:ser>
          <c:idx val="1"/>
          <c:order val="1"/>
          <c:tx>
            <c:strRef>
              <c:f>chart5!$C$3:$C$4</c:f>
              <c:strCache>
                <c:ptCount val="1"/>
                <c:pt idx="0">
                  <c:v>Clothing</c:v>
                </c:pt>
              </c:strCache>
            </c:strRef>
          </c:tx>
          <c:spPr>
            <a:solidFill>
              <a:schemeClr val="accent2"/>
            </a:solidFill>
            <a:ln>
              <a:noFill/>
            </a:ln>
            <a:effectLst/>
          </c:spPr>
          <c:invertIfNegative val="0"/>
          <c:cat>
            <c:strRef>
              <c:f>chart5!$A$5:$A$9</c:f>
              <c:strCache>
                <c:ptCount val="4"/>
                <c:pt idx="0">
                  <c:v>1</c:v>
                </c:pt>
                <c:pt idx="1">
                  <c:v>2</c:v>
                </c:pt>
                <c:pt idx="2">
                  <c:v>3</c:v>
                </c:pt>
                <c:pt idx="3">
                  <c:v>4</c:v>
                </c:pt>
              </c:strCache>
            </c:strRef>
          </c:cat>
          <c:val>
            <c:numRef>
              <c:f>chart5!$C$5:$C$9</c:f>
              <c:numCache>
                <c:formatCode>General</c:formatCode>
                <c:ptCount val="4"/>
                <c:pt idx="0">
                  <c:v>16115</c:v>
                </c:pt>
                <c:pt idx="1">
                  <c:v>24670</c:v>
                </c:pt>
                <c:pt idx="2">
                  <c:v>48315</c:v>
                </c:pt>
                <c:pt idx="3">
                  <c:v>66480</c:v>
                </c:pt>
              </c:numCache>
            </c:numRef>
          </c:val>
        </c:ser>
        <c:dLbls>
          <c:showLegendKey val="0"/>
          <c:showVal val="0"/>
          <c:showCatName val="0"/>
          <c:showSerName val="0"/>
          <c:showPercent val="0"/>
          <c:showBubbleSize val="0"/>
        </c:dLbls>
        <c:gapWidth val="150"/>
        <c:axId val="287015896"/>
        <c:axId val="287008448"/>
      </c:barChart>
      <c:lineChart>
        <c:grouping val="standard"/>
        <c:varyColors val="0"/>
        <c:ser>
          <c:idx val="2"/>
          <c:order val="2"/>
          <c:tx>
            <c:strRef>
              <c:f>chart5!$D$3:$D$4</c:f>
              <c:strCache>
                <c:ptCount val="1"/>
                <c:pt idx="0">
                  <c:v>Electronics</c:v>
                </c:pt>
              </c:strCache>
            </c:strRef>
          </c:tx>
          <c:spPr>
            <a:ln w="38100" cap="rnd">
              <a:solidFill>
                <a:schemeClr val="accent3"/>
              </a:solidFill>
              <a:round/>
            </a:ln>
            <a:effectLst/>
          </c:spPr>
          <c:marker>
            <c:symbol val="none"/>
          </c:marker>
          <c:cat>
            <c:strRef>
              <c:f>chart5!$A$5:$A$9</c:f>
              <c:strCache>
                <c:ptCount val="4"/>
                <c:pt idx="0">
                  <c:v>1</c:v>
                </c:pt>
                <c:pt idx="1">
                  <c:v>2</c:v>
                </c:pt>
                <c:pt idx="2">
                  <c:v>3</c:v>
                </c:pt>
                <c:pt idx="3">
                  <c:v>4</c:v>
                </c:pt>
              </c:strCache>
            </c:strRef>
          </c:cat>
          <c:val>
            <c:numRef>
              <c:f>chart5!$D$5:$D$9</c:f>
              <c:numCache>
                <c:formatCode>General</c:formatCode>
                <c:ptCount val="4"/>
                <c:pt idx="0">
                  <c:v>16960</c:v>
                </c:pt>
                <c:pt idx="1">
                  <c:v>26450</c:v>
                </c:pt>
                <c:pt idx="2">
                  <c:v>43815</c:v>
                </c:pt>
                <c:pt idx="3">
                  <c:v>69680</c:v>
                </c:pt>
              </c:numCache>
            </c:numRef>
          </c:val>
          <c:smooth val="0"/>
        </c:ser>
        <c:dLbls>
          <c:showLegendKey val="0"/>
          <c:showVal val="0"/>
          <c:showCatName val="0"/>
          <c:showSerName val="0"/>
          <c:showPercent val="0"/>
          <c:showBubbleSize val="0"/>
        </c:dLbls>
        <c:marker val="1"/>
        <c:smooth val="0"/>
        <c:axId val="287015896"/>
        <c:axId val="287008448"/>
      </c:lineChart>
      <c:catAx>
        <c:axId val="2870158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287008448"/>
        <c:crosses val="autoZero"/>
        <c:auto val="1"/>
        <c:lblAlgn val="ctr"/>
        <c:lblOffset val="100"/>
        <c:noMultiLvlLbl val="0"/>
      </c:catAx>
      <c:valAx>
        <c:axId val="287008448"/>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7015896"/>
        <c:crosses val="autoZero"/>
        <c:crossBetween val="between"/>
      </c:valAx>
      <c:spPr>
        <a:noFill/>
        <a:ln>
          <a:noFill/>
        </a:ln>
        <a:effectLst/>
      </c:spPr>
    </c:plotArea>
    <c:legend>
      <c:legendPos val="r"/>
      <c:layout>
        <c:manualLayout>
          <c:xMode val="edge"/>
          <c:yMode val="edge"/>
          <c:x val="0.82842234499693068"/>
          <c:y val="0.2084982059204625"/>
          <c:w val="0.17157765500306937"/>
          <c:h val="0.2822021150864914"/>
        </c:manualLayout>
      </c:layout>
      <c:overlay val="0"/>
      <c:spPr>
        <a:noFill/>
        <a:ln>
          <a:noFill/>
        </a:ln>
        <a:effectLst/>
      </c:spPr>
      <c:txPr>
        <a:bodyPr rot="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Lst>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[retail_sales_analysis.xlsx]chart7!PivotTable2</c:name>
    <c:fmtId val="7"/>
  </c:pivotSource>
  <c:chart>
    <c:title>
      <c:tx>
        <c:rich>
          <a:bodyPr rot="0" spcFirstLastPara="1" vertOverflow="ellipsis" vert="horz" wrap="square" anchor="ctr" anchorCtr="1"/>
          <a:lstStyle/>
          <a:p>
            <a:pPr>
              <a:defRPr sz="1050" b="0" i="0" u="none" strike="noStrike" kern="1200" spc="0" baseline="0">
                <a:solidFill>
                  <a:schemeClr val="tx1">
                    <a:lumMod val="65000"/>
                    <a:lumOff val="35000"/>
                  </a:schemeClr>
                </a:solidFill>
                <a:latin typeface="Arial Rounded MT Bold" panose="020F0704030504030204" pitchFamily="34" charset="0"/>
                <a:ea typeface="+mn-ea"/>
                <a:cs typeface="+mn-cs"/>
              </a:defRPr>
            </a:pPr>
            <a:r>
              <a:rPr lang="en-US" sz="1050">
                <a:latin typeface="Arial Rounded MT Bold" panose="020F0704030504030204" pitchFamily="34" charset="0"/>
              </a:rPr>
              <a:t>Sales by Quarter of Year</a:t>
            </a:r>
          </a:p>
        </c:rich>
      </c:tx>
      <c:layout>
        <c:manualLayout>
          <c:xMode val="edge"/>
          <c:yMode val="edge"/>
          <c:x val="0.20246738459163188"/>
          <c:y val="5.0261345536936085E-2"/>
        </c:manualLayout>
      </c:layout>
      <c:overlay val="0"/>
      <c:spPr>
        <a:noFill/>
        <a:ln>
          <a:noFill/>
        </a:ln>
        <a:effectLst/>
      </c:spPr>
      <c:txPr>
        <a:bodyPr rot="0" spcFirstLastPara="1" vertOverflow="ellipsis" vert="horz" wrap="square" anchor="ctr" anchorCtr="1"/>
        <a:lstStyle/>
        <a:p>
          <a:pPr>
            <a:defRPr sz="1050" b="0" i="0" u="none" strike="noStrike" kern="1200" spc="0" baseline="0">
              <a:solidFill>
                <a:schemeClr val="tx1">
                  <a:lumMod val="65000"/>
                  <a:lumOff val="35000"/>
                </a:schemeClr>
              </a:solidFill>
              <a:latin typeface="Arial Rounded MT Bold" panose="020F0704030504030204" pitchFamily="34"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pivotFmt>
    </c:pivotFmts>
    <c:plotArea>
      <c:layout>
        <c:manualLayout>
          <c:layoutTarget val="inner"/>
          <c:xMode val="edge"/>
          <c:yMode val="edge"/>
          <c:x val="0.26968000874890641"/>
          <c:y val="0.2401367016622922"/>
          <c:w val="0.41147353455818025"/>
          <c:h val="0.68578922426363376"/>
        </c:manualLayout>
      </c:layout>
      <c:pieChart>
        <c:varyColors val="1"/>
        <c:ser>
          <c:idx val="0"/>
          <c:order val="0"/>
          <c:tx>
            <c:strRef>
              <c:f>chart7!$B$3</c:f>
              <c:strCache>
                <c:ptCount val="1"/>
                <c:pt idx="0">
                  <c:v>Total</c:v>
                </c:pt>
              </c:strCache>
            </c:strRef>
          </c:tx>
          <c:dPt>
            <c:idx val="0"/>
            <c:bubble3D val="0"/>
            <c:spPr>
              <a:solidFill>
                <a:schemeClr val="accent1"/>
              </a:solidFill>
              <a:ln>
                <a:noFill/>
              </a:ln>
              <a:effectLst/>
            </c:spPr>
          </c:dPt>
          <c:dPt>
            <c:idx val="1"/>
            <c:bubble3D val="0"/>
            <c:spPr>
              <a:solidFill>
                <a:schemeClr val="accent2"/>
              </a:solidFill>
              <a:ln>
                <a:noFill/>
              </a:ln>
              <a:effectLst/>
            </c:spPr>
          </c:dPt>
          <c:dPt>
            <c:idx val="2"/>
            <c:bubble3D val="0"/>
            <c:spPr>
              <a:solidFill>
                <a:schemeClr val="accent3"/>
              </a:solidFill>
              <a:ln>
                <a:noFill/>
              </a:ln>
              <a:effectLst/>
            </c:spPr>
          </c:dPt>
          <c:dPt>
            <c:idx val="3"/>
            <c:bubble3D val="0"/>
            <c:spPr>
              <a:solidFill>
                <a:schemeClr val="accent4"/>
              </a:solidFill>
              <a:ln>
                <a:no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chart7!$A$4:$A$8</c:f>
              <c:strCache>
                <c:ptCount val="4"/>
                <c:pt idx="0">
                  <c:v>1</c:v>
                </c:pt>
                <c:pt idx="1">
                  <c:v>2</c:v>
                </c:pt>
                <c:pt idx="2">
                  <c:v>3</c:v>
                </c:pt>
                <c:pt idx="3">
                  <c:v>4</c:v>
                </c:pt>
              </c:strCache>
            </c:strRef>
          </c:cat>
          <c:val>
            <c:numRef>
              <c:f>chart7!$B$4:$B$8</c:f>
              <c:numCache>
                <c:formatCode>0.00%</c:formatCode>
                <c:ptCount val="4"/>
                <c:pt idx="0">
                  <c:v>0.24129385964912281</c:v>
                </c:pt>
                <c:pt idx="1">
                  <c:v>0.27134868421052633</c:v>
                </c:pt>
                <c:pt idx="2">
                  <c:v>0.21062500000000001</c:v>
                </c:pt>
                <c:pt idx="3">
                  <c:v>0.27673245614035086</c:v>
                </c:pt>
              </c:numCache>
            </c:numRef>
          </c:val>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Lst>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[retail_sales_analysis.xlsx]chart4!PivotTable5</c:name>
    <c:fmtId val="16"/>
  </c:pivotSource>
  <c:chart>
    <c:title>
      <c:tx>
        <c:rich>
          <a:bodyPr rot="0" spcFirstLastPara="1" vertOverflow="ellipsis" vert="horz" wrap="square" anchor="ctr" anchorCtr="1"/>
          <a:lstStyle/>
          <a:p>
            <a:pPr>
              <a:defRPr sz="1050" b="0" i="0" u="none" strike="noStrike" kern="1200" cap="none" spc="0" normalizeH="0" baseline="0">
                <a:solidFill>
                  <a:schemeClr val="tx1">
                    <a:lumMod val="65000"/>
                    <a:lumOff val="35000"/>
                  </a:schemeClr>
                </a:solidFill>
                <a:latin typeface="Arial Rounded MT Bold" panose="020F0704030504030204" pitchFamily="34" charset="0"/>
                <a:ea typeface="+mj-ea"/>
                <a:cs typeface="+mj-cs"/>
              </a:defRPr>
            </a:pPr>
            <a:r>
              <a:rPr lang="en-US" sz="1050">
                <a:latin typeface="Arial Rounded MT Bold" panose="020F0704030504030204" pitchFamily="34" charset="0"/>
              </a:rPr>
              <a:t>Sales by Age Groups &amp; Gender</a:t>
            </a:r>
          </a:p>
        </c:rich>
      </c:tx>
      <c:layout>
        <c:manualLayout>
          <c:xMode val="edge"/>
          <c:yMode val="edge"/>
          <c:x val="0.33383087856205473"/>
          <c:y val="3.7432711069288568E-2"/>
        </c:manualLayout>
      </c:layout>
      <c:overlay val="0"/>
      <c:spPr>
        <a:noFill/>
        <a:ln>
          <a:noFill/>
        </a:ln>
        <a:effectLst/>
      </c:spPr>
      <c:txPr>
        <a:bodyPr rot="0" spcFirstLastPara="1" vertOverflow="ellipsis" vert="horz" wrap="square" anchor="ctr" anchorCtr="1"/>
        <a:lstStyle/>
        <a:p>
          <a:pPr>
            <a:defRPr sz="1050" b="0" i="0" u="none" strike="noStrike" kern="1200" cap="none" spc="0" normalizeH="0" baseline="0">
              <a:solidFill>
                <a:schemeClr val="tx1">
                  <a:lumMod val="65000"/>
                  <a:lumOff val="35000"/>
                </a:schemeClr>
              </a:solidFill>
              <a:latin typeface="Arial Rounded MT Bold" panose="020F0704030504030204" pitchFamily="34" charset="0"/>
              <a:ea typeface="+mj-ea"/>
              <a:cs typeface="+mj-cs"/>
            </a:defRPr>
          </a:pPr>
          <a:endParaRPr lang="en-US"/>
        </a:p>
      </c:txPr>
    </c:title>
    <c:autoTitleDeleted val="0"/>
    <c:pivotFmts>
      <c:pivotFmt>
        <c:idx val="0"/>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s>
    <c:plotArea>
      <c:layout/>
      <c:barChart>
        <c:barDir val="col"/>
        <c:grouping val="stacked"/>
        <c:varyColors val="0"/>
        <c:ser>
          <c:idx val="0"/>
          <c:order val="0"/>
          <c:tx>
            <c:strRef>
              <c:f>chart4!$B$3:$B$4</c:f>
              <c:strCache>
                <c:ptCount val="1"/>
                <c:pt idx="0">
                  <c:v>Female</c:v>
                </c:pt>
              </c:strCache>
            </c:strRef>
          </c:tx>
          <c:spPr>
            <a:solidFill>
              <a:schemeClr val="accent1"/>
            </a:solidFill>
            <a:ln>
              <a:noFill/>
            </a:ln>
            <a:effectLst/>
          </c:spPr>
          <c:invertIfNegative val="0"/>
          <c:cat>
            <c:strRef>
              <c:f>chart4!$A$5:$A$8</c:f>
              <c:strCache>
                <c:ptCount val="3"/>
                <c:pt idx="0">
                  <c:v>Adult</c:v>
                </c:pt>
                <c:pt idx="1">
                  <c:v>Senior</c:v>
                </c:pt>
                <c:pt idx="2">
                  <c:v>Young</c:v>
                </c:pt>
              </c:strCache>
            </c:strRef>
          </c:cat>
          <c:val>
            <c:numRef>
              <c:f>chart4!$B$5:$B$8</c:f>
              <c:numCache>
                <c:formatCode>General</c:formatCode>
                <c:ptCount val="3"/>
                <c:pt idx="0">
                  <c:v>149600</c:v>
                </c:pt>
                <c:pt idx="1">
                  <c:v>13430</c:v>
                </c:pt>
                <c:pt idx="2">
                  <c:v>69810</c:v>
                </c:pt>
              </c:numCache>
            </c:numRef>
          </c:val>
        </c:ser>
        <c:ser>
          <c:idx val="1"/>
          <c:order val="1"/>
          <c:tx>
            <c:strRef>
              <c:f>chart4!$C$3:$C$4</c:f>
              <c:strCache>
                <c:ptCount val="1"/>
                <c:pt idx="0">
                  <c:v>Male</c:v>
                </c:pt>
              </c:strCache>
            </c:strRef>
          </c:tx>
          <c:spPr>
            <a:solidFill>
              <a:schemeClr val="accent2"/>
            </a:solidFill>
            <a:ln>
              <a:noFill/>
            </a:ln>
            <a:effectLst/>
          </c:spPr>
          <c:invertIfNegative val="0"/>
          <c:cat>
            <c:strRef>
              <c:f>chart4!$A$5:$A$8</c:f>
              <c:strCache>
                <c:ptCount val="3"/>
                <c:pt idx="0">
                  <c:v>Adult</c:v>
                </c:pt>
                <c:pt idx="1">
                  <c:v>Senior</c:v>
                </c:pt>
                <c:pt idx="2">
                  <c:v>Young</c:v>
                </c:pt>
              </c:strCache>
            </c:strRef>
          </c:cat>
          <c:val>
            <c:numRef>
              <c:f>chart4!$C$5:$C$8</c:f>
              <c:numCache>
                <c:formatCode>General</c:formatCode>
                <c:ptCount val="3"/>
                <c:pt idx="0">
                  <c:v>140230</c:v>
                </c:pt>
                <c:pt idx="1">
                  <c:v>19795</c:v>
                </c:pt>
                <c:pt idx="2">
                  <c:v>63135</c:v>
                </c:pt>
              </c:numCache>
            </c:numRef>
          </c:val>
        </c:ser>
        <c:dLbls>
          <c:showLegendKey val="0"/>
          <c:showVal val="0"/>
          <c:showCatName val="0"/>
          <c:showSerName val="0"/>
          <c:showPercent val="0"/>
          <c:showBubbleSize val="0"/>
        </c:dLbls>
        <c:gapWidth val="150"/>
        <c:overlap val="100"/>
        <c:axId val="287013544"/>
        <c:axId val="287009624"/>
      </c:barChart>
      <c:catAx>
        <c:axId val="2870135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287009624"/>
        <c:crosses val="autoZero"/>
        <c:auto val="1"/>
        <c:lblAlgn val="ctr"/>
        <c:lblOffset val="100"/>
        <c:noMultiLvlLbl val="0"/>
      </c:catAx>
      <c:valAx>
        <c:axId val="287009624"/>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701354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[retail_sales_analysis.xlsx]chart6!PivotTable1</c:name>
    <c:fmtId val="35"/>
  </c:pivotSource>
  <c:chart>
    <c:title>
      <c:tx>
        <c:rich>
          <a:bodyPr rot="0" spcFirstLastPara="1" vertOverflow="ellipsis" vert="horz" wrap="square" anchor="ctr" anchorCtr="1"/>
          <a:lstStyle/>
          <a:p>
            <a:pPr>
              <a:defRPr sz="1050" b="0" i="0" u="none" strike="noStrike" kern="1200" cap="none" spc="0" normalizeH="0" baseline="0">
                <a:solidFill>
                  <a:schemeClr val="tx1">
                    <a:lumMod val="65000"/>
                    <a:lumOff val="35000"/>
                  </a:schemeClr>
                </a:solidFill>
                <a:latin typeface="Arial Rounded MT Bold" panose="020F0704030504030204" pitchFamily="34" charset="0"/>
                <a:ea typeface="+mj-ea"/>
                <a:cs typeface="+mj-cs"/>
              </a:defRPr>
            </a:pPr>
            <a:r>
              <a:rPr lang="en-US" sz="1050">
                <a:latin typeface="Arial Rounded MT Bold" panose="020F0704030504030204" pitchFamily="34" charset="0"/>
              </a:rPr>
              <a:t>Sales by Day of Week</a:t>
            </a:r>
          </a:p>
        </c:rich>
      </c:tx>
      <c:layout>
        <c:manualLayout>
          <c:xMode val="edge"/>
          <c:yMode val="edge"/>
          <c:x val="0.30449024754258663"/>
          <c:y val="2.6039975772259239E-2"/>
        </c:manualLayout>
      </c:layout>
      <c:overlay val="0"/>
      <c:spPr>
        <a:noFill/>
        <a:ln>
          <a:noFill/>
        </a:ln>
        <a:effectLst/>
      </c:spPr>
      <c:txPr>
        <a:bodyPr rot="0" spcFirstLastPara="1" vertOverflow="ellipsis" vert="horz" wrap="square" anchor="ctr" anchorCtr="1"/>
        <a:lstStyle/>
        <a:p>
          <a:pPr>
            <a:defRPr sz="1050" b="0" i="0" u="none" strike="noStrike" kern="1200" cap="none" spc="0" normalizeH="0" baseline="0">
              <a:solidFill>
                <a:schemeClr val="tx1">
                  <a:lumMod val="65000"/>
                  <a:lumOff val="35000"/>
                </a:schemeClr>
              </a:solidFill>
              <a:latin typeface="Arial Rounded MT Bold" panose="020F0704030504030204" pitchFamily="34" charset="0"/>
              <a:ea typeface="+mj-ea"/>
              <a:cs typeface="+mj-cs"/>
            </a:defRPr>
          </a:pPr>
          <a:endParaRPr lang="en-US"/>
        </a:p>
      </c:txPr>
    </c:title>
    <c:autoTitleDeleted val="0"/>
    <c:pivotFmts>
      <c:pivotFmt>
        <c:idx val="0"/>
        <c:spPr>
          <a:solidFill>
            <a:schemeClr val="accent1"/>
          </a:solidFill>
          <a:ln w="38100" cap="rnd">
            <a:solidFill>
              <a:schemeClr val="accent1"/>
            </a:solidFill>
            <a:round/>
          </a:ln>
          <a:effectLst/>
        </c:spPr>
        <c:marker>
          <c:symbol val="circle"/>
          <c:size val="8"/>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38100" cap="rnd">
            <a:solidFill>
              <a:schemeClr val="accent1"/>
            </a:solidFill>
            <a:round/>
          </a:ln>
          <a:effectLst/>
        </c:spPr>
        <c:marker>
          <c:symbol val="circle"/>
          <c:size val="8"/>
          <c:spPr>
            <a:solidFill>
              <a:schemeClr val="accent1"/>
            </a:solidFill>
            <a:ln>
              <a:noFill/>
            </a:ln>
            <a:effectLst/>
          </c:spPr>
        </c:marker>
      </c:pivotFmt>
      <c:pivotFmt>
        <c:idx val="2"/>
        <c:spPr>
          <a:ln w="38100" cap="rnd">
            <a:solidFill>
              <a:schemeClr val="accent1"/>
            </a:solidFill>
            <a:round/>
          </a:ln>
          <a:effectLst/>
        </c:spPr>
        <c:marker>
          <c:symbol val="circle"/>
          <c:size val="8"/>
          <c:spPr>
            <a:solidFill>
              <a:schemeClr val="accent1"/>
            </a:solidFill>
            <a:ln>
              <a:noFill/>
            </a:ln>
            <a:effectLst/>
          </c:spPr>
        </c:marker>
      </c:pivotFmt>
    </c:pivotFmts>
    <c:plotArea>
      <c:layout/>
      <c:lineChart>
        <c:grouping val="standard"/>
        <c:varyColors val="0"/>
        <c:ser>
          <c:idx val="0"/>
          <c:order val="0"/>
          <c:tx>
            <c:strRef>
              <c:f>chart6!$B$3</c:f>
              <c:strCache>
                <c:ptCount val="1"/>
                <c:pt idx="0">
                  <c:v>Total</c:v>
                </c:pt>
              </c:strCache>
            </c:strRef>
          </c:tx>
          <c:spPr>
            <a:ln w="38100" cap="rnd">
              <a:solidFill>
                <a:schemeClr val="accent1"/>
              </a:solidFill>
              <a:round/>
            </a:ln>
            <a:effectLst/>
          </c:spPr>
          <c:marker>
            <c:symbol val="circle"/>
            <c:size val="8"/>
            <c:spPr>
              <a:solidFill>
                <a:schemeClr val="accent1"/>
              </a:solidFill>
              <a:ln>
                <a:noFill/>
              </a:ln>
              <a:effectLst/>
            </c:spPr>
          </c:marker>
          <c:cat>
            <c:strRef>
              <c:f>chart6!$A$4:$A$11</c:f>
              <c:strCache>
                <c:ptCount val="7"/>
                <c:pt idx="0">
                  <c:v>Sunday</c:v>
                </c:pt>
                <c:pt idx="1">
                  <c:v>Monday</c:v>
                </c:pt>
                <c:pt idx="2">
                  <c:v>Tuesday</c:v>
                </c:pt>
                <c:pt idx="3">
                  <c:v>Wednesday</c:v>
                </c:pt>
                <c:pt idx="4">
                  <c:v>Thursday</c:v>
                </c:pt>
                <c:pt idx="5">
                  <c:v>Friday</c:v>
                </c:pt>
                <c:pt idx="6">
                  <c:v>Saturday</c:v>
                </c:pt>
              </c:strCache>
            </c:strRef>
          </c:cat>
          <c:val>
            <c:numRef>
              <c:f>chart6!$B$4:$B$11</c:f>
              <c:numCache>
                <c:formatCode>General</c:formatCode>
                <c:ptCount val="7"/>
                <c:pt idx="0">
                  <c:v>58600</c:v>
                </c:pt>
                <c:pt idx="1">
                  <c:v>70250</c:v>
                </c:pt>
                <c:pt idx="2">
                  <c:v>69440</c:v>
                </c:pt>
                <c:pt idx="3">
                  <c:v>58770</c:v>
                </c:pt>
                <c:pt idx="4">
                  <c:v>53835</c:v>
                </c:pt>
                <c:pt idx="5">
                  <c:v>66290</c:v>
                </c:pt>
                <c:pt idx="6">
                  <c:v>78815</c:v>
                </c:pt>
              </c:numCache>
            </c:numRef>
          </c:val>
          <c:smooth val="0"/>
        </c:ser>
        <c:dLbls>
          <c:showLegendKey val="0"/>
          <c:showVal val="0"/>
          <c:showCatName val="0"/>
          <c:showSerName val="0"/>
          <c:showPercent val="0"/>
          <c:showBubbleSize val="0"/>
        </c:dLbls>
        <c:marker val="1"/>
        <c:smooth val="0"/>
        <c:axId val="287014328"/>
        <c:axId val="287010016"/>
      </c:lineChart>
      <c:catAx>
        <c:axId val="2870143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287010016"/>
        <c:crosses val="autoZero"/>
        <c:auto val="1"/>
        <c:lblAlgn val="ctr"/>
        <c:lblOffset val="100"/>
        <c:noMultiLvlLbl val="0"/>
      </c:catAx>
      <c:valAx>
        <c:axId val="287010016"/>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70143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[retail_sales_analysis.xlsx]chart2!PivotTable3</c:name>
    <c:fmtId val="0"/>
  </c:pivotSource>
  <c:chart>
    <c:title>
      <c:tx>
        <c:rich>
          <a:bodyPr rot="0" spcFirstLastPara="1" vertOverflow="ellipsis" vert="horz" wrap="square" anchor="ctr" anchorCtr="1"/>
          <a:lstStyle/>
          <a:p>
            <a:pPr>
              <a:defRPr sz="1400" b="0" i="0" u="none" strike="noStrike" kern="1200" cap="none" spc="0" normalizeH="0" baseline="0">
                <a:solidFill>
                  <a:schemeClr val="tx1">
                    <a:lumMod val="65000"/>
                    <a:lumOff val="35000"/>
                  </a:schemeClr>
                </a:solidFill>
                <a:latin typeface="Arial Rounded MT Bold" panose="020F0704030504030204" pitchFamily="34" charset="0"/>
                <a:ea typeface="+mj-ea"/>
                <a:cs typeface="+mj-cs"/>
              </a:defRPr>
            </a:pPr>
            <a:r>
              <a:rPr lang="en-US" sz="1400">
                <a:latin typeface="Arial Rounded MT Bold" panose="020F0704030504030204" pitchFamily="34" charset="0"/>
              </a:rPr>
              <a:t>Sales by Month</a:t>
            </a:r>
          </a:p>
        </c:rich>
      </c:tx>
      <c:layout>
        <c:manualLayout>
          <c:xMode val="edge"/>
          <c:yMode val="edge"/>
          <c:x val="0.41571865560600552"/>
          <c:y val="4.2344359042594822E-2"/>
        </c:manualLayout>
      </c:layout>
      <c:overlay val="0"/>
      <c:spPr>
        <a:noFill/>
        <a:ln>
          <a:noFill/>
        </a:ln>
        <a:effectLst/>
      </c:spPr>
      <c:txPr>
        <a:bodyPr rot="0" spcFirstLastPara="1" vertOverflow="ellipsis" vert="horz" wrap="square" anchor="ctr" anchorCtr="1"/>
        <a:lstStyle/>
        <a:p>
          <a:pPr>
            <a:defRPr sz="1400" b="0" i="0" u="none" strike="noStrike" kern="1200" cap="none" spc="0" normalizeH="0" baseline="0">
              <a:solidFill>
                <a:schemeClr val="tx1">
                  <a:lumMod val="65000"/>
                  <a:lumOff val="35000"/>
                </a:schemeClr>
              </a:solidFill>
              <a:latin typeface="Arial Rounded MT Bold" panose="020F0704030504030204" pitchFamily="34" charset="0"/>
              <a:ea typeface="+mj-ea"/>
              <a:cs typeface="+mj-cs"/>
            </a:defRPr>
          </a:pPr>
          <a:endParaRPr lang="en-US"/>
        </a:p>
      </c:txPr>
    </c:title>
    <c:autoTitleDeleted val="0"/>
    <c:pivotFmts>
      <c:pivotFmt>
        <c:idx val="0"/>
        <c:spPr>
          <a:ln w="38100" cap="rnd">
            <a:solidFill>
              <a:schemeClr val="accent1"/>
            </a:solidFill>
            <a:round/>
          </a:ln>
          <a:effectLst/>
        </c:spPr>
        <c:marker>
          <c:symbol val="circle"/>
          <c:size val="8"/>
          <c:spPr>
            <a:solidFill>
              <a:schemeClr val="accent1"/>
            </a:solidFill>
            <a:ln>
              <a:noFill/>
            </a:ln>
            <a:effectLst/>
          </c:spPr>
        </c:marker>
      </c:pivotFmt>
    </c:pivotFmts>
    <c:plotArea>
      <c:layout/>
      <c:lineChart>
        <c:grouping val="standard"/>
        <c:varyColors val="0"/>
        <c:ser>
          <c:idx val="0"/>
          <c:order val="0"/>
          <c:tx>
            <c:strRef>
              <c:f>chart2!$B$3</c:f>
              <c:strCache>
                <c:ptCount val="1"/>
                <c:pt idx="0">
                  <c:v>Total</c:v>
                </c:pt>
              </c:strCache>
            </c:strRef>
          </c:tx>
          <c:spPr>
            <a:ln w="38100" cap="rnd">
              <a:solidFill>
                <a:schemeClr val="accent1"/>
              </a:solidFill>
              <a:round/>
            </a:ln>
            <a:effectLst/>
          </c:spPr>
          <c:marker>
            <c:symbol val="circle"/>
            <c:size val="8"/>
            <c:spPr>
              <a:solidFill>
                <a:schemeClr val="accent1"/>
              </a:solidFill>
              <a:ln>
                <a:noFill/>
              </a:ln>
              <a:effectLst/>
            </c:spPr>
          </c:marker>
          <c:cat>
            <c:strRef>
              <c:f>chart2!$A$4:$A$16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chart2!$B$4:$B$16</c:f>
              <c:numCache>
                <c:formatCode>General</c:formatCode>
                <c:ptCount val="12"/>
                <c:pt idx="0">
                  <c:v>36980</c:v>
                </c:pt>
                <c:pt idx="1">
                  <c:v>44060</c:v>
                </c:pt>
                <c:pt idx="2">
                  <c:v>28990</c:v>
                </c:pt>
                <c:pt idx="3">
                  <c:v>33870</c:v>
                </c:pt>
                <c:pt idx="4">
                  <c:v>53150</c:v>
                </c:pt>
                <c:pt idx="5">
                  <c:v>36715</c:v>
                </c:pt>
                <c:pt idx="6">
                  <c:v>35465</c:v>
                </c:pt>
                <c:pt idx="7">
                  <c:v>36960</c:v>
                </c:pt>
                <c:pt idx="8">
                  <c:v>23620</c:v>
                </c:pt>
                <c:pt idx="9">
                  <c:v>46580</c:v>
                </c:pt>
                <c:pt idx="10">
                  <c:v>34920</c:v>
                </c:pt>
                <c:pt idx="11">
                  <c:v>44690</c:v>
                </c:pt>
              </c:numCache>
            </c:numRef>
          </c:val>
          <c:smooth val="0"/>
        </c:ser>
        <c:dLbls>
          <c:showLegendKey val="0"/>
          <c:showVal val="0"/>
          <c:showCatName val="0"/>
          <c:showSerName val="0"/>
          <c:showPercent val="0"/>
          <c:showBubbleSize val="0"/>
        </c:dLbls>
        <c:marker val="1"/>
        <c:smooth val="0"/>
        <c:axId val="170474920"/>
        <c:axId val="170382480"/>
      </c:lineChart>
      <c:catAx>
        <c:axId val="1704749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170382480"/>
        <c:crosses val="autoZero"/>
        <c:auto val="1"/>
        <c:lblAlgn val="ctr"/>
        <c:lblOffset val="100"/>
        <c:noMultiLvlLbl val="0"/>
      </c:catAx>
      <c:valAx>
        <c:axId val="170382480"/>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47492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[retail_sales_analysis.xlsx]chart3!PivotTable4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Rounded MT Bold" panose="020F0704030504030204" pitchFamily="34" charset="0"/>
                <a:ea typeface="+mn-ea"/>
                <a:cs typeface="+mn-cs"/>
              </a:defRPr>
            </a:pPr>
            <a:r>
              <a:rPr lang="en-US">
                <a:latin typeface="Arial Rounded MT Bold" panose="020F0704030504030204" pitchFamily="34" charset="0"/>
              </a:rPr>
              <a:t>Sales by Gender</a:t>
            </a:r>
          </a:p>
        </c:rich>
      </c:tx>
      <c:layout>
        <c:manualLayout>
          <c:xMode val="edge"/>
          <c:yMode val="edge"/>
          <c:x val="0.34805555555555556"/>
          <c:y val="3.526558054117109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Rounded MT Bold" panose="020F0704030504030204" pitchFamily="34"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
        <c:spPr>
          <a:solidFill>
            <a:schemeClr val="accent1"/>
          </a:solidFill>
          <a:ln>
            <a:noFill/>
          </a:ln>
          <a:effectLst/>
        </c:spPr>
      </c:pivotFmt>
      <c:pivotFmt>
        <c:idx val="2"/>
        <c:spPr>
          <a:solidFill>
            <a:schemeClr val="accent1"/>
          </a:solidFill>
          <a:ln>
            <a:noFill/>
          </a:ln>
          <a:effectLst/>
        </c:spPr>
      </c:pivotFmt>
    </c:pivotFmts>
    <c:plotArea>
      <c:layout>
        <c:manualLayout>
          <c:layoutTarget val="inner"/>
          <c:xMode val="edge"/>
          <c:yMode val="edge"/>
          <c:x val="0.29662357830271219"/>
          <c:y val="0.22755235550511141"/>
          <c:w val="0.41628937007874023"/>
          <c:h val="0.69381561679790038"/>
        </c:manualLayout>
      </c:layout>
      <c:pieChart>
        <c:varyColors val="1"/>
        <c:ser>
          <c:idx val="0"/>
          <c:order val="0"/>
          <c:tx>
            <c:strRef>
              <c:f>chart3!$B$3</c:f>
              <c:strCache>
                <c:ptCount val="1"/>
                <c:pt idx="0">
                  <c:v>Total</c:v>
                </c:pt>
              </c:strCache>
            </c:strRef>
          </c:tx>
          <c:dPt>
            <c:idx val="0"/>
            <c:bubble3D val="0"/>
            <c:spPr>
              <a:solidFill>
                <a:schemeClr val="accent1"/>
              </a:solidFill>
              <a:ln>
                <a:noFill/>
              </a:ln>
              <a:effectLst/>
            </c:spPr>
          </c:dPt>
          <c:dPt>
            <c:idx val="1"/>
            <c:bubble3D val="0"/>
            <c:spPr>
              <a:solidFill>
                <a:schemeClr val="accent2"/>
              </a:solidFill>
              <a:ln>
                <a:no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chart3!$A$4:$A$6</c:f>
              <c:strCache>
                <c:ptCount val="2"/>
                <c:pt idx="0">
                  <c:v>Female</c:v>
                </c:pt>
                <c:pt idx="1">
                  <c:v>Male</c:v>
                </c:pt>
              </c:strCache>
            </c:strRef>
          </c:cat>
          <c:val>
            <c:numRef>
              <c:f>chart3!$B$4:$B$6</c:f>
              <c:numCache>
                <c:formatCode>0.00%</c:formatCode>
                <c:ptCount val="2"/>
                <c:pt idx="0">
                  <c:v>0.5106140350877193</c:v>
                </c:pt>
                <c:pt idx="1">
                  <c:v>0.4893859649122807</c:v>
                </c:pt>
              </c:numCache>
            </c:numRef>
          </c:val>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77764829396325463"/>
          <c:y val="7.6878059161523724E-2"/>
          <c:w val="0.16401837270341207"/>
          <c:h val="0.3107296272650603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[retail_sales_analysis.xlsx]chart4!PivotTable5</c:name>
    <c:fmtId val="0"/>
  </c:pivotSource>
  <c:chart>
    <c:title>
      <c:tx>
        <c:rich>
          <a:bodyPr rot="0" spcFirstLastPara="1" vertOverflow="ellipsis" vert="horz" wrap="square" anchor="ctr" anchorCtr="1"/>
          <a:lstStyle/>
          <a:p>
            <a:pPr>
              <a:defRPr sz="1400" b="0" i="0" u="none" strike="noStrike" kern="1200" cap="none" spc="0" normalizeH="0" baseline="0">
                <a:solidFill>
                  <a:schemeClr val="tx1">
                    <a:lumMod val="65000"/>
                    <a:lumOff val="35000"/>
                  </a:schemeClr>
                </a:solidFill>
                <a:latin typeface="Arial Rounded MT Bold" panose="020F0704030504030204" pitchFamily="34" charset="0"/>
                <a:ea typeface="+mj-ea"/>
                <a:cs typeface="+mj-cs"/>
              </a:defRPr>
            </a:pPr>
            <a:r>
              <a:rPr lang="en-US" sz="1400">
                <a:latin typeface="Arial Rounded MT Bold" panose="020F0704030504030204" pitchFamily="34" charset="0"/>
              </a:rPr>
              <a:t>Sales by Age Groups &amp; Gender</a:t>
            </a:r>
          </a:p>
        </c:rich>
      </c:tx>
      <c:layout>
        <c:manualLayout>
          <c:xMode val="edge"/>
          <c:yMode val="edge"/>
          <c:x val="0.33383087856205473"/>
          <c:y val="3.7432711069288568E-2"/>
        </c:manualLayout>
      </c:layout>
      <c:overlay val="0"/>
      <c:spPr>
        <a:noFill/>
        <a:ln>
          <a:noFill/>
        </a:ln>
        <a:effectLst/>
      </c:spPr>
      <c:txPr>
        <a:bodyPr rot="0" spcFirstLastPara="1" vertOverflow="ellipsis" vert="horz" wrap="square" anchor="ctr" anchorCtr="1"/>
        <a:lstStyle/>
        <a:p>
          <a:pPr>
            <a:defRPr sz="1400" b="0" i="0" u="none" strike="noStrike" kern="1200" cap="none" spc="0" normalizeH="0" baseline="0">
              <a:solidFill>
                <a:schemeClr val="tx1">
                  <a:lumMod val="65000"/>
                  <a:lumOff val="35000"/>
                </a:schemeClr>
              </a:solidFill>
              <a:latin typeface="Arial Rounded MT Bold" panose="020F0704030504030204" pitchFamily="34" charset="0"/>
              <a:ea typeface="+mj-ea"/>
              <a:cs typeface="+mj-cs"/>
            </a:defRPr>
          </a:pPr>
          <a:endParaRPr lang="en-US"/>
        </a:p>
      </c:txPr>
    </c:title>
    <c:autoTitleDeleted val="0"/>
    <c:pivotFmts>
      <c:pivotFmt>
        <c:idx val="0"/>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stacked"/>
        <c:varyColors val="0"/>
        <c:ser>
          <c:idx val="0"/>
          <c:order val="0"/>
          <c:tx>
            <c:strRef>
              <c:f>chart4!$B$3:$B$4</c:f>
              <c:strCache>
                <c:ptCount val="1"/>
                <c:pt idx="0">
                  <c:v>Female</c:v>
                </c:pt>
              </c:strCache>
            </c:strRef>
          </c:tx>
          <c:spPr>
            <a:solidFill>
              <a:schemeClr val="accent1"/>
            </a:solidFill>
            <a:ln>
              <a:noFill/>
            </a:ln>
            <a:effectLst/>
          </c:spPr>
          <c:invertIfNegative val="0"/>
          <c:cat>
            <c:strRef>
              <c:f>chart4!$A$5:$A$8</c:f>
              <c:strCache>
                <c:ptCount val="3"/>
                <c:pt idx="0">
                  <c:v>Adult</c:v>
                </c:pt>
                <c:pt idx="1">
                  <c:v>Senior</c:v>
                </c:pt>
                <c:pt idx="2">
                  <c:v>Young</c:v>
                </c:pt>
              </c:strCache>
            </c:strRef>
          </c:cat>
          <c:val>
            <c:numRef>
              <c:f>chart4!$B$5:$B$8</c:f>
              <c:numCache>
                <c:formatCode>General</c:formatCode>
                <c:ptCount val="3"/>
                <c:pt idx="0">
                  <c:v>149600</c:v>
                </c:pt>
                <c:pt idx="1">
                  <c:v>13430</c:v>
                </c:pt>
                <c:pt idx="2">
                  <c:v>69810</c:v>
                </c:pt>
              </c:numCache>
            </c:numRef>
          </c:val>
        </c:ser>
        <c:ser>
          <c:idx val="1"/>
          <c:order val="1"/>
          <c:tx>
            <c:strRef>
              <c:f>chart4!$C$3:$C$4</c:f>
              <c:strCache>
                <c:ptCount val="1"/>
                <c:pt idx="0">
                  <c:v>Male</c:v>
                </c:pt>
              </c:strCache>
            </c:strRef>
          </c:tx>
          <c:spPr>
            <a:solidFill>
              <a:schemeClr val="accent2"/>
            </a:solidFill>
            <a:ln>
              <a:noFill/>
            </a:ln>
            <a:effectLst/>
          </c:spPr>
          <c:invertIfNegative val="0"/>
          <c:cat>
            <c:strRef>
              <c:f>chart4!$A$5:$A$8</c:f>
              <c:strCache>
                <c:ptCount val="3"/>
                <c:pt idx="0">
                  <c:v>Adult</c:v>
                </c:pt>
                <c:pt idx="1">
                  <c:v>Senior</c:v>
                </c:pt>
                <c:pt idx="2">
                  <c:v>Young</c:v>
                </c:pt>
              </c:strCache>
            </c:strRef>
          </c:cat>
          <c:val>
            <c:numRef>
              <c:f>chart4!$C$5:$C$8</c:f>
              <c:numCache>
                <c:formatCode>General</c:formatCode>
                <c:ptCount val="3"/>
                <c:pt idx="0">
                  <c:v>140230</c:v>
                </c:pt>
                <c:pt idx="1">
                  <c:v>19795</c:v>
                </c:pt>
                <c:pt idx="2">
                  <c:v>63135</c:v>
                </c:pt>
              </c:numCache>
            </c:numRef>
          </c:val>
        </c:ser>
        <c:dLbls>
          <c:showLegendKey val="0"/>
          <c:showVal val="0"/>
          <c:showCatName val="0"/>
          <c:showSerName val="0"/>
          <c:showPercent val="0"/>
          <c:showBubbleSize val="0"/>
        </c:dLbls>
        <c:gapWidth val="150"/>
        <c:overlap val="100"/>
        <c:axId val="285369840"/>
        <c:axId val="285370224"/>
      </c:barChart>
      <c:catAx>
        <c:axId val="2853698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285370224"/>
        <c:crosses val="autoZero"/>
        <c:auto val="1"/>
        <c:lblAlgn val="ctr"/>
        <c:lblOffset val="100"/>
        <c:noMultiLvlLbl val="0"/>
      </c:catAx>
      <c:valAx>
        <c:axId val="285370224"/>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536984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[retail_sales_analysis.xlsx]chart5!PivotTable6</c:name>
    <c:fmtId val="0"/>
  </c:pivotSource>
  <c:chart>
    <c:title>
      <c:tx>
        <c:rich>
          <a:bodyPr rot="0" spcFirstLastPara="1" vertOverflow="ellipsis" vert="horz" wrap="square" anchor="ctr" anchorCtr="1"/>
          <a:lstStyle/>
          <a:p>
            <a:pPr>
              <a:defRPr sz="1400" b="0" i="0" u="none" strike="noStrike" kern="1200" cap="none" spc="0" normalizeH="0" baseline="0">
                <a:solidFill>
                  <a:schemeClr val="tx1">
                    <a:lumMod val="65000"/>
                    <a:lumOff val="35000"/>
                  </a:schemeClr>
                </a:solidFill>
                <a:latin typeface="Arial Rounded MT Bold" panose="020F0704030504030204" pitchFamily="34" charset="0"/>
                <a:ea typeface="+mj-ea"/>
                <a:cs typeface="+mj-cs"/>
              </a:defRPr>
            </a:pPr>
            <a:r>
              <a:rPr lang="en-US" sz="1400">
                <a:latin typeface="Arial Rounded MT Bold" panose="020F0704030504030204" pitchFamily="34" charset="0"/>
              </a:rPr>
              <a:t>Quantity Vs Sales by Product Category</a:t>
            </a:r>
          </a:p>
        </c:rich>
      </c:tx>
      <c:layout>
        <c:manualLayout>
          <c:xMode val="edge"/>
          <c:yMode val="edge"/>
          <c:x val="0.23084941619298793"/>
          <c:y val="3.3808273965754282E-2"/>
        </c:manualLayout>
      </c:layout>
      <c:overlay val="0"/>
      <c:spPr>
        <a:noFill/>
        <a:ln>
          <a:noFill/>
        </a:ln>
        <a:effectLst/>
      </c:spPr>
      <c:txPr>
        <a:bodyPr rot="0" spcFirstLastPara="1" vertOverflow="ellipsis" vert="horz" wrap="square" anchor="ctr" anchorCtr="1"/>
        <a:lstStyle/>
        <a:p>
          <a:pPr>
            <a:defRPr sz="1400" b="0" i="0" u="none" strike="noStrike" kern="1200" cap="none" spc="0" normalizeH="0" baseline="0">
              <a:solidFill>
                <a:schemeClr val="tx1">
                  <a:lumMod val="65000"/>
                  <a:lumOff val="35000"/>
                </a:schemeClr>
              </a:solidFill>
              <a:latin typeface="Arial Rounded MT Bold" panose="020F0704030504030204" pitchFamily="34" charset="0"/>
              <a:ea typeface="+mj-ea"/>
              <a:cs typeface="+mj-cs"/>
            </a:defRPr>
          </a:pPr>
          <a:endParaRPr lang="en-US"/>
        </a:p>
      </c:txPr>
    </c:title>
    <c:autoTitleDeleted val="0"/>
    <c:pivotFmts>
      <c:pivotFmt>
        <c:idx val="0"/>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ln w="38100" cap="rnd">
            <a:solidFill>
              <a:schemeClr val="accent1"/>
            </a:solidFill>
            <a:round/>
          </a:ln>
          <a:effectLst/>
        </c:spPr>
        <c:marker>
          <c:symbol val="none"/>
        </c:marker>
      </c:pivotFmt>
    </c:pivotFmts>
    <c:plotArea>
      <c:layout/>
      <c:barChart>
        <c:barDir val="col"/>
        <c:grouping val="clustered"/>
        <c:varyColors val="0"/>
        <c:ser>
          <c:idx val="0"/>
          <c:order val="0"/>
          <c:tx>
            <c:strRef>
              <c:f>chart5!$B$3:$B$4</c:f>
              <c:strCache>
                <c:ptCount val="1"/>
                <c:pt idx="0">
                  <c:v>Beauty</c:v>
                </c:pt>
              </c:strCache>
            </c:strRef>
          </c:tx>
          <c:spPr>
            <a:solidFill>
              <a:schemeClr val="accent1"/>
            </a:solidFill>
            <a:ln>
              <a:noFill/>
            </a:ln>
            <a:effectLst/>
          </c:spPr>
          <c:invertIfNegative val="0"/>
          <c:cat>
            <c:strRef>
              <c:f>chart5!$A$5:$A$9</c:f>
              <c:strCache>
                <c:ptCount val="4"/>
                <c:pt idx="0">
                  <c:v>1</c:v>
                </c:pt>
                <c:pt idx="1">
                  <c:v>2</c:v>
                </c:pt>
                <c:pt idx="2">
                  <c:v>3</c:v>
                </c:pt>
                <c:pt idx="3">
                  <c:v>4</c:v>
                </c:pt>
              </c:strCache>
            </c:strRef>
          </c:cat>
          <c:val>
            <c:numRef>
              <c:f>chart5!$B$5:$B$9</c:f>
              <c:numCache>
                <c:formatCode>General</c:formatCode>
                <c:ptCount val="4"/>
                <c:pt idx="0">
                  <c:v>11730</c:v>
                </c:pt>
                <c:pt idx="1">
                  <c:v>29930</c:v>
                </c:pt>
                <c:pt idx="2">
                  <c:v>52155</c:v>
                </c:pt>
                <c:pt idx="3">
                  <c:v>49700</c:v>
                </c:pt>
              </c:numCache>
            </c:numRef>
          </c:val>
        </c:ser>
        <c:ser>
          <c:idx val="1"/>
          <c:order val="1"/>
          <c:tx>
            <c:strRef>
              <c:f>chart5!$C$3:$C$4</c:f>
              <c:strCache>
                <c:ptCount val="1"/>
                <c:pt idx="0">
                  <c:v>Clothing</c:v>
                </c:pt>
              </c:strCache>
            </c:strRef>
          </c:tx>
          <c:spPr>
            <a:solidFill>
              <a:schemeClr val="accent2"/>
            </a:solidFill>
            <a:ln>
              <a:noFill/>
            </a:ln>
            <a:effectLst/>
          </c:spPr>
          <c:invertIfNegative val="0"/>
          <c:cat>
            <c:strRef>
              <c:f>chart5!$A$5:$A$9</c:f>
              <c:strCache>
                <c:ptCount val="4"/>
                <c:pt idx="0">
                  <c:v>1</c:v>
                </c:pt>
                <c:pt idx="1">
                  <c:v>2</c:v>
                </c:pt>
                <c:pt idx="2">
                  <c:v>3</c:v>
                </c:pt>
                <c:pt idx="3">
                  <c:v>4</c:v>
                </c:pt>
              </c:strCache>
            </c:strRef>
          </c:cat>
          <c:val>
            <c:numRef>
              <c:f>chart5!$C$5:$C$9</c:f>
              <c:numCache>
                <c:formatCode>General</c:formatCode>
                <c:ptCount val="4"/>
                <c:pt idx="0">
                  <c:v>16115</c:v>
                </c:pt>
                <c:pt idx="1">
                  <c:v>24670</c:v>
                </c:pt>
                <c:pt idx="2">
                  <c:v>48315</c:v>
                </c:pt>
                <c:pt idx="3">
                  <c:v>66480</c:v>
                </c:pt>
              </c:numCache>
            </c:numRef>
          </c:val>
        </c:ser>
        <c:dLbls>
          <c:showLegendKey val="0"/>
          <c:showVal val="0"/>
          <c:showCatName val="0"/>
          <c:showSerName val="0"/>
          <c:showPercent val="0"/>
          <c:showBubbleSize val="0"/>
        </c:dLbls>
        <c:gapWidth val="150"/>
        <c:axId val="286114232"/>
        <c:axId val="286114616"/>
      </c:barChart>
      <c:lineChart>
        <c:grouping val="standard"/>
        <c:varyColors val="0"/>
        <c:ser>
          <c:idx val="2"/>
          <c:order val="2"/>
          <c:tx>
            <c:strRef>
              <c:f>chart5!$D$3:$D$4</c:f>
              <c:strCache>
                <c:ptCount val="1"/>
                <c:pt idx="0">
                  <c:v>Electronics</c:v>
                </c:pt>
              </c:strCache>
            </c:strRef>
          </c:tx>
          <c:spPr>
            <a:ln w="38100" cap="rnd">
              <a:solidFill>
                <a:schemeClr val="accent3"/>
              </a:solidFill>
              <a:round/>
            </a:ln>
            <a:effectLst/>
          </c:spPr>
          <c:marker>
            <c:symbol val="none"/>
          </c:marker>
          <c:cat>
            <c:strRef>
              <c:f>chart5!$A$5:$A$9</c:f>
              <c:strCache>
                <c:ptCount val="4"/>
                <c:pt idx="0">
                  <c:v>1</c:v>
                </c:pt>
                <c:pt idx="1">
                  <c:v>2</c:v>
                </c:pt>
                <c:pt idx="2">
                  <c:v>3</c:v>
                </c:pt>
                <c:pt idx="3">
                  <c:v>4</c:v>
                </c:pt>
              </c:strCache>
            </c:strRef>
          </c:cat>
          <c:val>
            <c:numRef>
              <c:f>chart5!$D$5:$D$9</c:f>
              <c:numCache>
                <c:formatCode>General</c:formatCode>
                <c:ptCount val="4"/>
                <c:pt idx="0">
                  <c:v>16960</c:v>
                </c:pt>
                <c:pt idx="1">
                  <c:v>26450</c:v>
                </c:pt>
                <c:pt idx="2">
                  <c:v>43815</c:v>
                </c:pt>
                <c:pt idx="3">
                  <c:v>69680</c:v>
                </c:pt>
              </c:numCache>
            </c:numRef>
          </c:val>
          <c:smooth val="0"/>
        </c:ser>
        <c:dLbls>
          <c:showLegendKey val="0"/>
          <c:showVal val="0"/>
          <c:showCatName val="0"/>
          <c:showSerName val="0"/>
          <c:showPercent val="0"/>
          <c:showBubbleSize val="0"/>
        </c:dLbls>
        <c:marker val="1"/>
        <c:smooth val="0"/>
        <c:axId val="285454880"/>
        <c:axId val="285454496"/>
      </c:lineChart>
      <c:catAx>
        <c:axId val="2861142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286114616"/>
        <c:crosses val="autoZero"/>
        <c:auto val="1"/>
        <c:lblAlgn val="ctr"/>
        <c:lblOffset val="100"/>
        <c:noMultiLvlLbl val="0"/>
      </c:catAx>
      <c:valAx>
        <c:axId val="286114616"/>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6114232"/>
        <c:crosses val="autoZero"/>
        <c:crossBetween val="between"/>
      </c:valAx>
      <c:valAx>
        <c:axId val="285454496"/>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5454880"/>
        <c:crosses val="max"/>
        <c:crossBetween val="between"/>
      </c:valAx>
      <c:catAx>
        <c:axId val="285454880"/>
        <c:scaling>
          <c:orientation val="minMax"/>
        </c:scaling>
        <c:delete val="1"/>
        <c:axPos val="b"/>
        <c:numFmt formatCode="General" sourceLinked="1"/>
        <c:majorTickMark val="out"/>
        <c:minorTickMark val="none"/>
        <c:tickLblPos val="nextTo"/>
        <c:crossAx val="285454496"/>
        <c:crosses val="autoZero"/>
        <c:auto val="1"/>
        <c:lblAlgn val="ctr"/>
        <c:lblOffset val="100"/>
        <c:noMultiLvlLbl val="0"/>
      </c:cat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[retail_sales_analysis.xlsx]chart6!PivotTable1</c:name>
    <c:fmtId val="0"/>
  </c:pivotSource>
  <c:chart>
    <c:title>
      <c:tx>
        <c:rich>
          <a:bodyPr rot="0" spcFirstLastPara="1" vertOverflow="ellipsis" vert="horz" wrap="square" anchor="ctr" anchorCtr="1"/>
          <a:lstStyle/>
          <a:p>
            <a:pPr>
              <a:defRPr sz="1400" b="0" i="0" u="none" strike="noStrike" kern="1200" cap="none" spc="0" normalizeH="0" baseline="0">
                <a:solidFill>
                  <a:schemeClr val="tx1">
                    <a:lumMod val="65000"/>
                    <a:lumOff val="35000"/>
                  </a:schemeClr>
                </a:solidFill>
                <a:latin typeface="Arial Rounded MT Bold" panose="020F0704030504030204" pitchFamily="34" charset="0"/>
                <a:ea typeface="+mj-ea"/>
                <a:cs typeface="+mj-cs"/>
              </a:defRPr>
            </a:pPr>
            <a:r>
              <a:rPr lang="en-US" sz="1400">
                <a:latin typeface="Arial Rounded MT Bold" panose="020F0704030504030204" pitchFamily="34" charset="0"/>
              </a:rPr>
              <a:t>Sales by Day of Week</a:t>
            </a:r>
          </a:p>
        </c:rich>
      </c:tx>
      <c:layout>
        <c:manualLayout>
          <c:xMode val="edge"/>
          <c:yMode val="edge"/>
          <c:x val="0.34669384057971009"/>
          <c:y val="3.1167979002624677E-2"/>
        </c:manualLayout>
      </c:layout>
      <c:overlay val="0"/>
      <c:spPr>
        <a:noFill/>
        <a:ln>
          <a:noFill/>
        </a:ln>
        <a:effectLst/>
      </c:spPr>
      <c:txPr>
        <a:bodyPr rot="0" spcFirstLastPara="1" vertOverflow="ellipsis" vert="horz" wrap="square" anchor="ctr" anchorCtr="1"/>
        <a:lstStyle/>
        <a:p>
          <a:pPr>
            <a:defRPr sz="1400" b="0" i="0" u="none" strike="noStrike" kern="1200" cap="none" spc="0" normalizeH="0" baseline="0">
              <a:solidFill>
                <a:schemeClr val="tx1">
                  <a:lumMod val="65000"/>
                  <a:lumOff val="35000"/>
                </a:schemeClr>
              </a:solidFill>
              <a:latin typeface="Arial Rounded MT Bold" panose="020F0704030504030204" pitchFamily="34" charset="0"/>
              <a:ea typeface="+mj-ea"/>
              <a:cs typeface="+mj-cs"/>
            </a:defRPr>
          </a:pPr>
          <a:endParaRPr lang="en-US"/>
        </a:p>
      </c:txPr>
    </c:title>
    <c:autoTitleDeleted val="0"/>
    <c:pivotFmts>
      <c:pivotFmt>
        <c:idx val="0"/>
        <c:spPr>
          <a:ln w="38100" cap="rnd">
            <a:solidFill>
              <a:schemeClr val="accent1"/>
            </a:solidFill>
            <a:round/>
          </a:ln>
          <a:effectLst/>
        </c:spPr>
        <c:marker>
          <c:symbol val="circle"/>
          <c:size val="8"/>
          <c:spPr>
            <a:solidFill>
              <a:schemeClr val="accent1"/>
            </a:solidFill>
            <a:ln>
              <a:noFill/>
            </a:ln>
            <a:effectLst/>
          </c:spPr>
        </c:marker>
      </c:pivotFmt>
    </c:pivotFmts>
    <c:plotArea>
      <c:layout/>
      <c:lineChart>
        <c:grouping val="standard"/>
        <c:varyColors val="0"/>
        <c:ser>
          <c:idx val="0"/>
          <c:order val="0"/>
          <c:tx>
            <c:strRef>
              <c:f>chart6!$B$3</c:f>
              <c:strCache>
                <c:ptCount val="1"/>
                <c:pt idx="0">
                  <c:v>Total</c:v>
                </c:pt>
              </c:strCache>
            </c:strRef>
          </c:tx>
          <c:spPr>
            <a:ln w="38100" cap="rnd">
              <a:solidFill>
                <a:schemeClr val="accent1"/>
              </a:solidFill>
              <a:round/>
            </a:ln>
            <a:effectLst/>
          </c:spPr>
          <c:marker>
            <c:symbol val="circle"/>
            <c:size val="8"/>
            <c:spPr>
              <a:solidFill>
                <a:schemeClr val="accent1"/>
              </a:solidFill>
              <a:ln>
                <a:noFill/>
              </a:ln>
              <a:effectLst/>
            </c:spPr>
          </c:marker>
          <c:cat>
            <c:strRef>
              <c:f>chart6!$A$4:$A$11</c:f>
              <c:strCache>
                <c:ptCount val="7"/>
                <c:pt idx="0">
                  <c:v>Sunday</c:v>
                </c:pt>
                <c:pt idx="1">
                  <c:v>Monday</c:v>
                </c:pt>
                <c:pt idx="2">
                  <c:v>Tuesday</c:v>
                </c:pt>
                <c:pt idx="3">
                  <c:v>Wednesday</c:v>
                </c:pt>
                <c:pt idx="4">
                  <c:v>Thursday</c:v>
                </c:pt>
                <c:pt idx="5">
                  <c:v>Friday</c:v>
                </c:pt>
                <c:pt idx="6">
                  <c:v>Saturday</c:v>
                </c:pt>
              </c:strCache>
            </c:strRef>
          </c:cat>
          <c:val>
            <c:numRef>
              <c:f>chart6!$B$4:$B$11</c:f>
              <c:numCache>
                <c:formatCode>General</c:formatCode>
                <c:ptCount val="7"/>
                <c:pt idx="0">
                  <c:v>58600</c:v>
                </c:pt>
                <c:pt idx="1">
                  <c:v>70250</c:v>
                </c:pt>
                <c:pt idx="2">
                  <c:v>69440</c:v>
                </c:pt>
                <c:pt idx="3">
                  <c:v>58770</c:v>
                </c:pt>
                <c:pt idx="4">
                  <c:v>53835</c:v>
                </c:pt>
                <c:pt idx="5">
                  <c:v>66290</c:v>
                </c:pt>
                <c:pt idx="6">
                  <c:v>78815</c:v>
                </c:pt>
              </c:numCache>
            </c:numRef>
          </c:val>
          <c:smooth val="0"/>
        </c:ser>
        <c:dLbls>
          <c:showLegendKey val="0"/>
          <c:showVal val="0"/>
          <c:showCatName val="0"/>
          <c:showSerName val="0"/>
          <c:showPercent val="0"/>
          <c:showBubbleSize val="0"/>
        </c:dLbls>
        <c:marker val="1"/>
        <c:smooth val="0"/>
        <c:axId val="285457432"/>
        <c:axId val="285458608"/>
      </c:lineChart>
      <c:catAx>
        <c:axId val="2854574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cap="none" spc="0" normalizeH="0" baseline="0">
                <a:solidFill>
                  <a:schemeClr val="tx1">
                    <a:lumMod val="65000"/>
                    <a:lumOff val="35000"/>
                  </a:schemeClr>
                </a:solidFill>
                <a:latin typeface="+mn-lt"/>
                <a:ea typeface="+mn-ea"/>
                <a:cs typeface="+mn-cs"/>
              </a:defRPr>
            </a:pPr>
            <a:endParaRPr lang="en-US"/>
          </a:p>
        </c:txPr>
        <c:crossAx val="285458608"/>
        <c:crosses val="autoZero"/>
        <c:auto val="1"/>
        <c:lblAlgn val="ctr"/>
        <c:lblOffset val="100"/>
        <c:noMultiLvlLbl val="0"/>
      </c:catAx>
      <c:valAx>
        <c:axId val="285458608"/>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545743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[retail_sales_analysis.xlsx]chart7!PivotTable2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Rounded MT Bold" panose="020F0704030504030204" pitchFamily="34" charset="0"/>
                <a:ea typeface="+mn-ea"/>
                <a:cs typeface="+mn-cs"/>
              </a:defRPr>
            </a:pPr>
            <a:r>
              <a:rPr lang="en-US">
                <a:latin typeface="Arial Rounded MT Bold" panose="020F0704030504030204" pitchFamily="34" charset="0"/>
              </a:rPr>
              <a:t>Sales by Quarter of Year</a:t>
            </a:r>
          </a:p>
        </c:rich>
      </c:tx>
      <c:layout>
        <c:manualLayout>
          <c:xMode val="edge"/>
          <c:yMode val="edge"/>
          <c:x val="0.25361111111111112"/>
          <c:y val="4.06459609215514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Rounded MT Bold" panose="020F0704030504030204" pitchFamily="34"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
        <c:spPr>
          <a:solidFill>
            <a:schemeClr val="accent1"/>
          </a:solidFill>
          <a:ln>
            <a:noFill/>
          </a:ln>
          <a:effectLst/>
        </c:spPr>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s>
    <c:plotArea>
      <c:layout>
        <c:manualLayout>
          <c:layoutTarget val="inner"/>
          <c:xMode val="edge"/>
          <c:yMode val="edge"/>
          <c:x val="0.26968000874890641"/>
          <c:y val="0.2401367016622922"/>
          <c:w val="0.41147353455818025"/>
          <c:h val="0.68578922426363376"/>
        </c:manualLayout>
      </c:layout>
      <c:pieChart>
        <c:varyColors val="1"/>
        <c:ser>
          <c:idx val="0"/>
          <c:order val="0"/>
          <c:tx>
            <c:strRef>
              <c:f>chart7!$B$3</c:f>
              <c:strCache>
                <c:ptCount val="1"/>
                <c:pt idx="0">
                  <c:v>Total</c:v>
                </c:pt>
              </c:strCache>
            </c:strRef>
          </c:tx>
          <c:dPt>
            <c:idx val="0"/>
            <c:bubble3D val="0"/>
            <c:spPr>
              <a:solidFill>
                <a:schemeClr val="accent1"/>
              </a:solidFill>
              <a:ln>
                <a:noFill/>
              </a:ln>
              <a:effectLst/>
            </c:spPr>
          </c:dPt>
          <c:dPt>
            <c:idx val="1"/>
            <c:bubble3D val="0"/>
            <c:spPr>
              <a:solidFill>
                <a:schemeClr val="accent2"/>
              </a:solidFill>
              <a:ln>
                <a:noFill/>
              </a:ln>
              <a:effectLst/>
            </c:spPr>
          </c:dPt>
          <c:dPt>
            <c:idx val="2"/>
            <c:bubble3D val="0"/>
            <c:spPr>
              <a:solidFill>
                <a:schemeClr val="accent3"/>
              </a:solidFill>
              <a:ln>
                <a:noFill/>
              </a:ln>
              <a:effectLst/>
            </c:spPr>
          </c:dPt>
          <c:dPt>
            <c:idx val="3"/>
            <c:bubble3D val="0"/>
            <c:spPr>
              <a:solidFill>
                <a:schemeClr val="accent4"/>
              </a:solidFill>
              <a:ln>
                <a:no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chart7!$A$4:$A$8</c:f>
              <c:strCache>
                <c:ptCount val="4"/>
                <c:pt idx="0">
                  <c:v>1</c:v>
                </c:pt>
                <c:pt idx="1">
                  <c:v>2</c:v>
                </c:pt>
                <c:pt idx="2">
                  <c:v>3</c:v>
                </c:pt>
                <c:pt idx="3">
                  <c:v>4</c:v>
                </c:pt>
              </c:strCache>
            </c:strRef>
          </c:cat>
          <c:val>
            <c:numRef>
              <c:f>chart7!$B$4:$B$8</c:f>
              <c:numCache>
                <c:formatCode>0.00%</c:formatCode>
                <c:ptCount val="4"/>
                <c:pt idx="0">
                  <c:v>0.24129385964912281</c:v>
                </c:pt>
                <c:pt idx="1">
                  <c:v>0.27134868421052633</c:v>
                </c:pt>
                <c:pt idx="2">
                  <c:v>0.21062500000000001</c:v>
                </c:pt>
                <c:pt idx="3">
                  <c:v>0.27673245614035086</c:v>
                </c:pt>
              </c:numCache>
            </c:numRef>
          </c:val>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[retail_sales_analysis.xlsx]chart1!PivotTable2</c:name>
    <c:fmtId val="5"/>
  </c:pivotSource>
  <c:chart>
    <c:title>
      <c:tx>
        <c:rich>
          <a:bodyPr rot="0" spcFirstLastPara="1" vertOverflow="ellipsis" vert="horz" wrap="square" anchor="ctr" anchorCtr="1"/>
          <a:lstStyle/>
          <a:p>
            <a:pPr>
              <a:defRPr sz="1050" b="0" i="0" u="none" strike="noStrike" kern="1200" cap="none" spc="0" normalizeH="0" baseline="0">
                <a:solidFill>
                  <a:schemeClr val="tx1">
                    <a:lumMod val="65000"/>
                    <a:lumOff val="35000"/>
                  </a:schemeClr>
                </a:solidFill>
                <a:latin typeface="Arial Rounded MT Bold" panose="020F0704030504030204" pitchFamily="34" charset="0"/>
                <a:ea typeface="+mj-ea"/>
                <a:cs typeface="+mj-cs"/>
              </a:defRPr>
            </a:pPr>
            <a:r>
              <a:rPr lang="en-US" sz="1050">
                <a:latin typeface="Arial Rounded MT Bold" panose="020F0704030504030204" pitchFamily="34" charset="0"/>
              </a:rPr>
              <a:t>Sales by Product Category</a:t>
            </a:r>
          </a:p>
        </c:rich>
      </c:tx>
      <c:layout>
        <c:manualLayout>
          <c:xMode val="edge"/>
          <c:yMode val="edge"/>
          <c:x val="0.26756484984831447"/>
          <c:y val="4.8990176779373167E-2"/>
        </c:manualLayout>
      </c:layout>
      <c:overlay val="0"/>
      <c:spPr>
        <a:noFill/>
        <a:ln>
          <a:noFill/>
        </a:ln>
        <a:effectLst/>
      </c:spPr>
      <c:txPr>
        <a:bodyPr rot="0" spcFirstLastPara="1" vertOverflow="ellipsis" vert="horz" wrap="square" anchor="ctr" anchorCtr="1"/>
        <a:lstStyle/>
        <a:p>
          <a:pPr>
            <a:defRPr sz="1050" b="0" i="0" u="none" strike="noStrike" kern="1200" cap="none" spc="0" normalizeH="0" baseline="0">
              <a:solidFill>
                <a:schemeClr val="tx1">
                  <a:lumMod val="65000"/>
                  <a:lumOff val="35000"/>
                </a:schemeClr>
              </a:solidFill>
              <a:latin typeface="Arial Rounded MT Bold" panose="020F0704030504030204" pitchFamily="34" charset="0"/>
              <a:ea typeface="+mj-ea"/>
              <a:cs typeface="+mj-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16881014873140859"/>
          <c:y val="0.23670546616455551"/>
          <c:w val="0.75928563704817809"/>
          <c:h val="0.55943530955689358"/>
        </c:manualLayout>
      </c:layout>
      <c:barChart>
        <c:barDir val="col"/>
        <c:grouping val="clustered"/>
        <c:varyColors val="0"/>
        <c:ser>
          <c:idx val="0"/>
          <c:order val="0"/>
          <c:tx>
            <c:strRef>
              <c:f>chart1!$B$3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chart1!$A$4:$A$7</c:f>
              <c:strCache>
                <c:ptCount val="3"/>
                <c:pt idx="0">
                  <c:v>Beauty</c:v>
                </c:pt>
                <c:pt idx="1">
                  <c:v>Clothing</c:v>
                </c:pt>
                <c:pt idx="2">
                  <c:v>Electronics</c:v>
                </c:pt>
              </c:strCache>
            </c:strRef>
          </c:cat>
          <c:val>
            <c:numRef>
              <c:f>chart1!$B$4:$B$7</c:f>
              <c:numCache>
                <c:formatCode>0.00%</c:formatCode>
                <c:ptCount val="3"/>
                <c:pt idx="0">
                  <c:v>0.31472587719298245</c:v>
                </c:pt>
                <c:pt idx="1">
                  <c:v>0.34118421052631581</c:v>
                </c:pt>
                <c:pt idx="2">
                  <c:v>0.34408991228070174</c:v>
                </c:pt>
              </c:numCache>
            </c:numRef>
          </c:val>
        </c:ser>
        <c:dLbls>
          <c:dLblPos val="outEnd"/>
          <c:showLegendKey val="0"/>
          <c:showVal val="1"/>
          <c:showCatName val="0"/>
          <c:showSerName val="0"/>
          <c:showPercent val="0"/>
          <c:showBubbleSize val="0"/>
        </c:dLbls>
        <c:gapWidth val="199"/>
        <c:axId val="285457824"/>
        <c:axId val="285458216"/>
      </c:barChart>
      <c:catAx>
        <c:axId val="285457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285458216"/>
        <c:crosses val="autoZero"/>
        <c:auto val="1"/>
        <c:lblAlgn val="ctr"/>
        <c:lblOffset val="100"/>
        <c:noMultiLvlLbl val="0"/>
      </c:catAx>
      <c:valAx>
        <c:axId val="285458216"/>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545782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[retail_sales_analysis.xlsx]chart2!PivotTable3</c:name>
    <c:fmtId val="15"/>
  </c:pivotSource>
  <c:chart>
    <c:title>
      <c:tx>
        <c:rich>
          <a:bodyPr rot="0" spcFirstLastPara="1" vertOverflow="ellipsis" vert="horz" wrap="square" anchor="ctr" anchorCtr="1"/>
          <a:lstStyle/>
          <a:p>
            <a:pPr>
              <a:defRPr sz="1050" b="0" i="0" u="none" strike="noStrike" kern="1200" cap="none" spc="0" normalizeH="0" baseline="0">
                <a:solidFill>
                  <a:schemeClr val="tx1">
                    <a:lumMod val="65000"/>
                    <a:lumOff val="35000"/>
                  </a:schemeClr>
                </a:solidFill>
                <a:latin typeface="Arial Rounded MT Bold" panose="020F0704030504030204" pitchFamily="34" charset="0"/>
                <a:ea typeface="+mj-ea"/>
                <a:cs typeface="+mj-cs"/>
              </a:defRPr>
            </a:pPr>
            <a:r>
              <a:rPr lang="en-US" sz="1050">
                <a:latin typeface="Arial Rounded MT Bold" panose="020F0704030504030204" pitchFamily="34" charset="0"/>
              </a:rPr>
              <a:t>Sales by Month</a:t>
            </a:r>
          </a:p>
        </c:rich>
      </c:tx>
      <c:layout>
        <c:manualLayout>
          <c:xMode val="edge"/>
          <c:yMode val="edge"/>
          <c:x val="0.39776525914512034"/>
          <c:y val="4.2344354133152705E-2"/>
        </c:manualLayout>
      </c:layout>
      <c:overlay val="0"/>
      <c:spPr>
        <a:noFill/>
        <a:ln>
          <a:noFill/>
        </a:ln>
        <a:effectLst/>
      </c:spPr>
      <c:txPr>
        <a:bodyPr rot="0" spcFirstLastPara="1" vertOverflow="ellipsis" vert="horz" wrap="square" anchor="ctr" anchorCtr="1"/>
        <a:lstStyle/>
        <a:p>
          <a:pPr>
            <a:defRPr sz="1050" b="0" i="0" u="none" strike="noStrike" kern="1200" cap="none" spc="0" normalizeH="0" baseline="0">
              <a:solidFill>
                <a:schemeClr val="tx1">
                  <a:lumMod val="65000"/>
                  <a:lumOff val="35000"/>
                </a:schemeClr>
              </a:solidFill>
              <a:latin typeface="Arial Rounded MT Bold" panose="020F0704030504030204" pitchFamily="34" charset="0"/>
              <a:ea typeface="+mj-ea"/>
              <a:cs typeface="+mj-cs"/>
            </a:defRPr>
          </a:pPr>
          <a:endParaRPr lang="en-US"/>
        </a:p>
      </c:txPr>
    </c:title>
    <c:autoTitleDeleted val="0"/>
    <c:pivotFmts>
      <c:pivotFmt>
        <c:idx val="0"/>
        <c:spPr>
          <a:solidFill>
            <a:schemeClr val="accent1"/>
          </a:solidFill>
          <a:ln w="38100" cap="rnd">
            <a:solidFill>
              <a:schemeClr val="accent1"/>
            </a:solidFill>
            <a:round/>
          </a:ln>
          <a:effectLst/>
        </c:spPr>
        <c:marker>
          <c:symbol val="circle"/>
          <c:size val="8"/>
          <c:spPr>
            <a:solidFill>
              <a:schemeClr val="accent1"/>
            </a:solidFill>
            <a:ln>
              <a:noFill/>
            </a:ln>
            <a:effectLst/>
          </c:spPr>
        </c:marker>
      </c:pivotFmt>
      <c:pivotFmt>
        <c:idx val="1"/>
        <c:spPr>
          <a:solidFill>
            <a:schemeClr val="accent1"/>
          </a:solidFill>
          <a:ln w="38100" cap="rnd">
            <a:solidFill>
              <a:schemeClr val="accent1"/>
            </a:solidFill>
            <a:round/>
          </a:ln>
          <a:effectLst/>
        </c:spPr>
        <c:marker>
          <c:symbol val="circle"/>
          <c:size val="8"/>
          <c:spPr>
            <a:solidFill>
              <a:schemeClr val="accent1"/>
            </a:solidFill>
            <a:ln>
              <a:noFill/>
            </a:ln>
            <a:effectLst/>
          </c:spPr>
        </c:marker>
      </c:pivotFmt>
      <c:pivotFmt>
        <c:idx val="2"/>
        <c:spPr>
          <a:ln w="38100" cap="rnd">
            <a:solidFill>
              <a:schemeClr val="accent1"/>
            </a:solidFill>
            <a:round/>
          </a:ln>
          <a:effectLst/>
        </c:spPr>
        <c:marker>
          <c:symbol val="circle"/>
          <c:size val="8"/>
          <c:spPr>
            <a:solidFill>
              <a:schemeClr val="accent1"/>
            </a:solidFill>
            <a:ln>
              <a:noFill/>
            </a:ln>
            <a:effectLst/>
          </c:spPr>
        </c:marker>
      </c:pivotFmt>
    </c:pivotFmts>
    <c:plotArea>
      <c:layout/>
      <c:lineChart>
        <c:grouping val="standard"/>
        <c:varyColors val="0"/>
        <c:ser>
          <c:idx val="0"/>
          <c:order val="0"/>
          <c:tx>
            <c:strRef>
              <c:f>chart2!$B$3</c:f>
              <c:strCache>
                <c:ptCount val="1"/>
                <c:pt idx="0">
                  <c:v>Total</c:v>
                </c:pt>
              </c:strCache>
            </c:strRef>
          </c:tx>
          <c:spPr>
            <a:ln w="38100" cap="rnd">
              <a:solidFill>
                <a:schemeClr val="accent1"/>
              </a:solidFill>
              <a:round/>
            </a:ln>
            <a:effectLst/>
          </c:spPr>
          <c:marker>
            <c:symbol val="circle"/>
            <c:size val="8"/>
            <c:spPr>
              <a:solidFill>
                <a:schemeClr val="accent1"/>
              </a:solidFill>
              <a:ln>
                <a:noFill/>
              </a:ln>
              <a:effectLst/>
            </c:spPr>
          </c:marker>
          <c:cat>
            <c:strRef>
              <c:f>chart2!$A$4:$A$16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chart2!$B$4:$B$16</c:f>
              <c:numCache>
                <c:formatCode>General</c:formatCode>
                <c:ptCount val="12"/>
                <c:pt idx="0">
                  <c:v>36980</c:v>
                </c:pt>
                <c:pt idx="1">
                  <c:v>44060</c:v>
                </c:pt>
                <c:pt idx="2">
                  <c:v>28990</c:v>
                </c:pt>
                <c:pt idx="3">
                  <c:v>33870</c:v>
                </c:pt>
                <c:pt idx="4">
                  <c:v>53150</c:v>
                </c:pt>
                <c:pt idx="5">
                  <c:v>36715</c:v>
                </c:pt>
                <c:pt idx="6">
                  <c:v>35465</c:v>
                </c:pt>
                <c:pt idx="7">
                  <c:v>36960</c:v>
                </c:pt>
                <c:pt idx="8">
                  <c:v>23620</c:v>
                </c:pt>
                <c:pt idx="9">
                  <c:v>46580</c:v>
                </c:pt>
                <c:pt idx="10">
                  <c:v>34920</c:v>
                </c:pt>
                <c:pt idx="11">
                  <c:v>44690</c:v>
                </c:pt>
              </c:numCache>
            </c:numRef>
          </c:val>
          <c:smooth val="0"/>
        </c:ser>
        <c:dLbls>
          <c:showLegendKey val="0"/>
          <c:showVal val="0"/>
          <c:showCatName val="0"/>
          <c:showSerName val="0"/>
          <c:showPercent val="0"/>
          <c:showBubbleSize val="0"/>
        </c:dLbls>
        <c:marker val="1"/>
        <c:smooth val="0"/>
        <c:axId val="285456256"/>
        <c:axId val="285456648"/>
      </c:lineChart>
      <c:catAx>
        <c:axId val="2854562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285456648"/>
        <c:crosses val="autoZero"/>
        <c:auto val="1"/>
        <c:lblAlgn val="ctr"/>
        <c:lblOffset val="100"/>
        <c:noMultiLvlLbl val="0"/>
      </c:catAx>
      <c:valAx>
        <c:axId val="285456648"/>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545625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06">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306">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3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06">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306">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3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3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8" Type="http://schemas.openxmlformats.org/officeDocument/2006/relationships/chart" Target="../charts/chart14.xml"/><Relationship Id="rId3" Type="http://schemas.openxmlformats.org/officeDocument/2006/relationships/chart" Target="../charts/chart10.xml"/><Relationship Id="rId7" Type="http://schemas.openxmlformats.org/officeDocument/2006/relationships/chart" Target="../charts/chart13.xml"/><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chart" Target="../charts/chart12.xml"/><Relationship Id="rId5" Type="http://schemas.openxmlformats.org/officeDocument/2006/relationships/image" Target="../media/image1.png"/><Relationship Id="rId4"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2</xdr:col>
      <xdr:colOff>152400</xdr:colOff>
      <xdr:row>3</xdr:row>
      <xdr:rowOff>68580</xdr:rowOff>
    </xdr:from>
    <xdr:to>
      <xdr:col>9</xdr:col>
      <xdr:colOff>396240</xdr:colOff>
      <xdr:row>17</xdr:row>
      <xdr:rowOff>137160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152400</xdr:colOff>
      <xdr:row>3</xdr:row>
      <xdr:rowOff>91440</xdr:rowOff>
    </xdr:from>
    <xdr:to>
      <xdr:col>11</xdr:col>
      <xdr:colOff>22860</xdr:colOff>
      <xdr:row>18</xdr:row>
      <xdr:rowOff>167640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13</xdr:col>
      <xdr:colOff>487680</xdr:colOff>
      <xdr:row>4</xdr:row>
      <xdr:rowOff>45720</xdr:rowOff>
    </xdr:from>
    <xdr:to>
      <xdr:col>16</xdr:col>
      <xdr:colOff>487680</xdr:colOff>
      <xdr:row>17</xdr:row>
      <xdr:rowOff>135255</xdr:rowOff>
    </xdr:to>
    <mc:AlternateContent xmlns:mc="http://schemas.openxmlformats.org/markup-compatibility/2006" xmlns:a14="http://schemas.microsoft.com/office/drawing/2010/main">
      <mc:Choice Requires="a14">
        <xdr:graphicFrame macro="">
          <xdr:nvGraphicFramePr>
            <xdr:cNvPr id="3" name="Month"/>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9410700" y="77724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xdr:col>
      <xdr:colOff>106680</xdr:colOff>
      <xdr:row>2</xdr:row>
      <xdr:rowOff>30480</xdr:rowOff>
    </xdr:from>
    <xdr:to>
      <xdr:col>8</xdr:col>
      <xdr:colOff>518160</xdr:colOff>
      <xdr:row>13</xdr:row>
      <xdr:rowOff>60960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60960</xdr:colOff>
      <xdr:row>1</xdr:row>
      <xdr:rowOff>144780</xdr:rowOff>
    </xdr:from>
    <xdr:to>
      <xdr:col>12</xdr:col>
      <xdr:colOff>594360</xdr:colOff>
      <xdr:row>18</xdr:row>
      <xdr:rowOff>175260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17</xdr:col>
      <xdr:colOff>53340</xdr:colOff>
      <xdr:row>2</xdr:row>
      <xdr:rowOff>91441</xdr:rowOff>
    </xdr:from>
    <xdr:to>
      <xdr:col>20</xdr:col>
      <xdr:colOff>53340</xdr:colOff>
      <xdr:row>8</xdr:row>
      <xdr:rowOff>144781</xdr:rowOff>
    </xdr:to>
    <mc:AlternateContent xmlns:mc="http://schemas.openxmlformats.org/markup-compatibility/2006">
      <mc:Choice xmlns:a14="http://schemas.microsoft.com/office/drawing/2010/main" Requires="a14">
        <xdr:graphicFrame macro="">
          <xdr:nvGraphicFramePr>
            <xdr:cNvPr id="4" name="Age_Group"/>
            <xdr:cNvGraphicFramePr/>
          </xdr:nvGraphicFramePr>
          <xdr:xfrm>
            <a:off x="0" y="0"/>
            <a:ext cx="0" cy="0"/>
          </xdr:xfrm>
          <a:graphic>
            <a:graphicData uri="http://schemas.microsoft.com/office/drawing/2010/slicer">
              <sle:slicer xmlns:sle="http://schemas.microsoft.com/office/drawing/2010/slicer" name="Age_Group"/>
            </a:graphicData>
          </a:graphic>
        </xdr:graphicFrame>
      </mc:Choice>
      <mc:Fallback>
        <xdr:sp macro="" textlink="">
          <xdr:nvSpPr>
            <xdr:cNvPr id="0" name=""/>
            <xdr:cNvSpPr>
              <a:spLocks noTextEdit="1"/>
            </xdr:cNvSpPr>
          </xdr:nvSpPr>
          <xdr:spPr>
            <a:xfrm>
              <a:off x="11620500" y="457201"/>
              <a:ext cx="1828800" cy="11506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434340</xdr:colOff>
      <xdr:row>14</xdr:row>
      <xdr:rowOff>45720</xdr:rowOff>
    </xdr:from>
    <xdr:to>
      <xdr:col>20</xdr:col>
      <xdr:colOff>434340</xdr:colOff>
      <xdr:row>19</xdr:row>
      <xdr:rowOff>22859</xdr:rowOff>
    </xdr:to>
    <mc:AlternateContent xmlns:mc="http://schemas.openxmlformats.org/markup-compatibility/2006">
      <mc:Choice xmlns:a14="http://schemas.microsoft.com/office/drawing/2010/main" Requires="a14">
        <xdr:graphicFrame macro="">
          <xdr:nvGraphicFramePr>
            <xdr:cNvPr id="5" name="Gende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12001500" y="2606040"/>
              <a:ext cx="1828800" cy="8915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5</xdr:col>
      <xdr:colOff>297180</xdr:colOff>
      <xdr:row>3</xdr:row>
      <xdr:rowOff>91440</xdr:rowOff>
    </xdr:from>
    <xdr:to>
      <xdr:col>15</xdr:col>
      <xdr:colOff>502920</xdr:colOff>
      <xdr:row>29</xdr:row>
      <xdr:rowOff>137160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205740</xdr:colOff>
      <xdr:row>10</xdr:row>
      <xdr:rowOff>175261</xdr:rowOff>
    </xdr:from>
    <xdr:to>
      <xdr:col>5</xdr:col>
      <xdr:colOff>60960</xdr:colOff>
      <xdr:row>17</xdr:row>
      <xdr:rowOff>53340</xdr:rowOff>
    </xdr:to>
    <mc:AlternateContent xmlns:mc="http://schemas.openxmlformats.org/markup-compatibility/2006" xmlns:a14="http://schemas.microsoft.com/office/drawing/2010/main">
      <mc:Choice Requires="a14">
        <xdr:graphicFrame macro="">
          <xdr:nvGraphicFramePr>
            <xdr:cNvPr id="3" name="Product_Category"/>
            <xdr:cNvGraphicFramePr/>
          </xdr:nvGraphicFramePr>
          <xdr:xfrm>
            <a:off x="0" y="0"/>
            <a:ext cx="0" cy="0"/>
          </xdr:xfrm>
          <a:graphic>
            <a:graphicData uri="http://schemas.microsoft.com/office/drawing/2010/slicer">
              <sle:slicer xmlns:sle="http://schemas.microsoft.com/office/drawing/2010/slicer" name="Product_Category"/>
            </a:graphicData>
          </a:graphic>
        </xdr:graphicFrame>
      </mc:Choice>
      <mc:Fallback xmlns="">
        <xdr:sp macro="" textlink="">
          <xdr:nvSpPr>
            <xdr:cNvPr id="0" name=""/>
            <xdr:cNvSpPr>
              <a:spLocks noTextEdit="1"/>
            </xdr:cNvSpPr>
          </xdr:nvSpPr>
          <xdr:spPr>
            <a:xfrm>
              <a:off x="2628900" y="2004061"/>
              <a:ext cx="1828800" cy="11582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5</xdr:col>
      <xdr:colOff>617220</xdr:colOff>
      <xdr:row>5</xdr:row>
      <xdr:rowOff>45720</xdr:rowOff>
    </xdr:from>
    <xdr:to>
      <xdr:col>15</xdr:col>
      <xdr:colOff>83820</xdr:colOff>
      <xdr:row>22</xdr:row>
      <xdr:rowOff>106680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xdr:col>
      <xdr:colOff>342900</xdr:colOff>
      <xdr:row>3</xdr:row>
      <xdr:rowOff>68580</xdr:rowOff>
    </xdr:from>
    <xdr:to>
      <xdr:col>10</xdr:col>
      <xdr:colOff>38100</xdr:colOff>
      <xdr:row>18</xdr:row>
      <xdr:rowOff>68580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1</xdr:col>
      <xdr:colOff>381000</xdr:colOff>
      <xdr:row>0</xdr:row>
      <xdr:rowOff>144780</xdr:rowOff>
    </xdr:from>
    <xdr:to>
      <xdr:col>21</xdr:col>
      <xdr:colOff>0</xdr:colOff>
      <xdr:row>29</xdr:row>
      <xdr:rowOff>53340</xdr:rowOff>
    </xdr:to>
    <xdr:sp macro="" textlink="">
      <xdr:nvSpPr>
        <xdr:cNvPr id="2" name="Rectangle 1"/>
        <xdr:cNvSpPr/>
      </xdr:nvSpPr>
      <xdr:spPr>
        <a:xfrm>
          <a:off x="990600" y="144780"/>
          <a:ext cx="11811000" cy="5212080"/>
        </a:xfrm>
        <a:prstGeom prst="rect">
          <a:avLst/>
        </a:prstGeom>
        <a:solidFill>
          <a:schemeClr val="accent5">
            <a:lumMod val="20000"/>
            <a:lumOff val="80000"/>
          </a:schemeClr>
        </a:solidFill>
        <a:effectLst>
          <a:outerShdw blurRad="57150" dist="19050" dir="5400000" algn="ctr" rotWithShape="0">
            <a:srgbClr val="000000">
              <a:alpha val="63000"/>
            </a:srgbClr>
          </a:outerShdw>
          <a:softEdge rad="12700"/>
        </a:effectLst>
      </xdr:spPr>
      <xdr:style>
        <a:lnRef idx="0">
          <a:schemeClr val="accent3"/>
        </a:lnRef>
        <a:fillRef idx="3">
          <a:schemeClr val="accent3"/>
        </a:fillRef>
        <a:effectRef idx="3">
          <a:schemeClr val="accent3"/>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441960</xdr:colOff>
      <xdr:row>1</xdr:row>
      <xdr:rowOff>60960</xdr:rowOff>
    </xdr:from>
    <xdr:to>
      <xdr:col>12</xdr:col>
      <xdr:colOff>541020</xdr:colOff>
      <xdr:row>3</xdr:row>
      <xdr:rowOff>129540</xdr:rowOff>
    </xdr:to>
    <xdr:sp macro="" textlink="">
      <xdr:nvSpPr>
        <xdr:cNvPr id="3" name="TextBox 2"/>
        <xdr:cNvSpPr txBox="1"/>
      </xdr:nvSpPr>
      <xdr:spPr>
        <a:xfrm>
          <a:off x="2270760" y="243840"/>
          <a:ext cx="5585460" cy="434340"/>
        </a:xfrm>
        <a:prstGeom prst="rect">
          <a:avLst/>
        </a:prstGeom>
        <a:ln/>
      </xdr:spPr>
      <xdr:style>
        <a:lnRef idx="0">
          <a:schemeClr val="accent1"/>
        </a:lnRef>
        <a:fillRef idx="3">
          <a:schemeClr val="accent1"/>
        </a:fillRef>
        <a:effectRef idx="3">
          <a:schemeClr val="accent1"/>
        </a:effectRef>
        <a:fontRef idx="minor">
          <a:schemeClr val="lt1"/>
        </a:fontRef>
      </xdr:style>
      <xdr:txBody>
        <a:bodyPr vertOverflow="clip" horzOverflow="clip" wrap="square" rtlCol="0" anchor="ctr"/>
        <a:lstStyle/>
        <a:p>
          <a:pPr algn="ctr"/>
          <a:r>
            <a:rPr lang="en-US" sz="2400" b="1">
              <a:latin typeface="Arial Black" panose="020B0A04020102020204" pitchFamily="34" charset="0"/>
            </a:rPr>
            <a:t>   Retail Sales Data</a:t>
          </a:r>
          <a:r>
            <a:rPr lang="en-US" sz="2400" b="1" baseline="0">
              <a:latin typeface="Arial Black" panose="020B0A04020102020204" pitchFamily="34" charset="0"/>
            </a:rPr>
            <a:t> </a:t>
          </a:r>
          <a:r>
            <a:rPr lang="en-US" sz="2400" b="1">
              <a:latin typeface="Arial Black" panose="020B0A04020102020204" pitchFamily="34" charset="0"/>
            </a:rPr>
            <a:t>Dashboard</a:t>
          </a:r>
        </a:p>
      </xdr:txBody>
    </xdr:sp>
    <xdr:clientData/>
  </xdr:twoCellAnchor>
  <xdr:twoCellAnchor>
    <xdr:from>
      <xdr:col>19</xdr:col>
      <xdr:colOff>7620</xdr:colOff>
      <xdr:row>1</xdr:row>
      <xdr:rowOff>30480</xdr:rowOff>
    </xdr:from>
    <xdr:to>
      <xdr:col>20</xdr:col>
      <xdr:colOff>541020</xdr:colOff>
      <xdr:row>3</xdr:row>
      <xdr:rowOff>114300</xdr:rowOff>
    </xdr:to>
    <xdr:sp macro="" textlink="">
      <xdr:nvSpPr>
        <xdr:cNvPr id="5" name="Flowchart: Process 4"/>
        <xdr:cNvSpPr/>
      </xdr:nvSpPr>
      <xdr:spPr>
        <a:xfrm>
          <a:off x="11590020" y="213360"/>
          <a:ext cx="1143000" cy="449580"/>
        </a:xfrm>
        <a:prstGeom prst="flowChartProcess">
          <a:avLst/>
        </a:prstGeom>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ctr"/>
          <a:r>
            <a:rPr lang="en-US" sz="900" b="1">
              <a:latin typeface="Arial Black" panose="020B0A04020102020204" pitchFamily="34" charset="0"/>
              <a:cs typeface="Arial" panose="020B0604020202020204" pitchFamily="34" charset="0"/>
            </a:rPr>
            <a:t>Total Revenue</a:t>
          </a:r>
        </a:p>
        <a:p>
          <a:pPr algn="ctr"/>
          <a:r>
            <a:rPr lang="en-US" sz="900" b="1">
              <a:latin typeface="Arial Black" panose="020B0A04020102020204" pitchFamily="34" charset="0"/>
              <a:cs typeface="Arial" panose="020B0604020202020204" pitchFamily="34" charset="0"/>
            </a:rPr>
            <a:t>456000</a:t>
          </a:r>
        </a:p>
      </xdr:txBody>
    </xdr:sp>
    <xdr:clientData/>
  </xdr:twoCellAnchor>
  <xdr:twoCellAnchor>
    <xdr:from>
      <xdr:col>16</xdr:col>
      <xdr:colOff>510540</xdr:colOff>
      <xdr:row>1</xdr:row>
      <xdr:rowOff>30480</xdr:rowOff>
    </xdr:from>
    <xdr:to>
      <xdr:col>18</xdr:col>
      <xdr:colOff>594360</xdr:colOff>
      <xdr:row>3</xdr:row>
      <xdr:rowOff>106680</xdr:rowOff>
    </xdr:to>
    <xdr:sp macro="" textlink="">
      <xdr:nvSpPr>
        <xdr:cNvPr id="7" name="Flowchart: Process 6"/>
        <xdr:cNvSpPr/>
      </xdr:nvSpPr>
      <xdr:spPr>
        <a:xfrm>
          <a:off x="10264140" y="213360"/>
          <a:ext cx="1303020" cy="441960"/>
        </a:xfrm>
        <a:prstGeom prst="flowChartProcess">
          <a:avLst/>
        </a:prstGeom>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ctr"/>
          <a:r>
            <a:rPr lang="en-US" sz="900" b="1">
              <a:latin typeface="Arial Black" panose="020B0A04020102020204" pitchFamily="34" charset="0"/>
              <a:cs typeface="Arial" panose="020B0604020202020204" pitchFamily="34" charset="0"/>
            </a:rPr>
            <a:t>Total Transaction</a:t>
          </a:r>
        </a:p>
        <a:p>
          <a:pPr algn="ctr"/>
          <a:r>
            <a:rPr lang="en-US" sz="900" b="1">
              <a:latin typeface="Arial Black" panose="020B0A04020102020204" pitchFamily="34" charset="0"/>
              <a:cs typeface="Arial" panose="020B0604020202020204" pitchFamily="34" charset="0"/>
            </a:rPr>
            <a:t>1000</a:t>
          </a:r>
        </a:p>
      </xdr:txBody>
    </xdr:sp>
    <xdr:clientData/>
  </xdr:twoCellAnchor>
  <xdr:twoCellAnchor>
    <xdr:from>
      <xdr:col>15</xdr:col>
      <xdr:colOff>38100</xdr:colOff>
      <xdr:row>1</xdr:row>
      <xdr:rowOff>38100</xdr:rowOff>
    </xdr:from>
    <xdr:to>
      <xdr:col>16</xdr:col>
      <xdr:colOff>464820</xdr:colOff>
      <xdr:row>3</xdr:row>
      <xdr:rowOff>114300</xdr:rowOff>
    </xdr:to>
    <xdr:sp macro="" textlink="">
      <xdr:nvSpPr>
        <xdr:cNvPr id="8" name="Flowchart: Process 7"/>
        <xdr:cNvSpPr/>
      </xdr:nvSpPr>
      <xdr:spPr>
        <a:xfrm>
          <a:off x="9182100" y="220980"/>
          <a:ext cx="1036320" cy="441960"/>
        </a:xfrm>
        <a:prstGeom prst="flowChartProcess">
          <a:avLst/>
        </a:prstGeom>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ctr"/>
          <a:r>
            <a:rPr lang="en-US" sz="900" b="1">
              <a:latin typeface="Arial Black" panose="020B0A04020102020204" pitchFamily="34" charset="0"/>
              <a:cs typeface="Arial" panose="020B0604020202020204" pitchFamily="34" charset="0"/>
            </a:rPr>
            <a:t>Quantity Sold</a:t>
          </a:r>
        </a:p>
        <a:p>
          <a:pPr algn="ctr"/>
          <a:r>
            <a:rPr lang="en-US" sz="900" b="1">
              <a:latin typeface="Arial Black" panose="020B0A04020102020204" pitchFamily="34" charset="0"/>
              <a:cs typeface="Arial" panose="020B0604020202020204" pitchFamily="34" charset="0"/>
            </a:rPr>
            <a:t>2514</a:t>
          </a:r>
        </a:p>
      </xdr:txBody>
    </xdr:sp>
    <xdr:clientData/>
  </xdr:twoCellAnchor>
  <xdr:twoCellAnchor>
    <xdr:from>
      <xdr:col>12</xdr:col>
      <xdr:colOff>594360</xdr:colOff>
      <xdr:row>1</xdr:row>
      <xdr:rowOff>45720</xdr:rowOff>
    </xdr:from>
    <xdr:to>
      <xdr:col>15</xdr:col>
      <xdr:colOff>0</xdr:colOff>
      <xdr:row>3</xdr:row>
      <xdr:rowOff>121920</xdr:rowOff>
    </xdr:to>
    <xdr:sp macro="" textlink="">
      <xdr:nvSpPr>
        <xdr:cNvPr id="9" name="Flowchart: Process 8"/>
        <xdr:cNvSpPr/>
      </xdr:nvSpPr>
      <xdr:spPr>
        <a:xfrm>
          <a:off x="7909560" y="228600"/>
          <a:ext cx="1234440" cy="441960"/>
        </a:xfrm>
        <a:prstGeom prst="flowChartProcess">
          <a:avLst/>
        </a:prstGeom>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ctr"/>
          <a:r>
            <a:rPr lang="en-US" sz="900" b="1">
              <a:latin typeface="Arial Black" panose="020B0A04020102020204" pitchFamily="34" charset="0"/>
              <a:cs typeface="Arial" panose="020B0604020202020204" pitchFamily="34" charset="0"/>
            </a:rPr>
            <a:t>Total</a:t>
          </a:r>
          <a:r>
            <a:rPr lang="en-US" sz="900" b="1" baseline="0">
              <a:latin typeface="Arial Black" panose="020B0A04020102020204" pitchFamily="34" charset="0"/>
              <a:cs typeface="Arial" panose="020B0604020202020204" pitchFamily="34" charset="0"/>
            </a:rPr>
            <a:t> Customers</a:t>
          </a:r>
          <a:endParaRPr lang="en-US" sz="900" b="1">
            <a:latin typeface="Arial Black" panose="020B0A04020102020204" pitchFamily="34" charset="0"/>
            <a:cs typeface="Arial" panose="020B0604020202020204" pitchFamily="34" charset="0"/>
          </a:endParaRPr>
        </a:p>
        <a:p>
          <a:pPr algn="ctr"/>
          <a:r>
            <a:rPr lang="en-US" sz="900" b="1">
              <a:latin typeface="Arial Black" panose="020B0A04020102020204" pitchFamily="34" charset="0"/>
              <a:cs typeface="Arial" panose="020B0604020202020204" pitchFamily="34" charset="0"/>
            </a:rPr>
            <a:t>1000</a:t>
          </a:r>
        </a:p>
      </xdr:txBody>
    </xdr:sp>
    <xdr:clientData/>
  </xdr:twoCellAnchor>
  <xdr:twoCellAnchor>
    <xdr:from>
      <xdr:col>6</xdr:col>
      <xdr:colOff>91440</xdr:colOff>
      <xdr:row>18</xdr:row>
      <xdr:rowOff>76200</xdr:rowOff>
    </xdr:from>
    <xdr:to>
      <xdr:col>11</xdr:col>
      <xdr:colOff>396240</xdr:colOff>
      <xdr:row>28</xdr:row>
      <xdr:rowOff>160020</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411480</xdr:colOff>
      <xdr:row>4</xdr:row>
      <xdr:rowOff>22860</xdr:rowOff>
    </xdr:from>
    <xdr:to>
      <xdr:col>9</xdr:col>
      <xdr:colOff>327660</xdr:colOff>
      <xdr:row>18</xdr:row>
      <xdr:rowOff>53340</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419100</xdr:colOff>
      <xdr:row>18</xdr:row>
      <xdr:rowOff>76200</xdr:rowOff>
    </xdr:from>
    <xdr:to>
      <xdr:col>15</xdr:col>
      <xdr:colOff>129540</xdr:colOff>
      <xdr:row>28</xdr:row>
      <xdr:rowOff>152400</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83820</xdr:colOff>
      <xdr:row>4</xdr:row>
      <xdr:rowOff>0</xdr:rowOff>
    </xdr:from>
    <xdr:to>
      <xdr:col>20</xdr:col>
      <xdr:colOff>563880</xdr:colOff>
      <xdr:row>18</xdr:row>
      <xdr:rowOff>45720</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xdr:col>
      <xdr:colOff>426720</xdr:colOff>
      <xdr:row>1</xdr:row>
      <xdr:rowOff>53341</xdr:rowOff>
    </xdr:from>
    <xdr:to>
      <xdr:col>3</xdr:col>
      <xdr:colOff>381000</xdr:colOff>
      <xdr:row>7</xdr:row>
      <xdr:rowOff>91440</xdr:rowOff>
    </xdr:to>
    <mc:AlternateContent xmlns:mc="http://schemas.openxmlformats.org/markup-compatibility/2006" xmlns:a14="http://schemas.microsoft.com/office/drawing/2010/main">
      <mc:Choice Requires="a14">
        <xdr:graphicFrame macro="">
          <xdr:nvGraphicFramePr>
            <xdr:cNvPr id="14" name="Month 1"/>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mlns="">
        <xdr:sp macro="" textlink="">
          <xdr:nvSpPr>
            <xdr:cNvPr id="0" name=""/>
            <xdr:cNvSpPr>
              <a:spLocks noTextEdit="1"/>
            </xdr:cNvSpPr>
          </xdr:nvSpPr>
          <xdr:spPr>
            <a:xfrm>
              <a:off x="1036320" y="236221"/>
              <a:ext cx="1173480" cy="11353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426720</xdr:colOff>
      <xdr:row>13</xdr:row>
      <xdr:rowOff>76201</xdr:rowOff>
    </xdr:from>
    <xdr:to>
      <xdr:col>3</xdr:col>
      <xdr:colOff>381000</xdr:colOff>
      <xdr:row>18</xdr:row>
      <xdr:rowOff>45721</xdr:rowOff>
    </xdr:to>
    <mc:AlternateContent xmlns:mc="http://schemas.openxmlformats.org/markup-compatibility/2006" xmlns:a14="http://schemas.microsoft.com/office/drawing/2010/main">
      <mc:Choice Requires="a14">
        <xdr:graphicFrame macro="">
          <xdr:nvGraphicFramePr>
            <xdr:cNvPr id="15" name="Gender 1"/>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1036320" y="2453641"/>
              <a:ext cx="1173480" cy="8839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426720</xdr:colOff>
      <xdr:row>7</xdr:row>
      <xdr:rowOff>121920</xdr:rowOff>
    </xdr:from>
    <xdr:to>
      <xdr:col>3</xdr:col>
      <xdr:colOff>381000</xdr:colOff>
      <xdr:row>13</xdr:row>
      <xdr:rowOff>30481</xdr:rowOff>
    </xdr:to>
    <mc:AlternateContent xmlns:mc="http://schemas.openxmlformats.org/markup-compatibility/2006" xmlns:a14="http://schemas.microsoft.com/office/drawing/2010/main">
      <mc:Choice Requires="a14">
        <xdr:graphicFrame macro="">
          <xdr:nvGraphicFramePr>
            <xdr:cNvPr id="16" name="Product_Category 1"/>
            <xdr:cNvGraphicFramePr/>
          </xdr:nvGraphicFramePr>
          <xdr:xfrm>
            <a:off x="0" y="0"/>
            <a:ext cx="0" cy="0"/>
          </xdr:xfrm>
          <a:graphic>
            <a:graphicData uri="http://schemas.microsoft.com/office/drawing/2010/slicer">
              <sle:slicer xmlns:sle="http://schemas.microsoft.com/office/drawing/2010/slicer" name="Product_Category 1"/>
            </a:graphicData>
          </a:graphic>
        </xdr:graphicFrame>
      </mc:Choice>
      <mc:Fallback xmlns="">
        <xdr:sp macro="" textlink="">
          <xdr:nvSpPr>
            <xdr:cNvPr id="0" name=""/>
            <xdr:cNvSpPr>
              <a:spLocks noTextEdit="1"/>
            </xdr:cNvSpPr>
          </xdr:nvSpPr>
          <xdr:spPr>
            <a:xfrm>
              <a:off x="1036320" y="1402080"/>
              <a:ext cx="1173480" cy="100584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518160</xdr:colOff>
      <xdr:row>1</xdr:row>
      <xdr:rowOff>76200</xdr:rowOff>
    </xdr:from>
    <xdr:to>
      <xdr:col>4</xdr:col>
      <xdr:colOff>320040</xdr:colOff>
      <xdr:row>3</xdr:row>
      <xdr:rowOff>121920</xdr:rowOff>
    </xdr:to>
    <xdr:pic>
      <xdr:nvPicPr>
        <xdr:cNvPr id="19" name="Picture 18"/>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2346960" y="259080"/>
          <a:ext cx="411480" cy="411480"/>
        </a:xfrm>
        <a:prstGeom prst="rect">
          <a:avLst/>
        </a:prstGeom>
      </xdr:spPr>
    </xdr:pic>
    <xdr:clientData/>
  </xdr:twoCellAnchor>
  <xdr:twoCellAnchor>
    <xdr:from>
      <xdr:col>1</xdr:col>
      <xdr:colOff>411480</xdr:colOff>
      <xdr:row>18</xdr:row>
      <xdr:rowOff>76200</xdr:rowOff>
    </xdr:from>
    <xdr:to>
      <xdr:col>6</xdr:col>
      <xdr:colOff>76200</xdr:colOff>
      <xdr:row>28</xdr:row>
      <xdr:rowOff>160020</xdr:rowOff>
    </xdr:to>
    <xdr:graphicFrame macro="">
      <xdr:nvGraphicFramePr>
        <xdr:cNvPr id="20" name="Chart 1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15</xdr:col>
      <xdr:colOff>167640</xdr:colOff>
      <xdr:row>18</xdr:row>
      <xdr:rowOff>76200</xdr:rowOff>
    </xdr:from>
    <xdr:to>
      <xdr:col>20</xdr:col>
      <xdr:colOff>563880</xdr:colOff>
      <xdr:row>28</xdr:row>
      <xdr:rowOff>152400</xdr:rowOff>
    </xdr:to>
    <xdr:graphicFrame macro="">
      <xdr:nvGraphicFramePr>
        <xdr:cNvPr id="21" name="Chart 2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9</xdr:col>
      <xdr:colOff>358140</xdr:colOff>
      <xdr:row>4</xdr:row>
      <xdr:rowOff>22860</xdr:rowOff>
    </xdr:from>
    <xdr:to>
      <xdr:col>14</xdr:col>
      <xdr:colOff>30480</xdr:colOff>
      <xdr:row>18</xdr:row>
      <xdr:rowOff>60960</xdr:rowOff>
    </xdr:to>
    <xdr:graphicFrame macro="">
      <xdr:nvGraphicFramePr>
        <xdr:cNvPr id="22" name="Chart 2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bhishek kapure" refreshedDate="45932.917828356483" createdVersion="5" refreshedVersion="5" minRefreshableVersion="3" recordCount="1000">
  <cacheSource type="worksheet">
    <worksheetSource ref="A1:O1001" sheet="Data"/>
  </cacheSource>
  <cacheFields count="15">
    <cacheField name="Transaction_ID" numFmtId="1">
      <sharedItems containsSemiMixedTypes="0" containsString="0" containsNumber="1" containsInteger="1" minValue="1" maxValue="1000"/>
    </cacheField>
    <cacheField name="Date" numFmtId="14">
      <sharedItems containsSemiMixedTypes="0" containsNonDate="0" containsDate="1" containsString="0" minDate="2023-01-01T00:00:00" maxDate="2024-01-02T00:00:00"/>
    </cacheField>
    <cacheField name="Customer_ID" numFmtId="49">
      <sharedItems count="1000">
        <s v="CUST001"/>
        <s v="CUST002"/>
        <s v="CUST003"/>
        <s v="CUST004"/>
        <s v="CUST005"/>
        <s v="CUST006"/>
        <s v="CUST007"/>
        <s v="CUST008"/>
        <s v="CUST009"/>
        <s v="CUST010"/>
        <s v="CUST011"/>
        <s v="CUST012"/>
        <s v="CUST013"/>
        <s v="CUST014"/>
        <s v="CUST015"/>
        <s v="CUST016"/>
        <s v="CUST017"/>
        <s v="CUST018"/>
        <s v="CUST019"/>
        <s v="CUST020"/>
        <s v="CUST021"/>
        <s v="CUST022"/>
        <s v="CUST023"/>
        <s v="CUST024"/>
        <s v="CUST025"/>
        <s v="CUST026"/>
        <s v="CUST027"/>
        <s v="CUST028"/>
        <s v="CUST029"/>
        <s v="CUST030"/>
        <s v="CUST031"/>
        <s v="CUST032"/>
        <s v="CUST033"/>
        <s v="CUST034"/>
        <s v="CUST035"/>
        <s v="CUST036"/>
        <s v="CUST037"/>
        <s v="CUST038"/>
        <s v="CUST039"/>
        <s v="CUST040"/>
        <s v="CUST041"/>
        <s v="CUST042"/>
        <s v="CUST043"/>
        <s v="CUST044"/>
        <s v="CUST045"/>
        <s v="CUST046"/>
        <s v="CUST047"/>
        <s v="CUST048"/>
        <s v="CUST049"/>
        <s v="CUST050"/>
        <s v="CUST051"/>
        <s v="CUST052"/>
        <s v="CUST053"/>
        <s v="CUST054"/>
        <s v="CUST055"/>
        <s v="CUST056"/>
        <s v="CUST057"/>
        <s v="CUST058"/>
        <s v="CUST059"/>
        <s v="CUST060"/>
        <s v="CUST061"/>
        <s v="CUST062"/>
        <s v="CUST063"/>
        <s v="CUST064"/>
        <s v="CUST065"/>
        <s v="CUST066"/>
        <s v="CUST067"/>
        <s v="CUST068"/>
        <s v="CUST069"/>
        <s v="CUST070"/>
        <s v="CUST071"/>
        <s v="CUST072"/>
        <s v="CUST073"/>
        <s v="CUST074"/>
        <s v="CUST075"/>
        <s v="CUST076"/>
        <s v="CUST077"/>
        <s v="CUST078"/>
        <s v="CUST079"/>
        <s v="CUST080"/>
        <s v="CUST081"/>
        <s v="CUST082"/>
        <s v="CUST083"/>
        <s v="CUST084"/>
        <s v="CUST085"/>
        <s v="CUST086"/>
        <s v="CUST087"/>
        <s v="CUST088"/>
        <s v="CUST089"/>
        <s v="CUST090"/>
        <s v="CUST091"/>
        <s v="CUST092"/>
        <s v="CUST093"/>
        <s v="CUST094"/>
        <s v="CUST095"/>
        <s v="CUST096"/>
        <s v="CUST097"/>
        <s v="CUST098"/>
        <s v="CUST099"/>
        <s v="CUST100"/>
        <s v="CUST101"/>
        <s v="CUST102"/>
        <s v="CUST103"/>
        <s v="CUST104"/>
        <s v="CUST105"/>
        <s v="CUST106"/>
        <s v="CUST107"/>
        <s v="CUST108"/>
        <s v="CUST109"/>
        <s v="CUST110"/>
        <s v="CUST111"/>
        <s v="CUST112"/>
        <s v="CUST113"/>
        <s v="CUST114"/>
        <s v="CUST115"/>
        <s v="CUST116"/>
        <s v="CUST117"/>
        <s v="CUST118"/>
        <s v="CUST119"/>
        <s v="CUST120"/>
        <s v="CUST121"/>
        <s v="CUST122"/>
        <s v="CUST123"/>
        <s v="CUST124"/>
        <s v="CUST125"/>
        <s v="CUST126"/>
        <s v="CUST127"/>
        <s v="CUST128"/>
        <s v="CUST129"/>
        <s v="CUST130"/>
        <s v="CUST131"/>
        <s v="CUST132"/>
        <s v="CUST133"/>
        <s v="CUST134"/>
        <s v="CUST135"/>
        <s v="CUST136"/>
        <s v="CUST137"/>
        <s v="CUST138"/>
        <s v="CUST139"/>
        <s v="CUST140"/>
        <s v="CUST141"/>
        <s v="CUST142"/>
        <s v="CUST143"/>
        <s v="CUST144"/>
        <s v="CUST145"/>
        <s v="CUST146"/>
        <s v="CUST147"/>
        <s v="CUST148"/>
        <s v="CUST149"/>
        <s v="CUST150"/>
        <s v="CUST151"/>
        <s v="CUST152"/>
        <s v="CUST153"/>
        <s v="CUST154"/>
        <s v="CUST155"/>
        <s v="CUST156"/>
        <s v="CUST157"/>
        <s v="CUST158"/>
        <s v="CUST159"/>
        <s v="CUST160"/>
        <s v="CUST161"/>
        <s v="CUST162"/>
        <s v="CUST163"/>
        <s v="CUST164"/>
        <s v="CUST165"/>
        <s v="CUST166"/>
        <s v="CUST167"/>
        <s v="CUST168"/>
        <s v="CUST169"/>
        <s v="CUST170"/>
        <s v="CUST171"/>
        <s v="CUST172"/>
        <s v="CUST173"/>
        <s v="CUST174"/>
        <s v="CUST175"/>
        <s v="CUST176"/>
        <s v="CUST177"/>
        <s v="CUST178"/>
        <s v="CUST179"/>
        <s v="CUST180"/>
        <s v="CUST181"/>
        <s v="CUST182"/>
        <s v="CUST183"/>
        <s v="CUST184"/>
        <s v="CUST185"/>
        <s v="CUST186"/>
        <s v="CUST187"/>
        <s v="CUST188"/>
        <s v="CUST189"/>
        <s v="CUST190"/>
        <s v="CUST191"/>
        <s v="CUST192"/>
        <s v="CUST193"/>
        <s v="CUST194"/>
        <s v="CUST195"/>
        <s v="CUST196"/>
        <s v="CUST197"/>
        <s v="CUST198"/>
        <s v="CUST199"/>
        <s v="CUST200"/>
        <s v="CUST201"/>
        <s v="CUST202"/>
        <s v="CUST203"/>
        <s v="CUST204"/>
        <s v="CUST205"/>
        <s v="CUST206"/>
        <s v="CUST207"/>
        <s v="CUST208"/>
        <s v="CUST209"/>
        <s v="CUST210"/>
        <s v="CUST211"/>
        <s v="CUST212"/>
        <s v="CUST213"/>
        <s v="CUST214"/>
        <s v="CUST215"/>
        <s v="CUST216"/>
        <s v="CUST217"/>
        <s v="CUST218"/>
        <s v="CUST219"/>
        <s v="CUST220"/>
        <s v="CUST221"/>
        <s v="CUST222"/>
        <s v="CUST223"/>
        <s v="CUST224"/>
        <s v="CUST225"/>
        <s v="CUST226"/>
        <s v="CUST227"/>
        <s v="CUST228"/>
        <s v="CUST229"/>
        <s v="CUST230"/>
        <s v="CUST231"/>
        <s v="CUST232"/>
        <s v="CUST233"/>
        <s v="CUST234"/>
        <s v="CUST235"/>
        <s v="CUST236"/>
        <s v="CUST237"/>
        <s v="CUST238"/>
        <s v="CUST239"/>
        <s v="CUST240"/>
        <s v="CUST241"/>
        <s v="CUST242"/>
        <s v="CUST243"/>
        <s v="CUST244"/>
        <s v="CUST245"/>
        <s v="CUST246"/>
        <s v="CUST247"/>
        <s v="CUST248"/>
        <s v="CUST249"/>
        <s v="CUST250"/>
        <s v="CUST251"/>
        <s v="CUST252"/>
        <s v="CUST253"/>
        <s v="CUST254"/>
        <s v="CUST255"/>
        <s v="CUST256"/>
        <s v="CUST257"/>
        <s v="CUST258"/>
        <s v="CUST259"/>
        <s v="CUST260"/>
        <s v="CUST261"/>
        <s v="CUST262"/>
        <s v="CUST263"/>
        <s v="CUST264"/>
        <s v="CUST265"/>
        <s v="CUST266"/>
        <s v="CUST267"/>
        <s v="CUST268"/>
        <s v="CUST269"/>
        <s v="CUST270"/>
        <s v="CUST271"/>
        <s v="CUST272"/>
        <s v="CUST273"/>
        <s v="CUST274"/>
        <s v="CUST275"/>
        <s v="CUST276"/>
        <s v="CUST277"/>
        <s v="CUST278"/>
        <s v="CUST279"/>
        <s v="CUST280"/>
        <s v="CUST281"/>
        <s v="CUST282"/>
        <s v="CUST283"/>
        <s v="CUST284"/>
        <s v="CUST285"/>
        <s v="CUST286"/>
        <s v="CUST287"/>
        <s v="CUST288"/>
        <s v="CUST289"/>
        <s v="CUST290"/>
        <s v="CUST291"/>
        <s v="CUST292"/>
        <s v="CUST293"/>
        <s v="CUST294"/>
        <s v="CUST295"/>
        <s v="CUST296"/>
        <s v="CUST297"/>
        <s v="CUST298"/>
        <s v="CUST299"/>
        <s v="CUST300"/>
        <s v="CUST301"/>
        <s v="CUST302"/>
        <s v="CUST303"/>
        <s v="CUST304"/>
        <s v="CUST305"/>
        <s v="CUST306"/>
        <s v="CUST307"/>
        <s v="CUST308"/>
        <s v="CUST309"/>
        <s v="CUST310"/>
        <s v="CUST311"/>
        <s v="CUST312"/>
        <s v="CUST313"/>
        <s v="CUST314"/>
        <s v="CUST315"/>
        <s v="CUST316"/>
        <s v="CUST317"/>
        <s v="CUST318"/>
        <s v="CUST319"/>
        <s v="CUST320"/>
        <s v="CUST321"/>
        <s v="CUST322"/>
        <s v="CUST323"/>
        <s v="CUST324"/>
        <s v="CUST325"/>
        <s v="CUST326"/>
        <s v="CUST327"/>
        <s v="CUST328"/>
        <s v="CUST329"/>
        <s v="CUST330"/>
        <s v="CUST331"/>
        <s v="CUST332"/>
        <s v="CUST333"/>
        <s v="CUST334"/>
        <s v="CUST335"/>
        <s v="CUST336"/>
        <s v="CUST337"/>
        <s v="CUST338"/>
        <s v="CUST339"/>
        <s v="CUST340"/>
        <s v="CUST341"/>
        <s v="CUST342"/>
        <s v="CUST343"/>
        <s v="CUST344"/>
        <s v="CUST345"/>
        <s v="CUST346"/>
        <s v="CUST347"/>
        <s v="CUST348"/>
        <s v="CUST349"/>
        <s v="CUST350"/>
        <s v="CUST351"/>
        <s v="CUST352"/>
        <s v="CUST353"/>
        <s v="CUST354"/>
        <s v="CUST355"/>
        <s v="CUST356"/>
        <s v="CUST357"/>
        <s v="CUST358"/>
        <s v="CUST359"/>
        <s v="CUST360"/>
        <s v="CUST361"/>
        <s v="CUST362"/>
        <s v="CUST363"/>
        <s v="CUST364"/>
        <s v="CUST365"/>
        <s v="CUST366"/>
        <s v="CUST367"/>
        <s v="CUST368"/>
        <s v="CUST369"/>
        <s v="CUST370"/>
        <s v="CUST371"/>
        <s v="CUST372"/>
        <s v="CUST373"/>
        <s v="CUST374"/>
        <s v="CUST375"/>
        <s v="CUST376"/>
        <s v="CUST377"/>
        <s v="CUST378"/>
        <s v="CUST379"/>
        <s v="CUST380"/>
        <s v="CUST381"/>
        <s v="CUST382"/>
        <s v="CUST383"/>
        <s v="CUST384"/>
        <s v="CUST385"/>
        <s v="CUST386"/>
        <s v="CUST387"/>
        <s v="CUST388"/>
        <s v="CUST389"/>
        <s v="CUST390"/>
        <s v="CUST391"/>
        <s v="CUST392"/>
        <s v="CUST393"/>
        <s v="CUST394"/>
        <s v="CUST395"/>
        <s v="CUST396"/>
        <s v="CUST397"/>
        <s v="CUST398"/>
        <s v="CUST399"/>
        <s v="CUST400"/>
        <s v="CUST401"/>
        <s v="CUST402"/>
        <s v="CUST403"/>
        <s v="CUST404"/>
        <s v="CUST405"/>
        <s v="CUST406"/>
        <s v="CUST407"/>
        <s v="CUST408"/>
        <s v="CUST409"/>
        <s v="CUST410"/>
        <s v="CUST411"/>
        <s v="CUST412"/>
        <s v="CUST413"/>
        <s v="CUST414"/>
        <s v="CUST415"/>
        <s v="CUST416"/>
        <s v="CUST417"/>
        <s v="CUST418"/>
        <s v="CUST419"/>
        <s v="CUST420"/>
        <s v="CUST421"/>
        <s v="CUST422"/>
        <s v="CUST423"/>
        <s v="CUST424"/>
        <s v="CUST425"/>
        <s v="CUST426"/>
        <s v="CUST427"/>
        <s v="CUST428"/>
        <s v="CUST429"/>
        <s v="CUST430"/>
        <s v="CUST431"/>
        <s v="CUST432"/>
        <s v="CUST433"/>
        <s v="CUST434"/>
        <s v="CUST435"/>
        <s v="CUST436"/>
        <s v="CUST437"/>
        <s v="CUST438"/>
        <s v="CUST439"/>
        <s v="CUST440"/>
        <s v="CUST441"/>
        <s v="CUST442"/>
        <s v="CUST443"/>
        <s v="CUST444"/>
        <s v="CUST445"/>
        <s v="CUST446"/>
        <s v="CUST447"/>
        <s v="CUST448"/>
        <s v="CUST449"/>
        <s v="CUST450"/>
        <s v="CUST451"/>
        <s v="CUST452"/>
        <s v="CUST453"/>
        <s v="CUST454"/>
        <s v="CUST455"/>
        <s v="CUST456"/>
        <s v="CUST457"/>
        <s v="CUST458"/>
        <s v="CUST459"/>
        <s v="CUST460"/>
        <s v="CUST461"/>
        <s v="CUST462"/>
        <s v="CUST463"/>
        <s v="CUST464"/>
        <s v="CUST465"/>
        <s v="CUST466"/>
        <s v="CUST467"/>
        <s v="CUST468"/>
        <s v="CUST469"/>
        <s v="CUST470"/>
        <s v="CUST471"/>
        <s v="CUST472"/>
        <s v="CUST473"/>
        <s v="CUST474"/>
        <s v="CUST475"/>
        <s v="CUST476"/>
        <s v="CUST477"/>
        <s v="CUST478"/>
        <s v="CUST479"/>
        <s v="CUST480"/>
        <s v="CUST481"/>
        <s v="CUST482"/>
        <s v="CUST483"/>
        <s v="CUST484"/>
        <s v="CUST485"/>
        <s v="CUST486"/>
        <s v="CUST487"/>
        <s v="CUST488"/>
        <s v="CUST489"/>
        <s v="CUST490"/>
        <s v="CUST491"/>
        <s v="CUST492"/>
        <s v="CUST493"/>
        <s v="CUST494"/>
        <s v="CUST495"/>
        <s v="CUST496"/>
        <s v="CUST497"/>
        <s v="CUST498"/>
        <s v="CUST499"/>
        <s v="CUST500"/>
        <s v="CUST501"/>
        <s v="CUST502"/>
        <s v="CUST503"/>
        <s v="CUST504"/>
        <s v="CUST505"/>
        <s v="CUST506"/>
        <s v="CUST507"/>
        <s v="CUST508"/>
        <s v="CUST509"/>
        <s v="CUST510"/>
        <s v="CUST511"/>
        <s v="CUST512"/>
        <s v="CUST513"/>
        <s v="CUST514"/>
        <s v="CUST515"/>
        <s v="CUST516"/>
        <s v="CUST517"/>
        <s v="CUST518"/>
        <s v="CUST519"/>
        <s v="CUST520"/>
        <s v="CUST521"/>
        <s v="CUST522"/>
        <s v="CUST523"/>
        <s v="CUST524"/>
        <s v="CUST525"/>
        <s v="CUST526"/>
        <s v="CUST527"/>
        <s v="CUST528"/>
        <s v="CUST529"/>
        <s v="CUST530"/>
        <s v="CUST531"/>
        <s v="CUST532"/>
        <s v="CUST533"/>
        <s v="CUST534"/>
        <s v="CUST535"/>
        <s v="CUST536"/>
        <s v="CUST537"/>
        <s v="CUST538"/>
        <s v="CUST539"/>
        <s v="CUST540"/>
        <s v="CUST541"/>
        <s v="CUST542"/>
        <s v="CUST543"/>
        <s v="CUST544"/>
        <s v="CUST545"/>
        <s v="CUST546"/>
        <s v="CUST547"/>
        <s v="CUST548"/>
        <s v="CUST549"/>
        <s v="CUST550"/>
        <s v="CUST551"/>
        <s v="CUST552"/>
        <s v="CUST553"/>
        <s v="CUST554"/>
        <s v="CUST555"/>
        <s v="CUST556"/>
        <s v="CUST557"/>
        <s v="CUST558"/>
        <s v="CUST559"/>
        <s v="CUST560"/>
        <s v="CUST561"/>
        <s v="CUST562"/>
        <s v="CUST563"/>
        <s v="CUST564"/>
        <s v="CUST565"/>
        <s v="CUST566"/>
        <s v="CUST567"/>
        <s v="CUST568"/>
        <s v="CUST569"/>
        <s v="CUST570"/>
        <s v="CUST571"/>
        <s v="CUST572"/>
        <s v="CUST573"/>
        <s v="CUST574"/>
        <s v="CUST575"/>
        <s v="CUST576"/>
        <s v="CUST577"/>
        <s v="CUST578"/>
        <s v="CUST579"/>
        <s v="CUST580"/>
        <s v="CUST581"/>
        <s v="CUST582"/>
        <s v="CUST583"/>
        <s v="CUST584"/>
        <s v="CUST585"/>
        <s v="CUST586"/>
        <s v="CUST587"/>
        <s v="CUST588"/>
        <s v="CUST589"/>
        <s v="CUST590"/>
        <s v="CUST591"/>
        <s v="CUST592"/>
        <s v="CUST593"/>
        <s v="CUST594"/>
        <s v="CUST595"/>
        <s v="CUST596"/>
        <s v="CUST597"/>
        <s v="CUST598"/>
        <s v="CUST599"/>
        <s v="CUST600"/>
        <s v="CUST601"/>
        <s v="CUST602"/>
        <s v="CUST603"/>
        <s v="CUST604"/>
        <s v="CUST605"/>
        <s v="CUST606"/>
        <s v="CUST607"/>
        <s v="CUST608"/>
        <s v="CUST609"/>
        <s v="CUST610"/>
        <s v="CUST611"/>
        <s v="CUST612"/>
        <s v="CUST613"/>
        <s v="CUST614"/>
        <s v="CUST615"/>
        <s v="CUST616"/>
        <s v="CUST617"/>
        <s v="CUST618"/>
        <s v="CUST619"/>
        <s v="CUST620"/>
        <s v="CUST621"/>
        <s v="CUST622"/>
        <s v="CUST623"/>
        <s v="CUST624"/>
        <s v="CUST625"/>
        <s v="CUST626"/>
        <s v="CUST627"/>
        <s v="CUST628"/>
        <s v="CUST629"/>
        <s v="CUST630"/>
        <s v="CUST631"/>
        <s v="CUST632"/>
        <s v="CUST633"/>
        <s v="CUST634"/>
        <s v="CUST635"/>
        <s v="CUST636"/>
        <s v="CUST637"/>
        <s v="CUST638"/>
        <s v="CUST639"/>
        <s v="CUST640"/>
        <s v="CUST641"/>
        <s v="CUST642"/>
        <s v="CUST643"/>
        <s v="CUST644"/>
        <s v="CUST645"/>
        <s v="CUST646"/>
        <s v="CUST647"/>
        <s v="CUST648"/>
        <s v="CUST649"/>
        <s v="CUST650"/>
        <s v="CUST651"/>
        <s v="CUST652"/>
        <s v="CUST653"/>
        <s v="CUST654"/>
        <s v="CUST655"/>
        <s v="CUST656"/>
        <s v="CUST657"/>
        <s v="CUST658"/>
        <s v="CUST659"/>
        <s v="CUST660"/>
        <s v="CUST661"/>
        <s v="CUST662"/>
        <s v="CUST663"/>
        <s v="CUST664"/>
        <s v="CUST665"/>
        <s v="CUST666"/>
        <s v="CUST667"/>
        <s v="CUST668"/>
        <s v="CUST669"/>
        <s v="CUST670"/>
        <s v="CUST671"/>
        <s v="CUST672"/>
        <s v="CUST673"/>
        <s v="CUST674"/>
        <s v="CUST675"/>
        <s v="CUST676"/>
        <s v="CUST677"/>
        <s v="CUST678"/>
        <s v="CUST679"/>
        <s v="CUST680"/>
        <s v="CUST681"/>
        <s v="CUST682"/>
        <s v="CUST683"/>
        <s v="CUST684"/>
        <s v="CUST685"/>
        <s v="CUST686"/>
        <s v="CUST687"/>
        <s v="CUST688"/>
        <s v="CUST689"/>
        <s v="CUST690"/>
        <s v="CUST691"/>
        <s v="CUST692"/>
        <s v="CUST693"/>
        <s v="CUST694"/>
        <s v="CUST695"/>
        <s v="CUST696"/>
        <s v="CUST697"/>
        <s v="CUST698"/>
        <s v="CUST699"/>
        <s v="CUST700"/>
        <s v="CUST701"/>
        <s v="CUST702"/>
        <s v="CUST703"/>
        <s v="CUST704"/>
        <s v="CUST705"/>
        <s v="CUST706"/>
        <s v="CUST707"/>
        <s v="CUST708"/>
        <s v="CUST709"/>
        <s v="CUST710"/>
        <s v="CUST711"/>
        <s v="CUST712"/>
        <s v="CUST713"/>
        <s v="CUST714"/>
        <s v="CUST715"/>
        <s v="CUST716"/>
        <s v="CUST717"/>
        <s v="CUST718"/>
        <s v="CUST719"/>
        <s v="CUST720"/>
        <s v="CUST721"/>
        <s v="CUST722"/>
        <s v="CUST723"/>
        <s v="CUST724"/>
        <s v="CUST725"/>
        <s v="CUST726"/>
        <s v="CUST727"/>
        <s v="CUST728"/>
        <s v="CUST729"/>
        <s v="CUST730"/>
        <s v="CUST731"/>
        <s v="CUST732"/>
        <s v="CUST733"/>
        <s v="CUST734"/>
        <s v="CUST735"/>
        <s v="CUST736"/>
        <s v="CUST737"/>
        <s v="CUST738"/>
        <s v="CUST739"/>
        <s v="CUST740"/>
        <s v="CUST741"/>
        <s v="CUST742"/>
        <s v="CUST743"/>
        <s v="CUST744"/>
        <s v="CUST745"/>
        <s v="CUST746"/>
        <s v="CUST747"/>
        <s v="CUST748"/>
        <s v="CUST749"/>
        <s v="CUST750"/>
        <s v="CUST751"/>
        <s v="CUST752"/>
        <s v="CUST753"/>
        <s v="CUST754"/>
        <s v="CUST755"/>
        <s v="CUST756"/>
        <s v="CUST757"/>
        <s v="CUST758"/>
        <s v="CUST759"/>
        <s v="CUST760"/>
        <s v="CUST761"/>
        <s v="CUST762"/>
        <s v="CUST763"/>
        <s v="CUST764"/>
        <s v="CUST765"/>
        <s v="CUST766"/>
        <s v="CUST767"/>
        <s v="CUST768"/>
        <s v="CUST769"/>
        <s v="CUST770"/>
        <s v="CUST771"/>
        <s v="CUST772"/>
        <s v="CUST773"/>
        <s v="CUST774"/>
        <s v="CUST775"/>
        <s v="CUST776"/>
        <s v="CUST777"/>
        <s v="CUST778"/>
        <s v="CUST779"/>
        <s v="CUST780"/>
        <s v="CUST781"/>
        <s v="CUST782"/>
        <s v="CUST783"/>
        <s v="CUST784"/>
        <s v="CUST785"/>
        <s v="CUST786"/>
        <s v="CUST787"/>
        <s v="CUST788"/>
        <s v="CUST789"/>
        <s v="CUST790"/>
        <s v="CUST791"/>
        <s v="CUST792"/>
        <s v="CUST793"/>
        <s v="CUST794"/>
        <s v="CUST795"/>
        <s v="CUST796"/>
        <s v="CUST797"/>
        <s v="CUST798"/>
        <s v="CUST799"/>
        <s v="CUST800"/>
        <s v="CUST801"/>
        <s v="CUST802"/>
        <s v="CUST803"/>
        <s v="CUST804"/>
        <s v="CUST805"/>
        <s v="CUST806"/>
        <s v="CUST807"/>
        <s v="CUST808"/>
        <s v="CUST809"/>
        <s v="CUST810"/>
        <s v="CUST811"/>
        <s v="CUST812"/>
        <s v="CUST813"/>
        <s v="CUST814"/>
        <s v="CUST815"/>
        <s v="CUST816"/>
        <s v="CUST817"/>
        <s v="CUST818"/>
        <s v="CUST819"/>
        <s v="CUST820"/>
        <s v="CUST821"/>
        <s v="CUST822"/>
        <s v="CUST823"/>
        <s v="CUST824"/>
        <s v="CUST825"/>
        <s v="CUST826"/>
        <s v="CUST827"/>
        <s v="CUST828"/>
        <s v="CUST829"/>
        <s v="CUST830"/>
        <s v="CUST831"/>
        <s v="CUST832"/>
        <s v="CUST833"/>
        <s v="CUST834"/>
        <s v="CUST835"/>
        <s v="CUST836"/>
        <s v="CUST837"/>
        <s v="CUST838"/>
        <s v="CUST839"/>
        <s v="CUST840"/>
        <s v="CUST841"/>
        <s v="CUST842"/>
        <s v="CUST843"/>
        <s v="CUST844"/>
        <s v="CUST845"/>
        <s v="CUST846"/>
        <s v="CUST847"/>
        <s v="CUST848"/>
        <s v="CUST849"/>
        <s v="CUST850"/>
        <s v="CUST851"/>
        <s v="CUST852"/>
        <s v="CUST853"/>
        <s v="CUST854"/>
        <s v="CUST855"/>
        <s v="CUST856"/>
        <s v="CUST857"/>
        <s v="CUST858"/>
        <s v="CUST859"/>
        <s v="CUST860"/>
        <s v="CUST861"/>
        <s v="CUST862"/>
        <s v="CUST863"/>
        <s v="CUST864"/>
        <s v="CUST865"/>
        <s v="CUST866"/>
        <s v="CUST867"/>
        <s v="CUST868"/>
        <s v="CUST869"/>
        <s v="CUST870"/>
        <s v="CUST871"/>
        <s v="CUST872"/>
        <s v="CUST873"/>
        <s v="CUST874"/>
        <s v="CUST875"/>
        <s v="CUST876"/>
        <s v="CUST877"/>
        <s v="CUST878"/>
        <s v="CUST879"/>
        <s v="CUST880"/>
        <s v="CUST881"/>
        <s v="CUST882"/>
        <s v="CUST883"/>
        <s v="CUST884"/>
        <s v="CUST885"/>
        <s v="CUST886"/>
        <s v="CUST887"/>
        <s v="CUST888"/>
        <s v="CUST889"/>
        <s v="CUST890"/>
        <s v="CUST891"/>
        <s v="CUST892"/>
        <s v="CUST893"/>
        <s v="CUST894"/>
        <s v="CUST895"/>
        <s v="CUST896"/>
        <s v="CUST897"/>
        <s v="CUST898"/>
        <s v="CUST899"/>
        <s v="CUST900"/>
        <s v="CUST901"/>
        <s v="CUST902"/>
        <s v="CUST903"/>
        <s v="CUST904"/>
        <s v="CUST905"/>
        <s v="CUST906"/>
        <s v="CUST907"/>
        <s v="CUST908"/>
        <s v="CUST909"/>
        <s v="CUST910"/>
        <s v="CUST911"/>
        <s v="CUST912"/>
        <s v="CUST913"/>
        <s v="CUST914"/>
        <s v="CUST915"/>
        <s v="CUST916"/>
        <s v="CUST917"/>
        <s v="CUST918"/>
        <s v="CUST919"/>
        <s v="CUST920"/>
        <s v="CUST921"/>
        <s v="CUST922"/>
        <s v="CUST923"/>
        <s v="CUST924"/>
        <s v="CUST925"/>
        <s v="CUST926"/>
        <s v="CUST927"/>
        <s v="CUST928"/>
        <s v="CUST929"/>
        <s v="CUST930"/>
        <s v="CUST931"/>
        <s v="CUST932"/>
        <s v="CUST933"/>
        <s v="CUST934"/>
        <s v="CUST935"/>
        <s v="CUST936"/>
        <s v="CUST937"/>
        <s v="CUST938"/>
        <s v="CUST939"/>
        <s v="CUST940"/>
        <s v="CUST941"/>
        <s v="CUST942"/>
        <s v="CUST943"/>
        <s v="CUST944"/>
        <s v="CUST945"/>
        <s v="CUST946"/>
        <s v="CUST947"/>
        <s v="CUST948"/>
        <s v="CUST949"/>
        <s v="CUST950"/>
        <s v="CUST951"/>
        <s v="CUST952"/>
        <s v="CUST953"/>
        <s v="CUST954"/>
        <s v="CUST955"/>
        <s v="CUST956"/>
        <s v="CUST957"/>
        <s v="CUST958"/>
        <s v="CUST959"/>
        <s v="CUST960"/>
        <s v="CUST961"/>
        <s v="CUST962"/>
        <s v="CUST963"/>
        <s v="CUST964"/>
        <s v="CUST965"/>
        <s v="CUST966"/>
        <s v="CUST967"/>
        <s v="CUST968"/>
        <s v="CUST969"/>
        <s v="CUST970"/>
        <s v="CUST971"/>
        <s v="CUST972"/>
        <s v="CUST973"/>
        <s v="CUST974"/>
        <s v="CUST975"/>
        <s v="CUST976"/>
        <s v="CUST977"/>
        <s v="CUST978"/>
        <s v="CUST979"/>
        <s v="CUST980"/>
        <s v="CUST981"/>
        <s v="CUST982"/>
        <s v="CUST983"/>
        <s v="CUST984"/>
        <s v="CUST985"/>
        <s v="CUST986"/>
        <s v="CUST987"/>
        <s v="CUST988"/>
        <s v="CUST989"/>
        <s v="CUST990"/>
        <s v="CUST991"/>
        <s v="CUST992"/>
        <s v="CUST993"/>
        <s v="CUST994"/>
        <s v="CUST995"/>
        <s v="CUST996"/>
        <s v="CUST997"/>
        <s v="CUST998"/>
        <s v="CUST999"/>
        <s v="CUST1000"/>
      </sharedItems>
    </cacheField>
    <cacheField name="Gender" numFmtId="49">
      <sharedItems count="2">
        <s v="Male"/>
        <s v="Female"/>
      </sharedItems>
    </cacheField>
    <cacheField name="Age" numFmtId="1">
      <sharedItems containsSemiMixedTypes="0" containsString="0" containsNumber="1" containsInteger="1" minValue="18" maxValue="64" count="47">
        <n v="34"/>
        <n v="26"/>
        <n v="50"/>
        <n v="37"/>
        <n v="30"/>
        <n v="45"/>
        <n v="46"/>
        <n v="63"/>
        <n v="52"/>
        <n v="23"/>
        <n v="35"/>
        <n v="22"/>
        <n v="64"/>
        <n v="42"/>
        <n v="19"/>
        <n v="27"/>
        <n v="47"/>
        <n v="62"/>
        <n v="18"/>
        <n v="49"/>
        <n v="28"/>
        <n v="38"/>
        <n v="43"/>
        <n v="39"/>
        <n v="44"/>
        <n v="51"/>
        <n v="58"/>
        <n v="48"/>
        <n v="55"/>
        <n v="20"/>
        <n v="40"/>
        <n v="54"/>
        <n v="36"/>
        <n v="31"/>
        <n v="21"/>
        <n v="57"/>
        <n v="25"/>
        <n v="56"/>
        <n v="29"/>
        <n v="61"/>
        <n v="32"/>
        <n v="41"/>
        <n v="59"/>
        <n v="60"/>
        <n v="33"/>
        <n v="53"/>
        <n v="24"/>
      </sharedItems>
    </cacheField>
    <cacheField name="Age_Group" numFmtId="1">
      <sharedItems count="3">
        <s v="Adult"/>
        <s v="Young"/>
        <s v="Senior"/>
      </sharedItems>
    </cacheField>
    <cacheField name="Product_Category" numFmtId="49">
      <sharedItems count="3">
        <s v="Beauty"/>
        <s v="Clothing"/>
        <s v="Electronics"/>
      </sharedItems>
    </cacheField>
    <cacheField name="Quantity" numFmtId="1">
      <sharedItems containsSemiMixedTypes="0" containsString="0" containsNumber="1" containsInteger="1" minValue="1" maxValue="4" count="4">
        <n v="3"/>
        <n v="2"/>
        <n v="1"/>
        <n v="4"/>
      </sharedItems>
    </cacheField>
    <cacheField name="Price_per_Unit" numFmtId="1">
      <sharedItems containsSemiMixedTypes="0" containsString="0" containsNumber="1" containsInteger="1" minValue="25" maxValue="500"/>
    </cacheField>
    <cacheField name="Total_Amount" numFmtId="1">
      <sharedItems containsSemiMixedTypes="0" containsString="0" containsNumber="1" containsInteger="1" minValue="25" maxValue="2000" count="18">
        <n v="150"/>
        <n v="1000"/>
        <n v="30"/>
        <n v="500"/>
        <n v="100"/>
        <n v="50"/>
        <n v="600"/>
        <n v="200"/>
        <n v="75"/>
        <n v="1500"/>
        <n v="120"/>
        <n v="2000"/>
        <n v="900"/>
        <n v="300"/>
        <n v="1200"/>
        <n v="90"/>
        <n v="25"/>
        <n v="60"/>
      </sharedItems>
    </cacheField>
    <cacheField name="Sales_Classification" numFmtId="0">
      <sharedItems count="3">
        <s v="Low"/>
        <s v="Medium"/>
        <s v="High"/>
      </sharedItems>
    </cacheField>
    <cacheField name="Year" numFmtId="1">
      <sharedItems containsSemiMixedTypes="0" containsString="0" containsNumber="1" containsInteger="1" minValue="2023" maxValue="2024" count="2">
        <n v="2023"/>
        <n v="2024"/>
      </sharedItems>
    </cacheField>
    <cacheField name="Quarter" numFmtId="1">
      <sharedItems containsSemiMixedTypes="0" containsString="0" containsNumber="1" containsInteger="1" minValue="1" maxValue="4" count="4">
        <n v="4"/>
        <n v="1"/>
        <n v="2"/>
        <n v="3"/>
      </sharedItems>
    </cacheField>
    <cacheField name="Day_of_Week" numFmtId="49">
      <sharedItems count="7">
        <s v="Friday"/>
        <s v="Monday"/>
        <s v="Sunday"/>
        <s v="Saturday"/>
        <s v="Tuesday"/>
        <s v="Wednesday"/>
        <s v="Thursday"/>
      </sharedItems>
    </cacheField>
    <cacheField name="Month" numFmtId="49">
      <sharedItems count="12">
        <s v="November"/>
        <s v="February"/>
        <s v="January"/>
        <s v="May"/>
        <s v="April"/>
        <s v="March"/>
        <s v="December"/>
        <s v="October"/>
        <s v="August"/>
        <s v="September"/>
        <s v="June"/>
        <s v="July"/>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
    <d v="2023-11-24T00:00:00"/>
    <x v="0"/>
    <x v="0"/>
    <x v="0"/>
    <x v="0"/>
    <x v="0"/>
    <x v="0"/>
    <n v="50"/>
    <x v="0"/>
    <x v="0"/>
    <x v="0"/>
    <x v="0"/>
    <x v="0"/>
    <x v="0"/>
  </r>
  <r>
    <n v="2"/>
    <d v="2023-02-27T00:00:00"/>
    <x v="1"/>
    <x v="1"/>
    <x v="1"/>
    <x v="1"/>
    <x v="1"/>
    <x v="1"/>
    <n v="500"/>
    <x v="1"/>
    <x v="1"/>
    <x v="0"/>
    <x v="1"/>
    <x v="1"/>
    <x v="1"/>
  </r>
  <r>
    <n v="3"/>
    <d v="2023-01-13T00:00:00"/>
    <x v="2"/>
    <x v="0"/>
    <x v="2"/>
    <x v="0"/>
    <x v="2"/>
    <x v="2"/>
    <n v="30"/>
    <x v="2"/>
    <x v="0"/>
    <x v="0"/>
    <x v="1"/>
    <x v="0"/>
    <x v="2"/>
  </r>
  <r>
    <n v="4"/>
    <d v="2023-05-21T00:00:00"/>
    <x v="3"/>
    <x v="0"/>
    <x v="3"/>
    <x v="0"/>
    <x v="1"/>
    <x v="2"/>
    <n v="500"/>
    <x v="3"/>
    <x v="0"/>
    <x v="0"/>
    <x v="2"/>
    <x v="2"/>
    <x v="3"/>
  </r>
  <r>
    <n v="5"/>
    <d v="2023-05-06T00:00:00"/>
    <x v="4"/>
    <x v="0"/>
    <x v="4"/>
    <x v="1"/>
    <x v="0"/>
    <x v="1"/>
    <n v="50"/>
    <x v="4"/>
    <x v="0"/>
    <x v="0"/>
    <x v="2"/>
    <x v="3"/>
    <x v="3"/>
  </r>
  <r>
    <n v="6"/>
    <d v="2023-04-25T00:00:00"/>
    <x v="5"/>
    <x v="1"/>
    <x v="5"/>
    <x v="0"/>
    <x v="0"/>
    <x v="2"/>
    <n v="30"/>
    <x v="2"/>
    <x v="0"/>
    <x v="0"/>
    <x v="2"/>
    <x v="4"/>
    <x v="4"/>
  </r>
  <r>
    <n v="7"/>
    <d v="2023-03-13T00:00:00"/>
    <x v="6"/>
    <x v="0"/>
    <x v="6"/>
    <x v="0"/>
    <x v="1"/>
    <x v="1"/>
    <n v="25"/>
    <x v="5"/>
    <x v="0"/>
    <x v="0"/>
    <x v="1"/>
    <x v="1"/>
    <x v="5"/>
  </r>
  <r>
    <n v="8"/>
    <d v="2023-02-22T00:00:00"/>
    <x v="7"/>
    <x v="0"/>
    <x v="4"/>
    <x v="1"/>
    <x v="2"/>
    <x v="3"/>
    <n v="25"/>
    <x v="4"/>
    <x v="0"/>
    <x v="0"/>
    <x v="1"/>
    <x v="5"/>
    <x v="1"/>
  </r>
  <r>
    <n v="9"/>
    <d v="2023-12-13T00:00:00"/>
    <x v="8"/>
    <x v="0"/>
    <x v="7"/>
    <x v="2"/>
    <x v="2"/>
    <x v="1"/>
    <n v="300"/>
    <x v="6"/>
    <x v="1"/>
    <x v="0"/>
    <x v="0"/>
    <x v="5"/>
    <x v="6"/>
  </r>
  <r>
    <n v="10"/>
    <d v="2023-10-07T00:00:00"/>
    <x v="9"/>
    <x v="1"/>
    <x v="8"/>
    <x v="0"/>
    <x v="1"/>
    <x v="3"/>
    <n v="50"/>
    <x v="7"/>
    <x v="0"/>
    <x v="0"/>
    <x v="0"/>
    <x v="3"/>
    <x v="7"/>
  </r>
  <r>
    <n v="11"/>
    <d v="2023-02-14T00:00:00"/>
    <x v="10"/>
    <x v="0"/>
    <x v="9"/>
    <x v="1"/>
    <x v="1"/>
    <x v="1"/>
    <n v="50"/>
    <x v="4"/>
    <x v="0"/>
    <x v="0"/>
    <x v="1"/>
    <x v="4"/>
    <x v="1"/>
  </r>
  <r>
    <n v="12"/>
    <d v="2023-10-30T00:00:00"/>
    <x v="11"/>
    <x v="0"/>
    <x v="10"/>
    <x v="0"/>
    <x v="0"/>
    <x v="0"/>
    <n v="25"/>
    <x v="8"/>
    <x v="0"/>
    <x v="0"/>
    <x v="0"/>
    <x v="1"/>
    <x v="7"/>
  </r>
  <r>
    <n v="13"/>
    <d v="2023-08-05T00:00:00"/>
    <x v="12"/>
    <x v="0"/>
    <x v="11"/>
    <x v="1"/>
    <x v="2"/>
    <x v="0"/>
    <n v="500"/>
    <x v="9"/>
    <x v="1"/>
    <x v="0"/>
    <x v="3"/>
    <x v="3"/>
    <x v="8"/>
  </r>
  <r>
    <n v="14"/>
    <d v="2023-01-17T00:00:00"/>
    <x v="13"/>
    <x v="0"/>
    <x v="12"/>
    <x v="2"/>
    <x v="1"/>
    <x v="3"/>
    <n v="30"/>
    <x v="10"/>
    <x v="0"/>
    <x v="0"/>
    <x v="1"/>
    <x v="4"/>
    <x v="2"/>
  </r>
  <r>
    <n v="15"/>
    <d v="2023-01-16T00:00:00"/>
    <x v="14"/>
    <x v="1"/>
    <x v="13"/>
    <x v="0"/>
    <x v="2"/>
    <x v="3"/>
    <n v="500"/>
    <x v="11"/>
    <x v="2"/>
    <x v="0"/>
    <x v="1"/>
    <x v="1"/>
    <x v="2"/>
  </r>
  <r>
    <n v="16"/>
    <d v="2023-02-17T00:00:00"/>
    <x v="15"/>
    <x v="0"/>
    <x v="14"/>
    <x v="1"/>
    <x v="1"/>
    <x v="0"/>
    <n v="500"/>
    <x v="9"/>
    <x v="1"/>
    <x v="0"/>
    <x v="1"/>
    <x v="0"/>
    <x v="1"/>
  </r>
  <r>
    <n v="17"/>
    <d v="2023-04-22T00:00:00"/>
    <x v="16"/>
    <x v="1"/>
    <x v="15"/>
    <x v="1"/>
    <x v="1"/>
    <x v="3"/>
    <n v="25"/>
    <x v="4"/>
    <x v="0"/>
    <x v="0"/>
    <x v="2"/>
    <x v="3"/>
    <x v="4"/>
  </r>
  <r>
    <n v="18"/>
    <d v="2023-04-30T00:00:00"/>
    <x v="17"/>
    <x v="1"/>
    <x v="16"/>
    <x v="0"/>
    <x v="2"/>
    <x v="1"/>
    <n v="25"/>
    <x v="5"/>
    <x v="0"/>
    <x v="0"/>
    <x v="2"/>
    <x v="2"/>
    <x v="4"/>
  </r>
  <r>
    <n v="19"/>
    <d v="2023-09-16T00:00:00"/>
    <x v="18"/>
    <x v="1"/>
    <x v="17"/>
    <x v="2"/>
    <x v="1"/>
    <x v="1"/>
    <n v="25"/>
    <x v="5"/>
    <x v="0"/>
    <x v="0"/>
    <x v="3"/>
    <x v="3"/>
    <x v="9"/>
  </r>
  <r>
    <n v="20"/>
    <d v="2023-11-05T00:00:00"/>
    <x v="19"/>
    <x v="0"/>
    <x v="11"/>
    <x v="1"/>
    <x v="1"/>
    <x v="0"/>
    <n v="300"/>
    <x v="12"/>
    <x v="1"/>
    <x v="0"/>
    <x v="0"/>
    <x v="2"/>
    <x v="0"/>
  </r>
  <r>
    <n v="21"/>
    <d v="2023-01-14T00:00:00"/>
    <x v="20"/>
    <x v="1"/>
    <x v="2"/>
    <x v="0"/>
    <x v="0"/>
    <x v="2"/>
    <n v="500"/>
    <x v="3"/>
    <x v="0"/>
    <x v="0"/>
    <x v="1"/>
    <x v="3"/>
    <x v="2"/>
  </r>
  <r>
    <n v="22"/>
    <d v="2023-10-15T00:00:00"/>
    <x v="21"/>
    <x v="0"/>
    <x v="18"/>
    <x v="1"/>
    <x v="1"/>
    <x v="1"/>
    <n v="50"/>
    <x v="4"/>
    <x v="0"/>
    <x v="0"/>
    <x v="0"/>
    <x v="2"/>
    <x v="7"/>
  </r>
  <r>
    <n v="23"/>
    <d v="2023-04-12T00:00:00"/>
    <x v="22"/>
    <x v="1"/>
    <x v="10"/>
    <x v="0"/>
    <x v="1"/>
    <x v="3"/>
    <n v="30"/>
    <x v="10"/>
    <x v="0"/>
    <x v="0"/>
    <x v="2"/>
    <x v="5"/>
    <x v="4"/>
  </r>
  <r>
    <n v="24"/>
    <d v="2023-11-29T00:00:00"/>
    <x v="23"/>
    <x v="1"/>
    <x v="19"/>
    <x v="0"/>
    <x v="1"/>
    <x v="2"/>
    <n v="300"/>
    <x v="13"/>
    <x v="0"/>
    <x v="0"/>
    <x v="0"/>
    <x v="5"/>
    <x v="0"/>
  </r>
  <r>
    <n v="25"/>
    <d v="2023-12-26T00:00:00"/>
    <x v="24"/>
    <x v="1"/>
    <x v="12"/>
    <x v="2"/>
    <x v="0"/>
    <x v="2"/>
    <n v="50"/>
    <x v="5"/>
    <x v="0"/>
    <x v="0"/>
    <x v="0"/>
    <x v="4"/>
    <x v="6"/>
  </r>
  <r>
    <n v="26"/>
    <d v="2023-10-07T00:00:00"/>
    <x v="25"/>
    <x v="1"/>
    <x v="20"/>
    <x v="1"/>
    <x v="2"/>
    <x v="1"/>
    <n v="500"/>
    <x v="1"/>
    <x v="1"/>
    <x v="0"/>
    <x v="0"/>
    <x v="3"/>
    <x v="7"/>
  </r>
  <r>
    <n v="27"/>
    <d v="2023-08-03T00:00:00"/>
    <x v="26"/>
    <x v="1"/>
    <x v="21"/>
    <x v="0"/>
    <x v="0"/>
    <x v="1"/>
    <n v="25"/>
    <x v="5"/>
    <x v="0"/>
    <x v="0"/>
    <x v="3"/>
    <x v="6"/>
    <x v="8"/>
  </r>
  <r>
    <n v="28"/>
    <d v="2023-04-23T00:00:00"/>
    <x v="27"/>
    <x v="1"/>
    <x v="22"/>
    <x v="0"/>
    <x v="0"/>
    <x v="2"/>
    <n v="500"/>
    <x v="3"/>
    <x v="0"/>
    <x v="0"/>
    <x v="2"/>
    <x v="2"/>
    <x v="4"/>
  </r>
  <r>
    <n v="29"/>
    <d v="2023-08-18T00:00:00"/>
    <x v="28"/>
    <x v="1"/>
    <x v="13"/>
    <x v="0"/>
    <x v="2"/>
    <x v="2"/>
    <n v="30"/>
    <x v="2"/>
    <x v="0"/>
    <x v="0"/>
    <x v="3"/>
    <x v="0"/>
    <x v="8"/>
  </r>
  <r>
    <n v="30"/>
    <d v="2023-10-29T00:00:00"/>
    <x v="29"/>
    <x v="1"/>
    <x v="23"/>
    <x v="0"/>
    <x v="0"/>
    <x v="0"/>
    <n v="300"/>
    <x v="12"/>
    <x v="1"/>
    <x v="0"/>
    <x v="0"/>
    <x v="2"/>
    <x v="7"/>
  </r>
  <r>
    <n v="31"/>
    <d v="2023-05-23T00:00:00"/>
    <x v="30"/>
    <x v="0"/>
    <x v="24"/>
    <x v="0"/>
    <x v="2"/>
    <x v="3"/>
    <n v="300"/>
    <x v="14"/>
    <x v="1"/>
    <x v="0"/>
    <x v="2"/>
    <x v="4"/>
    <x v="3"/>
  </r>
  <r>
    <n v="32"/>
    <d v="2023-01-04T00:00:00"/>
    <x v="31"/>
    <x v="0"/>
    <x v="4"/>
    <x v="1"/>
    <x v="0"/>
    <x v="0"/>
    <n v="30"/>
    <x v="15"/>
    <x v="0"/>
    <x v="0"/>
    <x v="1"/>
    <x v="5"/>
    <x v="2"/>
  </r>
  <r>
    <n v="33"/>
    <d v="2023-03-23T00:00:00"/>
    <x v="32"/>
    <x v="1"/>
    <x v="2"/>
    <x v="0"/>
    <x v="2"/>
    <x v="1"/>
    <n v="50"/>
    <x v="4"/>
    <x v="0"/>
    <x v="0"/>
    <x v="1"/>
    <x v="6"/>
    <x v="5"/>
  </r>
  <r>
    <n v="34"/>
    <d v="2023-12-24T00:00:00"/>
    <x v="33"/>
    <x v="1"/>
    <x v="25"/>
    <x v="0"/>
    <x v="1"/>
    <x v="0"/>
    <n v="50"/>
    <x v="0"/>
    <x v="0"/>
    <x v="0"/>
    <x v="0"/>
    <x v="2"/>
    <x v="6"/>
  </r>
  <r>
    <n v="35"/>
    <d v="2023-08-05T00:00:00"/>
    <x v="34"/>
    <x v="1"/>
    <x v="26"/>
    <x v="0"/>
    <x v="0"/>
    <x v="0"/>
    <n v="300"/>
    <x v="12"/>
    <x v="1"/>
    <x v="0"/>
    <x v="3"/>
    <x v="3"/>
    <x v="8"/>
  </r>
  <r>
    <n v="36"/>
    <d v="2023-06-24T00:00:00"/>
    <x v="35"/>
    <x v="0"/>
    <x v="8"/>
    <x v="0"/>
    <x v="0"/>
    <x v="0"/>
    <n v="300"/>
    <x v="12"/>
    <x v="1"/>
    <x v="0"/>
    <x v="2"/>
    <x v="3"/>
    <x v="10"/>
  </r>
  <r>
    <n v="37"/>
    <d v="2023-05-23T00:00:00"/>
    <x v="36"/>
    <x v="1"/>
    <x v="18"/>
    <x v="1"/>
    <x v="0"/>
    <x v="0"/>
    <n v="25"/>
    <x v="8"/>
    <x v="0"/>
    <x v="0"/>
    <x v="2"/>
    <x v="4"/>
    <x v="3"/>
  </r>
  <r>
    <n v="38"/>
    <d v="2023-03-21T00:00:00"/>
    <x v="37"/>
    <x v="0"/>
    <x v="21"/>
    <x v="0"/>
    <x v="0"/>
    <x v="3"/>
    <n v="50"/>
    <x v="7"/>
    <x v="0"/>
    <x v="0"/>
    <x v="1"/>
    <x v="4"/>
    <x v="5"/>
  </r>
  <r>
    <n v="39"/>
    <d v="2023-04-21T00:00:00"/>
    <x v="38"/>
    <x v="0"/>
    <x v="9"/>
    <x v="1"/>
    <x v="1"/>
    <x v="3"/>
    <n v="30"/>
    <x v="10"/>
    <x v="0"/>
    <x v="0"/>
    <x v="2"/>
    <x v="0"/>
    <x v="4"/>
  </r>
  <r>
    <n v="40"/>
    <d v="2023-06-22T00:00:00"/>
    <x v="39"/>
    <x v="0"/>
    <x v="5"/>
    <x v="0"/>
    <x v="0"/>
    <x v="2"/>
    <n v="50"/>
    <x v="5"/>
    <x v="0"/>
    <x v="0"/>
    <x v="2"/>
    <x v="6"/>
    <x v="10"/>
  </r>
  <r>
    <n v="41"/>
    <d v="2023-02-22T00:00:00"/>
    <x v="40"/>
    <x v="0"/>
    <x v="0"/>
    <x v="0"/>
    <x v="1"/>
    <x v="1"/>
    <n v="25"/>
    <x v="5"/>
    <x v="0"/>
    <x v="0"/>
    <x v="1"/>
    <x v="5"/>
    <x v="1"/>
  </r>
  <r>
    <n v="42"/>
    <d v="2023-02-17T00:00:00"/>
    <x v="41"/>
    <x v="0"/>
    <x v="11"/>
    <x v="1"/>
    <x v="1"/>
    <x v="0"/>
    <n v="300"/>
    <x v="12"/>
    <x v="1"/>
    <x v="0"/>
    <x v="1"/>
    <x v="0"/>
    <x v="1"/>
  </r>
  <r>
    <n v="43"/>
    <d v="2023-07-14T00:00:00"/>
    <x v="42"/>
    <x v="1"/>
    <x v="27"/>
    <x v="0"/>
    <x v="1"/>
    <x v="2"/>
    <n v="300"/>
    <x v="13"/>
    <x v="0"/>
    <x v="0"/>
    <x v="3"/>
    <x v="0"/>
    <x v="11"/>
  </r>
  <r>
    <n v="44"/>
    <d v="2023-02-19T00:00:00"/>
    <x v="43"/>
    <x v="1"/>
    <x v="11"/>
    <x v="1"/>
    <x v="1"/>
    <x v="2"/>
    <n v="25"/>
    <x v="16"/>
    <x v="0"/>
    <x v="0"/>
    <x v="1"/>
    <x v="2"/>
    <x v="1"/>
  </r>
  <r>
    <n v="45"/>
    <d v="2023-07-03T00:00:00"/>
    <x v="44"/>
    <x v="1"/>
    <x v="28"/>
    <x v="0"/>
    <x v="2"/>
    <x v="2"/>
    <n v="30"/>
    <x v="2"/>
    <x v="0"/>
    <x v="0"/>
    <x v="3"/>
    <x v="1"/>
    <x v="11"/>
  </r>
  <r>
    <n v="46"/>
    <d v="2023-06-26T00:00:00"/>
    <x v="45"/>
    <x v="1"/>
    <x v="29"/>
    <x v="1"/>
    <x v="2"/>
    <x v="3"/>
    <n v="300"/>
    <x v="14"/>
    <x v="1"/>
    <x v="0"/>
    <x v="2"/>
    <x v="1"/>
    <x v="10"/>
  </r>
  <r>
    <n v="47"/>
    <d v="2023-11-06T00:00:00"/>
    <x v="46"/>
    <x v="1"/>
    <x v="30"/>
    <x v="0"/>
    <x v="0"/>
    <x v="0"/>
    <n v="500"/>
    <x v="9"/>
    <x v="1"/>
    <x v="0"/>
    <x v="0"/>
    <x v="1"/>
    <x v="0"/>
  </r>
  <r>
    <n v="48"/>
    <d v="2023-05-16T00:00:00"/>
    <x v="47"/>
    <x v="0"/>
    <x v="31"/>
    <x v="0"/>
    <x v="2"/>
    <x v="0"/>
    <n v="300"/>
    <x v="12"/>
    <x v="1"/>
    <x v="0"/>
    <x v="2"/>
    <x v="4"/>
    <x v="3"/>
  </r>
  <r>
    <n v="49"/>
    <d v="2023-01-23T00:00:00"/>
    <x v="48"/>
    <x v="1"/>
    <x v="31"/>
    <x v="0"/>
    <x v="2"/>
    <x v="1"/>
    <n v="500"/>
    <x v="1"/>
    <x v="1"/>
    <x v="0"/>
    <x v="1"/>
    <x v="1"/>
    <x v="2"/>
  </r>
  <r>
    <n v="50"/>
    <d v="2023-08-24T00:00:00"/>
    <x v="49"/>
    <x v="1"/>
    <x v="15"/>
    <x v="1"/>
    <x v="0"/>
    <x v="0"/>
    <n v="25"/>
    <x v="8"/>
    <x v="0"/>
    <x v="0"/>
    <x v="3"/>
    <x v="6"/>
    <x v="8"/>
  </r>
  <r>
    <n v="51"/>
    <d v="2023-10-02T00:00:00"/>
    <x v="50"/>
    <x v="0"/>
    <x v="15"/>
    <x v="1"/>
    <x v="0"/>
    <x v="0"/>
    <n v="25"/>
    <x v="8"/>
    <x v="0"/>
    <x v="0"/>
    <x v="0"/>
    <x v="1"/>
    <x v="7"/>
  </r>
  <r>
    <n v="52"/>
    <d v="2023-03-05T00:00:00"/>
    <x v="51"/>
    <x v="1"/>
    <x v="32"/>
    <x v="0"/>
    <x v="0"/>
    <x v="2"/>
    <n v="300"/>
    <x v="13"/>
    <x v="0"/>
    <x v="0"/>
    <x v="1"/>
    <x v="2"/>
    <x v="5"/>
  </r>
  <r>
    <n v="53"/>
    <d v="2023-07-13T00:00:00"/>
    <x v="52"/>
    <x v="0"/>
    <x v="0"/>
    <x v="0"/>
    <x v="2"/>
    <x v="1"/>
    <n v="50"/>
    <x v="4"/>
    <x v="0"/>
    <x v="0"/>
    <x v="3"/>
    <x v="6"/>
    <x v="11"/>
  </r>
  <r>
    <n v="54"/>
    <d v="2023-02-10T00:00:00"/>
    <x v="53"/>
    <x v="1"/>
    <x v="21"/>
    <x v="0"/>
    <x v="2"/>
    <x v="0"/>
    <n v="500"/>
    <x v="9"/>
    <x v="1"/>
    <x v="0"/>
    <x v="1"/>
    <x v="0"/>
    <x v="1"/>
  </r>
  <r>
    <n v="55"/>
    <d v="2023-10-10T00:00:00"/>
    <x v="54"/>
    <x v="0"/>
    <x v="33"/>
    <x v="0"/>
    <x v="0"/>
    <x v="3"/>
    <n v="30"/>
    <x v="10"/>
    <x v="0"/>
    <x v="0"/>
    <x v="0"/>
    <x v="4"/>
    <x v="7"/>
  </r>
  <r>
    <n v="56"/>
    <d v="2023-05-31T00:00:00"/>
    <x v="55"/>
    <x v="1"/>
    <x v="1"/>
    <x v="1"/>
    <x v="1"/>
    <x v="0"/>
    <n v="300"/>
    <x v="12"/>
    <x v="1"/>
    <x v="0"/>
    <x v="2"/>
    <x v="5"/>
    <x v="3"/>
  </r>
  <r>
    <n v="57"/>
    <d v="2023-11-18T00:00:00"/>
    <x v="56"/>
    <x v="1"/>
    <x v="7"/>
    <x v="2"/>
    <x v="0"/>
    <x v="2"/>
    <n v="30"/>
    <x v="2"/>
    <x v="0"/>
    <x v="0"/>
    <x v="0"/>
    <x v="3"/>
    <x v="0"/>
  </r>
  <r>
    <n v="58"/>
    <d v="2023-11-13T00:00:00"/>
    <x v="57"/>
    <x v="0"/>
    <x v="18"/>
    <x v="1"/>
    <x v="1"/>
    <x v="3"/>
    <n v="300"/>
    <x v="14"/>
    <x v="1"/>
    <x v="0"/>
    <x v="0"/>
    <x v="1"/>
    <x v="0"/>
  </r>
  <r>
    <n v="59"/>
    <d v="2023-07-05T00:00:00"/>
    <x v="58"/>
    <x v="0"/>
    <x v="17"/>
    <x v="2"/>
    <x v="1"/>
    <x v="2"/>
    <n v="50"/>
    <x v="5"/>
    <x v="0"/>
    <x v="0"/>
    <x v="3"/>
    <x v="5"/>
    <x v="11"/>
  </r>
  <r>
    <n v="60"/>
    <d v="2023-10-23T00:00:00"/>
    <x v="59"/>
    <x v="0"/>
    <x v="4"/>
    <x v="1"/>
    <x v="0"/>
    <x v="0"/>
    <n v="50"/>
    <x v="0"/>
    <x v="0"/>
    <x v="0"/>
    <x v="0"/>
    <x v="1"/>
    <x v="7"/>
  </r>
  <r>
    <n v="61"/>
    <d v="2023-04-09T00:00:00"/>
    <x v="60"/>
    <x v="0"/>
    <x v="34"/>
    <x v="1"/>
    <x v="0"/>
    <x v="3"/>
    <n v="50"/>
    <x v="7"/>
    <x v="0"/>
    <x v="0"/>
    <x v="2"/>
    <x v="2"/>
    <x v="4"/>
  </r>
  <r>
    <n v="62"/>
    <d v="2023-12-27T00:00:00"/>
    <x v="61"/>
    <x v="0"/>
    <x v="18"/>
    <x v="1"/>
    <x v="0"/>
    <x v="1"/>
    <n v="50"/>
    <x v="4"/>
    <x v="0"/>
    <x v="0"/>
    <x v="0"/>
    <x v="5"/>
    <x v="6"/>
  </r>
  <r>
    <n v="63"/>
    <d v="2023-02-05T00:00:00"/>
    <x v="62"/>
    <x v="0"/>
    <x v="35"/>
    <x v="0"/>
    <x v="2"/>
    <x v="1"/>
    <n v="25"/>
    <x v="5"/>
    <x v="0"/>
    <x v="0"/>
    <x v="1"/>
    <x v="2"/>
    <x v="1"/>
  </r>
  <r>
    <n v="64"/>
    <d v="2023-01-24T00:00:00"/>
    <x v="63"/>
    <x v="0"/>
    <x v="19"/>
    <x v="0"/>
    <x v="1"/>
    <x v="3"/>
    <n v="25"/>
    <x v="4"/>
    <x v="0"/>
    <x v="0"/>
    <x v="1"/>
    <x v="4"/>
    <x v="2"/>
  </r>
  <r>
    <n v="65"/>
    <d v="2023-12-05T00:00:00"/>
    <x v="64"/>
    <x v="0"/>
    <x v="25"/>
    <x v="0"/>
    <x v="2"/>
    <x v="3"/>
    <n v="500"/>
    <x v="11"/>
    <x v="2"/>
    <x v="0"/>
    <x v="0"/>
    <x v="4"/>
    <x v="6"/>
  </r>
  <r>
    <n v="66"/>
    <d v="2023-04-27T00:00:00"/>
    <x v="65"/>
    <x v="1"/>
    <x v="5"/>
    <x v="0"/>
    <x v="2"/>
    <x v="2"/>
    <n v="30"/>
    <x v="2"/>
    <x v="0"/>
    <x v="0"/>
    <x v="2"/>
    <x v="6"/>
    <x v="4"/>
  </r>
  <r>
    <n v="67"/>
    <d v="2023-05-29T00:00:00"/>
    <x v="66"/>
    <x v="1"/>
    <x v="27"/>
    <x v="0"/>
    <x v="0"/>
    <x v="3"/>
    <n v="300"/>
    <x v="14"/>
    <x v="1"/>
    <x v="0"/>
    <x v="2"/>
    <x v="1"/>
    <x v="3"/>
  </r>
  <r>
    <n v="68"/>
    <d v="2023-02-10T00:00:00"/>
    <x v="67"/>
    <x v="0"/>
    <x v="36"/>
    <x v="1"/>
    <x v="2"/>
    <x v="2"/>
    <n v="300"/>
    <x v="13"/>
    <x v="0"/>
    <x v="0"/>
    <x v="1"/>
    <x v="0"/>
    <x v="1"/>
  </r>
  <r>
    <n v="69"/>
    <d v="2023-04-30T00:00:00"/>
    <x v="68"/>
    <x v="1"/>
    <x v="37"/>
    <x v="0"/>
    <x v="0"/>
    <x v="0"/>
    <n v="25"/>
    <x v="8"/>
    <x v="0"/>
    <x v="0"/>
    <x v="2"/>
    <x v="2"/>
    <x v="4"/>
  </r>
  <r>
    <n v="70"/>
    <d v="2023-02-21T00:00:00"/>
    <x v="69"/>
    <x v="1"/>
    <x v="22"/>
    <x v="0"/>
    <x v="1"/>
    <x v="2"/>
    <n v="300"/>
    <x v="13"/>
    <x v="0"/>
    <x v="0"/>
    <x v="1"/>
    <x v="4"/>
    <x v="1"/>
  </r>
  <r>
    <n v="71"/>
    <d v="2023-07-14T00:00:00"/>
    <x v="70"/>
    <x v="1"/>
    <x v="25"/>
    <x v="0"/>
    <x v="0"/>
    <x v="3"/>
    <n v="25"/>
    <x v="4"/>
    <x v="0"/>
    <x v="0"/>
    <x v="3"/>
    <x v="0"/>
    <x v="11"/>
  </r>
  <r>
    <n v="72"/>
    <d v="2023-05-23T00:00:00"/>
    <x v="71"/>
    <x v="1"/>
    <x v="29"/>
    <x v="1"/>
    <x v="2"/>
    <x v="3"/>
    <n v="500"/>
    <x v="11"/>
    <x v="2"/>
    <x v="0"/>
    <x v="2"/>
    <x v="4"/>
    <x v="3"/>
  </r>
  <r>
    <n v="73"/>
    <d v="2023-08-21T00:00:00"/>
    <x v="72"/>
    <x v="0"/>
    <x v="38"/>
    <x v="1"/>
    <x v="2"/>
    <x v="0"/>
    <n v="30"/>
    <x v="15"/>
    <x v="0"/>
    <x v="0"/>
    <x v="3"/>
    <x v="1"/>
    <x v="8"/>
  </r>
  <r>
    <n v="74"/>
    <d v="2023-11-22T00:00:00"/>
    <x v="73"/>
    <x v="1"/>
    <x v="18"/>
    <x v="1"/>
    <x v="0"/>
    <x v="3"/>
    <n v="500"/>
    <x v="11"/>
    <x v="2"/>
    <x v="0"/>
    <x v="0"/>
    <x v="5"/>
    <x v="0"/>
  </r>
  <r>
    <n v="75"/>
    <d v="2023-07-06T00:00:00"/>
    <x v="74"/>
    <x v="0"/>
    <x v="39"/>
    <x v="2"/>
    <x v="0"/>
    <x v="3"/>
    <n v="50"/>
    <x v="7"/>
    <x v="0"/>
    <x v="0"/>
    <x v="3"/>
    <x v="6"/>
    <x v="11"/>
  </r>
  <r>
    <n v="76"/>
    <d v="2023-03-25T00:00:00"/>
    <x v="75"/>
    <x v="1"/>
    <x v="11"/>
    <x v="1"/>
    <x v="2"/>
    <x v="1"/>
    <n v="50"/>
    <x v="4"/>
    <x v="0"/>
    <x v="0"/>
    <x v="1"/>
    <x v="3"/>
    <x v="5"/>
  </r>
  <r>
    <n v="77"/>
    <d v="2023-07-09T00:00:00"/>
    <x v="76"/>
    <x v="1"/>
    <x v="16"/>
    <x v="0"/>
    <x v="1"/>
    <x v="1"/>
    <n v="50"/>
    <x v="4"/>
    <x v="0"/>
    <x v="0"/>
    <x v="3"/>
    <x v="2"/>
    <x v="11"/>
  </r>
  <r>
    <n v="78"/>
    <d v="2023-07-01T00:00:00"/>
    <x v="77"/>
    <x v="1"/>
    <x v="16"/>
    <x v="0"/>
    <x v="1"/>
    <x v="0"/>
    <n v="500"/>
    <x v="9"/>
    <x v="1"/>
    <x v="0"/>
    <x v="3"/>
    <x v="3"/>
    <x v="11"/>
  </r>
  <r>
    <n v="79"/>
    <d v="2023-04-18T00:00:00"/>
    <x v="78"/>
    <x v="0"/>
    <x v="0"/>
    <x v="0"/>
    <x v="0"/>
    <x v="2"/>
    <n v="300"/>
    <x v="13"/>
    <x v="0"/>
    <x v="0"/>
    <x v="2"/>
    <x v="4"/>
    <x v="4"/>
  </r>
  <r>
    <n v="80"/>
    <d v="2023-12-10T00:00:00"/>
    <x v="79"/>
    <x v="1"/>
    <x v="12"/>
    <x v="2"/>
    <x v="1"/>
    <x v="1"/>
    <n v="30"/>
    <x v="17"/>
    <x v="0"/>
    <x v="0"/>
    <x v="0"/>
    <x v="2"/>
    <x v="6"/>
  </r>
  <r>
    <n v="81"/>
    <d v="2023-05-17T00:00:00"/>
    <x v="80"/>
    <x v="0"/>
    <x v="30"/>
    <x v="0"/>
    <x v="2"/>
    <x v="2"/>
    <n v="50"/>
    <x v="5"/>
    <x v="0"/>
    <x v="0"/>
    <x v="2"/>
    <x v="5"/>
    <x v="3"/>
  </r>
  <r>
    <n v="82"/>
    <d v="2023-12-26T00:00:00"/>
    <x v="81"/>
    <x v="1"/>
    <x v="40"/>
    <x v="0"/>
    <x v="0"/>
    <x v="3"/>
    <n v="50"/>
    <x v="7"/>
    <x v="0"/>
    <x v="0"/>
    <x v="0"/>
    <x v="4"/>
    <x v="6"/>
  </r>
  <r>
    <n v="83"/>
    <d v="2023-12-16T00:00:00"/>
    <x v="82"/>
    <x v="0"/>
    <x v="31"/>
    <x v="0"/>
    <x v="2"/>
    <x v="1"/>
    <n v="50"/>
    <x v="4"/>
    <x v="0"/>
    <x v="0"/>
    <x v="0"/>
    <x v="3"/>
    <x v="6"/>
  </r>
  <r>
    <n v="84"/>
    <d v="2023-11-28T00:00:00"/>
    <x v="83"/>
    <x v="1"/>
    <x v="21"/>
    <x v="0"/>
    <x v="2"/>
    <x v="0"/>
    <n v="30"/>
    <x v="15"/>
    <x v="0"/>
    <x v="0"/>
    <x v="0"/>
    <x v="4"/>
    <x v="0"/>
  </r>
  <r>
    <n v="85"/>
    <d v="2023-02-06T00:00:00"/>
    <x v="84"/>
    <x v="0"/>
    <x v="33"/>
    <x v="0"/>
    <x v="1"/>
    <x v="0"/>
    <n v="50"/>
    <x v="0"/>
    <x v="0"/>
    <x v="0"/>
    <x v="1"/>
    <x v="1"/>
    <x v="1"/>
  </r>
  <r>
    <n v="86"/>
    <d v="2023-11-08T00:00:00"/>
    <x v="85"/>
    <x v="0"/>
    <x v="14"/>
    <x v="1"/>
    <x v="0"/>
    <x v="0"/>
    <n v="30"/>
    <x v="15"/>
    <x v="0"/>
    <x v="0"/>
    <x v="0"/>
    <x v="5"/>
    <x v="0"/>
  </r>
  <r>
    <n v="87"/>
    <d v="2023-11-22T00:00:00"/>
    <x v="86"/>
    <x v="1"/>
    <x v="20"/>
    <x v="1"/>
    <x v="0"/>
    <x v="1"/>
    <n v="50"/>
    <x v="4"/>
    <x v="0"/>
    <x v="0"/>
    <x v="0"/>
    <x v="5"/>
    <x v="0"/>
  </r>
  <r>
    <n v="88"/>
    <d v="2023-03-29T00:00:00"/>
    <x v="87"/>
    <x v="0"/>
    <x v="37"/>
    <x v="0"/>
    <x v="1"/>
    <x v="2"/>
    <n v="500"/>
    <x v="3"/>
    <x v="0"/>
    <x v="0"/>
    <x v="1"/>
    <x v="5"/>
    <x v="5"/>
  </r>
  <r>
    <n v="89"/>
    <d v="2023-10-01T00:00:00"/>
    <x v="88"/>
    <x v="1"/>
    <x v="28"/>
    <x v="0"/>
    <x v="2"/>
    <x v="3"/>
    <n v="500"/>
    <x v="11"/>
    <x v="2"/>
    <x v="0"/>
    <x v="0"/>
    <x v="2"/>
    <x v="7"/>
  </r>
  <r>
    <n v="90"/>
    <d v="2023-05-06T00:00:00"/>
    <x v="89"/>
    <x v="1"/>
    <x v="25"/>
    <x v="0"/>
    <x v="2"/>
    <x v="2"/>
    <n v="30"/>
    <x v="2"/>
    <x v="0"/>
    <x v="0"/>
    <x v="2"/>
    <x v="3"/>
    <x v="3"/>
  </r>
  <r>
    <n v="91"/>
    <d v="2023-03-25T00:00:00"/>
    <x v="90"/>
    <x v="1"/>
    <x v="28"/>
    <x v="0"/>
    <x v="2"/>
    <x v="2"/>
    <n v="500"/>
    <x v="3"/>
    <x v="0"/>
    <x v="0"/>
    <x v="1"/>
    <x v="3"/>
    <x v="5"/>
  </r>
  <r>
    <n v="92"/>
    <d v="2023-08-25T00:00:00"/>
    <x v="91"/>
    <x v="1"/>
    <x v="25"/>
    <x v="0"/>
    <x v="2"/>
    <x v="3"/>
    <n v="30"/>
    <x v="10"/>
    <x v="0"/>
    <x v="0"/>
    <x v="3"/>
    <x v="0"/>
    <x v="8"/>
  </r>
  <r>
    <n v="93"/>
    <d v="2023-07-14T00:00:00"/>
    <x v="92"/>
    <x v="1"/>
    <x v="10"/>
    <x v="0"/>
    <x v="0"/>
    <x v="3"/>
    <n v="500"/>
    <x v="11"/>
    <x v="2"/>
    <x v="0"/>
    <x v="3"/>
    <x v="0"/>
    <x v="11"/>
  </r>
  <r>
    <n v="94"/>
    <d v="2023-05-19T00:00:00"/>
    <x v="93"/>
    <x v="1"/>
    <x v="16"/>
    <x v="0"/>
    <x v="0"/>
    <x v="1"/>
    <n v="500"/>
    <x v="1"/>
    <x v="1"/>
    <x v="0"/>
    <x v="2"/>
    <x v="0"/>
    <x v="3"/>
  </r>
  <r>
    <n v="95"/>
    <d v="2023-11-24T00:00:00"/>
    <x v="94"/>
    <x v="1"/>
    <x v="40"/>
    <x v="0"/>
    <x v="1"/>
    <x v="1"/>
    <n v="30"/>
    <x v="17"/>
    <x v="0"/>
    <x v="0"/>
    <x v="0"/>
    <x v="0"/>
    <x v="0"/>
  </r>
  <r>
    <n v="96"/>
    <d v="2023-12-19T00:00:00"/>
    <x v="95"/>
    <x v="1"/>
    <x v="24"/>
    <x v="0"/>
    <x v="1"/>
    <x v="1"/>
    <n v="300"/>
    <x v="6"/>
    <x v="1"/>
    <x v="0"/>
    <x v="0"/>
    <x v="4"/>
    <x v="6"/>
  </r>
  <r>
    <n v="97"/>
    <d v="2023-10-13T00:00:00"/>
    <x v="96"/>
    <x v="1"/>
    <x v="25"/>
    <x v="0"/>
    <x v="0"/>
    <x v="1"/>
    <n v="500"/>
    <x v="1"/>
    <x v="1"/>
    <x v="0"/>
    <x v="0"/>
    <x v="0"/>
    <x v="7"/>
  </r>
  <r>
    <n v="98"/>
    <d v="2023-04-23T00:00:00"/>
    <x v="97"/>
    <x v="1"/>
    <x v="28"/>
    <x v="0"/>
    <x v="0"/>
    <x v="1"/>
    <n v="50"/>
    <x v="4"/>
    <x v="0"/>
    <x v="0"/>
    <x v="2"/>
    <x v="2"/>
    <x v="4"/>
  </r>
  <r>
    <n v="99"/>
    <d v="2023-12-17T00:00:00"/>
    <x v="98"/>
    <x v="1"/>
    <x v="2"/>
    <x v="0"/>
    <x v="2"/>
    <x v="3"/>
    <n v="300"/>
    <x v="14"/>
    <x v="1"/>
    <x v="0"/>
    <x v="0"/>
    <x v="2"/>
    <x v="6"/>
  </r>
  <r>
    <n v="100"/>
    <d v="2023-06-16T00:00:00"/>
    <x v="99"/>
    <x v="0"/>
    <x v="41"/>
    <x v="0"/>
    <x v="2"/>
    <x v="2"/>
    <n v="30"/>
    <x v="2"/>
    <x v="0"/>
    <x v="0"/>
    <x v="2"/>
    <x v="0"/>
    <x v="10"/>
  </r>
  <r>
    <n v="101"/>
    <d v="2023-01-29T00:00:00"/>
    <x v="100"/>
    <x v="0"/>
    <x v="40"/>
    <x v="0"/>
    <x v="1"/>
    <x v="1"/>
    <n v="300"/>
    <x v="6"/>
    <x v="1"/>
    <x v="0"/>
    <x v="1"/>
    <x v="2"/>
    <x v="2"/>
  </r>
  <r>
    <n v="102"/>
    <d v="2023-04-28T00:00:00"/>
    <x v="101"/>
    <x v="1"/>
    <x v="16"/>
    <x v="0"/>
    <x v="0"/>
    <x v="1"/>
    <n v="25"/>
    <x v="5"/>
    <x v="0"/>
    <x v="0"/>
    <x v="2"/>
    <x v="0"/>
    <x v="4"/>
  </r>
  <r>
    <n v="103"/>
    <d v="2023-01-17T00:00:00"/>
    <x v="102"/>
    <x v="1"/>
    <x v="42"/>
    <x v="0"/>
    <x v="1"/>
    <x v="2"/>
    <n v="25"/>
    <x v="16"/>
    <x v="0"/>
    <x v="0"/>
    <x v="1"/>
    <x v="4"/>
    <x v="2"/>
  </r>
  <r>
    <n v="104"/>
    <d v="2023-06-11T00:00:00"/>
    <x v="103"/>
    <x v="1"/>
    <x v="0"/>
    <x v="0"/>
    <x v="0"/>
    <x v="1"/>
    <n v="500"/>
    <x v="1"/>
    <x v="1"/>
    <x v="0"/>
    <x v="2"/>
    <x v="2"/>
    <x v="10"/>
  </r>
  <r>
    <n v="105"/>
    <d v="2023-07-25T00:00:00"/>
    <x v="104"/>
    <x v="1"/>
    <x v="11"/>
    <x v="1"/>
    <x v="2"/>
    <x v="2"/>
    <n v="500"/>
    <x v="3"/>
    <x v="0"/>
    <x v="0"/>
    <x v="3"/>
    <x v="4"/>
    <x v="11"/>
  </r>
  <r>
    <n v="106"/>
    <d v="2023-05-18T00:00:00"/>
    <x v="105"/>
    <x v="1"/>
    <x v="6"/>
    <x v="0"/>
    <x v="1"/>
    <x v="2"/>
    <n v="50"/>
    <x v="5"/>
    <x v="0"/>
    <x v="0"/>
    <x v="2"/>
    <x v="6"/>
    <x v="3"/>
  </r>
  <r>
    <n v="107"/>
    <d v="2023-02-03T00:00:00"/>
    <x v="106"/>
    <x v="1"/>
    <x v="34"/>
    <x v="1"/>
    <x v="1"/>
    <x v="3"/>
    <n v="300"/>
    <x v="14"/>
    <x v="1"/>
    <x v="0"/>
    <x v="1"/>
    <x v="0"/>
    <x v="1"/>
  </r>
  <r>
    <n v="108"/>
    <d v="2023-04-19T00:00:00"/>
    <x v="107"/>
    <x v="1"/>
    <x v="15"/>
    <x v="1"/>
    <x v="0"/>
    <x v="0"/>
    <n v="25"/>
    <x v="8"/>
    <x v="0"/>
    <x v="0"/>
    <x v="2"/>
    <x v="5"/>
    <x v="4"/>
  </r>
  <r>
    <n v="109"/>
    <d v="2023-10-18T00:00:00"/>
    <x v="108"/>
    <x v="1"/>
    <x v="0"/>
    <x v="0"/>
    <x v="2"/>
    <x v="3"/>
    <n v="500"/>
    <x v="11"/>
    <x v="2"/>
    <x v="0"/>
    <x v="0"/>
    <x v="5"/>
    <x v="7"/>
  </r>
  <r>
    <n v="110"/>
    <d v="2023-06-11T00:00:00"/>
    <x v="109"/>
    <x v="0"/>
    <x v="15"/>
    <x v="1"/>
    <x v="1"/>
    <x v="0"/>
    <n v="300"/>
    <x v="12"/>
    <x v="1"/>
    <x v="0"/>
    <x v="2"/>
    <x v="2"/>
    <x v="10"/>
  </r>
  <r>
    <n v="111"/>
    <d v="2023-04-19T00:00:00"/>
    <x v="110"/>
    <x v="1"/>
    <x v="0"/>
    <x v="0"/>
    <x v="2"/>
    <x v="0"/>
    <n v="500"/>
    <x v="9"/>
    <x v="1"/>
    <x v="0"/>
    <x v="2"/>
    <x v="5"/>
    <x v="4"/>
  </r>
  <r>
    <n v="112"/>
    <d v="2023-12-02T00:00:00"/>
    <x v="111"/>
    <x v="0"/>
    <x v="3"/>
    <x v="0"/>
    <x v="1"/>
    <x v="0"/>
    <n v="500"/>
    <x v="9"/>
    <x v="1"/>
    <x v="0"/>
    <x v="0"/>
    <x v="3"/>
    <x v="6"/>
  </r>
  <r>
    <n v="113"/>
    <d v="2023-09-13T00:00:00"/>
    <x v="112"/>
    <x v="1"/>
    <x v="41"/>
    <x v="0"/>
    <x v="2"/>
    <x v="1"/>
    <n v="25"/>
    <x v="5"/>
    <x v="0"/>
    <x v="0"/>
    <x v="3"/>
    <x v="5"/>
    <x v="9"/>
  </r>
  <r>
    <n v="114"/>
    <d v="2023-07-22T00:00:00"/>
    <x v="113"/>
    <x v="1"/>
    <x v="11"/>
    <x v="1"/>
    <x v="0"/>
    <x v="3"/>
    <n v="25"/>
    <x v="4"/>
    <x v="0"/>
    <x v="0"/>
    <x v="3"/>
    <x v="3"/>
    <x v="11"/>
  </r>
  <r>
    <n v="115"/>
    <d v="2023-11-26T00:00:00"/>
    <x v="114"/>
    <x v="0"/>
    <x v="25"/>
    <x v="0"/>
    <x v="1"/>
    <x v="0"/>
    <n v="500"/>
    <x v="9"/>
    <x v="1"/>
    <x v="0"/>
    <x v="0"/>
    <x v="2"/>
    <x v="0"/>
  </r>
  <r>
    <n v="116"/>
    <d v="2023-08-23T00:00:00"/>
    <x v="115"/>
    <x v="1"/>
    <x v="9"/>
    <x v="1"/>
    <x v="1"/>
    <x v="2"/>
    <n v="30"/>
    <x v="2"/>
    <x v="0"/>
    <x v="0"/>
    <x v="3"/>
    <x v="5"/>
    <x v="8"/>
  </r>
  <r>
    <n v="117"/>
    <d v="2023-03-15T00:00:00"/>
    <x v="116"/>
    <x v="0"/>
    <x v="14"/>
    <x v="1"/>
    <x v="2"/>
    <x v="1"/>
    <n v="500"/>
    <x v="1"/>
    <x v="1"/>
    <x v="0"/>
    <x v="1"/>
    <x v="5"/>
    <x v="5"/>
  </r>
  <r>
    <n v="118"/>
    <d v="2023-05-16T00:00:00"/>
    <x v="117"/>
    <x v="1"/>
    <x v="4"/>
    <x v="1"/>
    <x v="2"/>
    <x v="3"/>
    <n v="500"/>
    <x v="11"/>
    <x v="2"/>
    <x v="0"/>
    <x v="2"/>
    <x v="4"/>
    <x v="3"/>
  </r>
  <r>
    <n v="119"/>
    <d v="2023-03-13T00:00:00"/>
    <x v="118"/>
    <x v="1"/>
    <x v="43"/>
    <x v="0"/>
    <x v="1"/>
    <x v="0"/>
    <n v="50"/>
    <x v="0"/>
    <x v="0"/>
    <x v="0"/>
    <x v="1"/>
    <x v="1"/>
    <x v="5"/>
  </r>
  <r>
    <n v="120"/>
    <d v="2023-05-07T00:00:00"/>
    <x v="119"/>
    <x v="0"/>
    <x v="43"/>
    <x v="0"/>
    <x v="0"/>
    <x v="2"/>
    <n v="50"/>
    <x v="5"/>
    <x v="0"/>
    <x v="0"/>
    <x v="2"/>
    <x v="2"/>
    <x v="3"/>
  </r>
  <r>
    <n v="121"/>
    <d v="2023-10-15T00:00:00"/>
    <x v="120"/>
    <x v="1"/>
    <x v="20"/>
    <x v="1"/>
    <x v="2"/>
    <x v="3"/>
    <n v="50"/>
    <x v="7"/>
    <x v="0"/>
    <x v="0"/>
    <x v="0"/>
    <x v="2"/>
    <x v="7"/>
  </r>
  <r>
    <n v="122"/>
    <d v="2023-10-03T00:00:00"/>
    <x v="121"/>
    <x v="0"/>
    <x v="12"/>
    <x v="2"/>
    <x v="2"/>
    <x v="3"/>
    <n v="30"/>
    <x v="10"/>
    <x v="0"/>
    <x v="0"/>
    <x v="0"/>
    <x v="4"/>
    <x v="7"/>
  </r>
  <r>
    <n v="123"/>
    <d v="2023-05-15T00:00:00"/>
    <x v="122"/>
    <x v="1"/>
    <x v="30"/>
    <x v="0"/>
    <x v="2"/>
    <x v="1"/>
    <n v="30"/>
    <x v="17"/>
    <x v="0"/>
    <x v="0"/>
    <x v="2"/>
    <x v="1"/>
    <x v="3"/>
  </r>
  <r>
    <n v="124"/>
    <d v="2023-10-27T00:00:00"/>
    <x v="123"/>
    <x v="0"/>
    <x v="44"/>
    <x v="0"/>
    <x v="1"/>
    <x v="3"/>
    <n v="500"/>
    <x v="11"/>
    <x v="2"/>
    <x v="0"/>
    <x v="0"/>
    <x v="0"/>
    <x v="7"/>
  </r>
  <r>
    <n v="125"/>
    <d v="2023-08-08T00:00:00"/>
    <x v="124"/>
    <x v="0"/>
    <x v="27"/>
    <x v="0"/>
    <x v="1"/>
    <x v="1"/>
    <n v="50"/>
    <x v="4"/>
    <x v="0"/>
    <x v="0"/>
    <x v="3"/>
    <x v="4"/>
    <x v="8"/>
  </r>
  <r>
    <n v="126"/>
    <d v="2023-10-26T00:00:00"/>
    <x v="125"/>
    <x v="1"/>
    <x v="20"/>
    <x v="1"/>
    <x v="1"/>
    <x v="0"/>
    <n v="30"/>
    <x v="15"/>
    <x v="0"/>
    <x v="0"/>
    <x v="0"/>
    <x v="6"/>
    <x v="7"/>
  </r>
  <r>
    <n v="127"/>
    <d v="2023-07-24T00:00:00"/>
    <x v="126"/>
    <x v="1"/>
    <x v="44"/>
    <x v="0"/>
    <x v="1"/>
    <x v="1"/>
    <n v="25"/>
    <x v="5"/>
    <x v="0"/>
    <x v="0"/>
    <x v="3"/>
    <x v="1"/>
    <x v="11"/>
  </r>
  <r>
    <n v="128"/>
    <d v="2023-07-05T00:00:00"/>
    <x v="127"/>
    <x v="0"/>
    <x v="36"/>
    <x v="1"/>
    <x v="0"/>
    <x v="2"/>
    <n v="500"/>
    <x v="3"/>
    <x v="0"/>
    <x v="0"/>
    <x v="3"/>
    <x v="5"/>
    <x v="11"/>
  </r>
  <r>
    <n v="129"/>
    <d v="2023-04-23T00:00:00"/>
    <x v="128"/>
    <x v="1"/>
    <x v="34"/>
    <x v="1"/>
    <x v="0"/>
    <x v="1"/>
    <n v="300"/>
    <x v="6"/>
    <x v="1"/>
    <x v="0"/>
    <x v="2"/>
    <x v="2"/>
    <x v="4"/>
  </r>
  <r>
    <n v="130"/>
    <d v="2023-03-12T00:00:00"/>
    <x v="129"/>
    <x v="1"/>
    <x v="35"/>
    <x v="0"/>
    <x v="1"/>
    <x v="2"/>
    <n v="500"/>
    <x v="3"/>
    <x v="0"/>
    <x v="0"/>
    <x v="1"/>
    <x v="2"/>
    <x v="5"/>
  </r>
  <r>
    <n v="131"/>
    <d v="2023-09-18T00:00:00"/>
    <x v="130"/>
    <x v="1"/>
    <x v="34"/>
    <x v="1"/>
    <x v="0"/>
    <x v="1"/>
    <n v="300"/>
    <x v="6"/>
    <x v="1"/>
    <x v="0"/>
    <x v="3"/>
    <x v="1"/>
    <x v="9"/>
  </r>
  <r>
    <n v="132"/>
    <d v="2023-09-10T00:00:00"/>
    <x v="131"/>
    <x v="0"/>
    <x v="13"/>
    <x v="0"/>
    <x v="2"/>
    <x v="3"/>
    <n v="50"/>
    <x v="7"/>
    <x v="0"/>
    <x v="0"/>
    <x v="3"/>
    <x v="2"/>
    <x v="9"/>
  </r>
  <r>
    <n v="133"/>
    <d v="2023-02-16T00:00:00"/>
    <x v="132"/>
    <x v="0"/>
    <x v="29"/>
    <x v="1"/>
    <x v="2"/>
    <x v="0"/>
    <n v="300"/>
    <x v="12"/>
    <x v="1"/>
    <x v="0"/>
    <x v="1"/>
    <x v="6"/>
    <x v="1"/>
  </r>
  <r>
    <n v="134"/>
    <d v="2023-01-25T00:00:00"/>
    <x v="133"/>
    <x v="0"/>
    <x v="19"/>
    <x v="0"/>
    <x v="2"/>
    <x v="2"/>
    <n v="50"/>
    <x v="5"/>
    <x v="0"/>
    <x v="0"/>
    <x v="1"/>
    <x v="5"/>
    <x v="2"/>
  </r>
  <r>
    <n v="135"/>
    <d v="2023-02-26T00:00:00"/>
    <x v="134"/>
    <x v="0"/>
    <x v="29"/>
    <x v="1"/>
    <x v="1"/>
    <x v="1"/>
    <n v="25"/>
    <x v="5"/>
    <x v="0"/>
    <x v="0"/>
    <x v="1"/>
    <x v="2"/>
    <x v="1"/>
  </r>
  <r>
    <n v="136"/>
    <d v="2023-03-20T00:00:00"/>
    <x v="135"/>
    <x v="0"/>
    <x v="24"/>
    <x v="0"/>
    <x v="2"/>
    <x v="1"/>
    <n v="300"/>
    <x v="6"/>
    <x v="1"/>
    <x v="0"/>
    <x v="1"/>
    <x v="1"/>
    <x v="5"/>
  </r>
  <r>
    <n v="137"/>
    <d v="2023-11-18T00:00:00"/>
    <x v="136"/>
    <x v="0"/>
    <x v="6"/>
    <x v="0"/>
    <x v="0"/>
    <x v="1"/>
    <n v="500"/>
    <x v="1"/>
    <x v="1"/>
    <x v="0"/>
    <x v="0"/>
    <x v="3"/>
    <x v="0"/>
  </r>
  <r>
    <n v="138"/>
    <d v="2023-03-23T00:00:00"/>
    <x v="137"/>
    <x v="0"/>
    <x v="19"/>
    <x v="0"/>
    <x v="1"/>
    <x v="3"/>
    <n v="50"/>
    <x v="7"/>
    <x v="0"/>
    <x v="0"/>
    <x v="1"/>
    <x v="6"/>
    <x v="5"/>
  </r>
  <r>
    <n v="139"/>
    <d v="2023-12-15T00:00:00"/>
    <x v="138"/>
    <x v="0"/>
    <x v="32"/>
    <x v="0"/>
    <x v="0"/>
    <x v="3"/>
    <n v="500"/>
    <x v="11"/>
    <x v="2"/>
    <x v="0"/>
    <x v="0"/>
    <x v="0"/>
    <x v="6"/>
  </r>
  <r>
    <n v="140"/>
    <d v="2023-08-05T00:00:00"/>
    <x v="139"/>
    <x v="0"/>
    <x v="21"/>
    <x v="0"/>
    <x v="2"/>
    <x v="2"/>
    <n v="30"/>
    <x v="2"/>
    <x v="0"/>
    <x v="0"/>
    <x v="3"/>
    <x v="3"/>
    <x v="8"/>
  </r>
  <r>
    <n v="141"/>
    <d v="2023-11-02T00:00:00"/>
    <x v="140"/>
    <x v="1"/>
    <x v="11"/>
    <x v="1"/>
    <x v="2"/>
    <x v="2"/>
    <n v="50"/>
    <x v="5"/>
    <x v="0"/>
    <x v="0"/>
    <x v="0"/>
    <x v="6"/>
    <x v="0"/>
  </r>
  <r>
    <n v="142"/>
    <d v="2023-02-02T00:00:00"/>
    <x v="141"/>
    <x v="0"/>
    <x v="10"/>
    <x v="0"/>
    <x v="2"/>
    <x v="3"/>
    <n v="300"/>
    <x v="14"/>
    <x v="1"/>
    <x v="0"/>
    <x v="1"/>
    <x v="6"/>
    <x v="1"/>
  </r>
  <r>
    <n v="143"/>
    <d v="2023-07-17T00:00:00"/>
    <x v="142"/>
    <x v="1"/>
    <x v="5"/>
    <x v="0"/>
    <x v="1"/>
    <x v="2"/>
    <n v="50"/>
    <x v="5"/>
    <x v="0"/>
    <x v="0"/>
    <x v="3"/>
    <x v="1"/>
    <x v="11"/>
  </r>
  <r>
    <n v="144"/>
    <d v="2023-07-15T00:00:00"/>
    <x v="143"/>
    <x v="1"/>
    <x v="42"/>
    <x v="0"/>
    <x v="0"/>
    <x v="0"/>
    <n v="500"/>
    <x v="9"/>
    <x v="1"/>
    <x v="0"/>
    <x v="3"/>
    <x v="3"/>
    <x v="11"/>
  </r>
  <r>
    <n v="145"/>
    <d v="2023-11-02T00:00:00"/>
    <x v="144"/>
    <x v="1"/>
    <x v="23"/>
    <x v="0"/>
    <x v="1"/>
    <x v="0"/>
    <n v="25"/>
    <x v="8"/>
    <x v="0"/>
    <x v="0"/>
    <x v="0"/>
    <x v="6"/>
    <x v="0"/>
  </r>
  <r>
    <n v="146"/>
    <d v="2023-08-28T00:00:00"/>
    <x v="145"/>
    <x v="0"/>
    <x v="21"/>
    <x v="0"/>
    <x v="1"/>
    <x v="3"/>
    <n v="50"/>
    <x v="7"/>
    <x v="0"/>
    <x v="0"/>
    <x v="3"/>
    <x v="1"/>
    <x v="8"/>
  </r>
  <r>
    <n v="147"/>
    <d v="2023-09-28T00:00:00"/>
    <x v="146"/>
    <x v="0"/>
    <x v="9"/>
    <x v="1"/>
    <x v="2"/>
    <x v="2"/>
    <n v="300"/>
    <x v="13"/>
    <x v="0"/>
    <x v="0"/>
    <x v="3"/>
    <x v="6"/>
    <x v="9"/>
  </r>
  <r>
    <n v="148"/>
    <d v="2023-05-09T00:00:00"/>
    <x v="147"/>
    <x v="0"/>
    <x v="18"/>
    <x v="1"/>
    <x v="1"/>
    <x v="1"/>
    <n v="30"/>
    <x v="17"/>
    <x v="0"/>
    <x v="0"/>
    <x v="2"/>
    <x v="4"/>
    <x v="3"/>
  </r>
  <r>
    <n v="149"/>
    <d v="2023-10-11T00:00:00"/>
    <x v="148"/>
    <x v="0"/>
    <x v="11"/>
    <x v="1"/>
    <x v="1"/>
    <x v="0"/>
    <n v="25"/>
    <x v="8"/>
    <x v="0"/>
    <x v="0"/>
    <x v="0"/>
    <x v="5"/>
    <x v="7"/>
  </r>
  <r>
    <n v="150"/>
    <d v="2023-01-06T00:00:00"/>
    <x v="149"/>
    <x v="1"/>
    <x v="26"/>
    <x v="0"/>
    <x v="2"/>
    <x v="3"/>
    <n v="30"/>
    <x v="10"/>
    <x v="0"/>
    <x v="0"/>
    <x v="1"/>
    <x v="0"/>
    <x v="2"/>
  </r>
  <r>
    <n v="151"/>
    <d v="2023-12-15T00:00:00"/>
    <x v="150"/>
    <x v="0"/>
    <x v="38"/>
    <x v="1"/>
    <x v="1"/>
    <x v="2"/>
    <n v="50"/>
    <x v="5"/>
    <x v="0"/>
    <x v="0"/>
    <x v="0"/>
    <x v="0"/>
    <x v="6"/>
  </r>
  <r>
    <n v="152"/>
    <d v="2023-02-28T00:00:00"/>
    <x v="151"/>
    <x v="0"/>
    <x v="22"/>
    <x v="0"/>
    <x v="2"/>
    <x v="3"/>
    <n v="500"/>
    <x v="11"/>
    <x v="2"/>
    <x v="0"/>
    <x v="1"/>
    <x v="4"/>
    <x v="1"/>
  </r>
  <r>
    <n v="153"/>
    <d v="2023-12-16T00:00:00"/>
    <x v="152"/>
    <x v="0"/>
    <x v="7"/>
    <x v="2"/>
    <x v="2"/>
    <x v="1"/>
    <n v="500"/>
    <x v="1"/>
    <x v="1"/>
    <x v="0"/>
    <x v="0"/>
    <x v="3"/>
    <x v="6"/>
  </r>
  <r>
    <n v="154"/>
    <d v="2023-10-02T00:00:00"/>
    <x v="153"/>
    <x v="0"/>
    <x v="25"/>
    <x v="0"/>
    <x v="2"/>
    <x v="0"/>
    <n v="300"/>
    <x v="12"/>
    <x v="1"/>
    <x v="0"/>
    <x v="0"/>
    <x v="1"/>
    <x v="7"/>
  </r>
  <r>
    <n v="155"/>
    <d v="2023-05-17T00:00:00"/>
    <x v="154"/>
    <x v="0"/>
    <x v="33"/>
    <x v="0"/>
    <x v="2"/>
    <x v="3"/>
    <n v="500"/>
    <x v="11"/>
    <x v="2"/>
    <x v="0"/>
    <x v="2"/>
    <x v="5"/>
    <x v="3"/>
  </r>
  <r>
    <n v="156"/>
    <d v="2023-11-25T00:00:00"/>
    <x v="155"/>
    <x v="1"/>
    <x v="22"/>
    <x v="0"/>
    <x v="1"/>
    <x v="3"/>
    <n v="25"/>
    <x v="4"/>
    <x v="0"/>
    <x v="0"/>
    <x v="0"/>
    <x v="3"/>
    <x v="0"/>
  </r>
  <r>
    <n v="157"/>
    <d v="2023-06-24T00:00:00"/>
    <x v="156"/>
    <x v="0"/>
    <x v="17"/>
    <x v="2"/>
    <x v="2"/>
    <x v="3"/>
    <n v="500"/>
    <x v="11"/>
    <x v="2"/>
    <x v="0"/>
    <x v="2"/>
    <x v="3"/>
    <x v="10"/>
  </r>
  <r>
    <n v="158"/>
    <d v="2023-02-27T00:00:00"/>
    <x v="157"/>
    <x v="1"/>
    <x v="24"/>
    <x v="0"/>
    <x v="2"/>
    <x v="1"/>
    <n v="300"/>
    <x v="6"/>
    <x v="1"/>
    <x v="0"/>
    <x v="1"/>
    <x v="1"/>
    <x v="1"/>
  </r>
  <r>
    <n v="159"/>
    <d v="2023-05-31T00:00:00"/>
    <x v="158"/>
    <x v="0"/>
    <x v="1"/>
    <x v="1"/>
    <x v="1"/>
    <x v="3"/>
    <n v="50"/>
    <x v="7"/>
    <x v="0"/>
    <x v="0"/>
    <x v="2"/>
    <x v="5"/>
    <x v="3"/>
  </r>
  <r>
    <n v="160"/>
    <d v="2023-08-11T00:00:00"/>
    <x v="159"/>
    <x v="1"/>
    <x v="22"/>
    <x v="0"/>
    <x v="1"/>
    <x v="1"/>
    <n v="50"/>
    <x v="4"/>
    <x v="0"/>
    <x v="0"/>
    <x v="3"/>
    <x v="0"/>
    <x v="8"/>
  </r>
  <r>
    <n v="161"/>
    <d v="2023-03-22T00:00:00"/>
    <x v="160"/>
    <x v="0"/>
    <x v="12"/>
    <x v="2"/>
    <x v="0"/>
    <x v="1"/>
    <n v="500"/>
    <x v="1"/>
    <x v="1"/>
    <x v="0"/>
    <x v="1"/>
    <x v="5"/>
    <x v="5"/>
  </r>
  <r>
    <n v="162"/>
    <d v="2023-08-21T00:00:00"/>
    <x v="161"/>
    <x v="0"/>
    <x v="23"/>
    <x v="0"/>
    <x v="1"/>
    <x v="1"/>
    <n v="30"/>
    <x v="17"/>
    <x v="0"/>
    <x v="0"/>
    <x v="3"/>
    <x v="1"/>
    <x v="8"/>
  </r>
  <r>
    <n v="163"/>
    <d v="2023-01-02T00:00:00"/>
    <x v="162"/>
    <x v="1"/>
    <x v="12"/>
    <x v="2"/>
    <x v="1"/>
    <x v="0"/>
    <n v="50"/>
    <x v="0"/>
    <x v="0"/>
    <x v="0"/>
    <x v="1"/>
    <x v="1"/>
    <x v="2"/>
  </r>
  <r>
    <n v="164"/>
    <d v="2023-05-15T00:00:00"/>
    <x v="163"/>
    <x v="1"/>
    <x v="16"/>
    <x v="0"/>
    <x v="0"/>
    <x v="0"/>
    <n v="500"/>
    <x v="9"/>
    <x v="1"/>
    <x v="0"/>
    <x v="2"/>
    <x v="1"/>
    <x v="3"/>
  </r>
  <r>
    <n v="165"/>
    <d v="2023-09-14T00:00:00"/>
    <x v="164"/>
    <x v="1"/>
    <x v="43"/>
    <x v="0"/>
    <x v="1"/>
    <x v="3"/>
    <n v="300"/>
    <x v="14"/>
    <x v="1"/>
    <x v="0"/>
    <x v="3"/>
    <x v="6"/>
    <x v="9"/>
  </r>
  <r>
    <n v="166"/>
    <d v="2023-04-02T00:00:00"/>
    <x v="165"/>
    <x v="0"/>
    <x v="0"/>
    <x v="0"/>
    <x v="1"/>
    <x v="3"/>
    <n v="500"/>
    <x v="11"/>
    <x v="2"/>
    <x v="0"/>
    <x v="2"/>
    <x v="2"/>
    <x v="4"/>
  </r>
  <r>
    <n v="167"/>
    <d v="2023-09-17T00:00:00"/>
    <x v="166"/>
    <x v="1"/>
    <x v="22"/>
    <x v="0"/>
    <x v="1"/>
    <x v="0"/>
    <n v="50"/>
    <x v="0"/>
    <x v="0"/>
    <x v="0"/>
    <x v="3"/>
    <x v="2"/>
    <x v="9"/>
  </r>
  <r>
    <n v="168"/>
    <d v="2023-02-24T00:00:00"/>
    <x v="167"/>
    <x v="0"/>
    <x v="45"/>
    <x v="0"/>
    <x v="1"/>
    <x v="2"/>
    <n v="300"/>
    <x v="13"/>
    <x v="0"/>
    <x v="0"/>
    <x v="1"/>
    <x v="0"/>
    <x v="1"/>
  </r>
  <r>
    <n v="169"/>
    <d v="2023-11-17T00:00:00"/>
    <x v="168"/>
    <x v="0"/>
    <x v="18"/>
    <x v="1"/>
    <x v="0"/>
    <x v="0"/>
    <n v="500"/>
    <x v="9"/>
    <x v="1"/>
    <x v="0"/>
    <x v="0"/>
    <x v="0"/>
    <x v="0"/>
  </r>
  <r>
    <n v="170"/>
    <d v="2023-06-02T00:00:00"/>
    <x v="169"/>
    <x v="1"/>
    <x v="36"/>
    <x v="1"/>
    <x v="1"/>
    <x v="1"/>
    <n v="25"/>
    <x v="5"/>
    <x v="0"/>
    <x v="0"/>
    <x v="2"/>
    <x v="0"/>
    <x v="10"/>
  </r>
  <r>
    <n v="171"/>
    <d v="2023-11-24T00:00:00"/>
    <x v="170"/>
    <x v="1"/>
    <x v="8"/>
    <x v="0"/>
    <x v="1"/>
    <x v="0"/>
    <n v="300"/>
    <x v="12"/>
    <x v="1"/>
    <x v="0"/>
    <x v="0"/>
    <x v="0"/>
    <x v="0"/>
  </r>
  <r>
    <n v="172"/>
    <d v="2023-09-17T00:00:00"/>
    <x v="171"/>
    <x v="0"/>
    <x v="40"/>
    <x v="0"/>
    <x v="0"/>
    <x v="1"/>
    <n v="25"/>
    <x v="5"/>
    <x v="0"/>
    <x v="0"/>
    <x v="3"/>
    <x v="2"/>
    <x v="9"/>
  </r>
  <r>
    <n v="173"/>
    <d v="2023-11-08T00:00:00"/>
    <x v="172"/>
    <x v="0"/>
    <x v="12"/>
    <x v="2"/>
    <x v="2"/>
    <x v="3"/>
    <n v="30"/>
    <x v="10"/>
    <x v="0"/>
    <x v="0"/>
    <x v="0"/>
    <x v="5"/>
    <x v="0"/>
  </r>
  <r>
    <n v="174"/>
    <d v="2023-04-12T00:00:00"/>
    <x v="173"/>
    <x v="1"/>
    <x v="23"/>
    <x v="0"/>
    <x v="0"/>
    <x v="2"/>
    <n v="300"/>
    <x v="13"/>
    <x v="0"/>
    <x v="0"/>
    <x v="2"/>
    <x v="5"/>
    <x v="4"/>
  </r>
  <r>
    <n v="175"/>
    <d v="2023-03-20T00:00:00"/>
    <x v="174"/>
    <x v="1"/>
    <x v="33"/>
    <x v="0"/>
    <x v="2"/>
    <x v="3"/>
    <n v="25"/>
    <x v="4"/>
    <x v="0"/>
    <x v="0"/>
    <x v="1"/>
    <x v="1"/>
    <x v="5"/>
  </r>
  <r>
    <n v="176"/>
    <d v="2023-07-11T00:00:00"/>
    <x v="175"/>
    <x v="1"/>
    <x v="22"/>
    <x v="0"/>
    <x v="0"/>
    <x v="1"/>
    <n v="50"/>
    <x v="4"/>
    <x v="0"/>
    <x v="0"/>
    <x v="3"/>
    <x v="4"/>
    <x v="11"/>
  </r>
  <r>
    <n v="177"/>
    <d v="2023-03-24T00:00:00"/>
    <x v="176"/>
    <x v="0"/>
    <x v="5"/>
    <x v="0"/>
    <x v="0"/>
    <x v="1"/>
    <n v="50"/>
    <x v="4"/>
    <x v="0"/>
    <x v="0"/>
    <x v="1"/>
    <x v="0"/>
    <x v="5"/>
  </r>
  <r>
    <n v="178"/>
    <d v="2023-10-04T00:00:00"/>
    <x v="177"/>
    <x v="0"/>
    <x v="30"/>
    <x v="0"/>
    <x v="1"/>
    <x v="1"/>
    <n v="30"/>
    <x v="17"/>
    <x v="0"/>
    <x v="0"/>
    <x v="0"/>
    <x v="5"/>
    <x v="7"/>
  </r>
  <r>
    <n v="179"/>
    <d v="2023-09-29T00:00:00"/>
    <x v="178"/>
    <x v="0"/>
    <x v="33"/>
    <x v="0"/>
    <x v="2"/>
    <x v="2"/>
    <n v="300"/>
    <x v="13"/>
    <x v="0"/>
    <x v="0"/>
    <x v="3"/>
    <x v="0"/>
    <x v="9"/>
  </r>
  <r>
    <n v="180"/>
    <d v="2023-01-01T00:00:00"/>
    <x v="179"/>
    <x v="0"/>
    <x v="41"/>
    <x v="0"/>
    <x v="1"/>
    <x v="0"/>
    <n v="300"/>
    <x v="12"/>
    <x v="1"/>
    <x v="0"/>
    <x v="1"/>
    <x v="2"/>
    <x v="2"/>
  </r>
  <r>
    <n v="181"/>
    <d v="2023-11-03T00:00:00"/>
    <x v="180"/>
    <x v="0"/>
    <x v="14"/>
    <x v="1"/>
    <x v="2"/>
    <x v="3"/>
    <n v="300"/>
    <x v="14"/>
    <x v="1"/>
    <x v="0"/>
    <x v="0"/>
    <x v="0"/>
    <x v="0"/>
  </r>
  <r>
    <n v="182"/>
    <d v="2023-06-15T00:00:00"/>
    <x v="181"/>
    <x v="0"/>
    <x v="17"/>
    <x v="2"/>
    <x v="0"/>
    <x v="3"/>
    <n v="30"/>
    <x v="10"/>
    <x v="0"/>
    <x v="0"/>
    <x v="2"/>
    <x v="6"/>
    <x v="10"/>
  </r>
  <r>
    <n v="183"/>
    <d v="2023-09-08T00:00:00"/>
    <x v="182"/>
    <x v="1"/>
    <x v="22"/>
    <x v="0"/>
    <x v="0"/>
    <x v="0"/>
    <n v="300"/>
    <x v="12"/>
    <x v="1"/>
    <x v="0"/>
    <x v="3"/>
    <x v="0"/>
    <x v="9"/>
  </r>
  <r>
    <n v="184"/>
    <d v="2023-01-10T00:00:00"/>
    <x v="183"/>
    <x v="0"/>
    <x v="33"/>
    <x v="0"/>
    <x v="2"/>
    <x v="3"/>
    <n v="50"/>
    <x v="7"/>
    <x v="0"/>
    <x v="0"/>
    <x v="1"/>
    <x v="4"/>
    <x v="2"/>
  </r>
  <r>
    <n v="185"/>
    <d v="2023-02-27T00:00:00"/>
    <x v="184"/>
    <x v="0"/>
    <x v="46"/>
    <x v="1"/>
    <x v="1"/>
    <x v="2"/>
    <n v="25"/>
    <x v="16"/>
    <x v="0"/>
    <x v="0"/>
    <x v="1"/>
    <x v="1"/>
    <x v="1"/>
  </r>
  <r>
    <n v="186"/>
    <d v="2023-07-05T00:00:00"/>
    <x v="185"/>
    <x v="0"/>
    <x v="29"/>
    <x v="1"/>
    <x v="1"/>
    <x v="3"/>
    <n v="50"/>
    <x v="7"/>
    <x v="0"/>
    <x v="0"/>
    <x v="3"/>
    <x v="5"/>
    <x v="11"/>
  </r>
  <r>
    <n v="187"/>
    <d v="2023-06-07T00:00:00"/>
    <x v="186"/>
    <x v="1"/>
    <x v="12"/>
    <x v="2"/>
    <x v="1"/>
    <x v="1"/>
    <n v="50"/>
    <x v="4"/>
    <x v="0"/>
    <x v="0"/>
    <x v="2"/>
    <x v="5"/>
    <x v="10"/>
  </r>
  <r>
    <n v="188"/>
    <d v="2023-05-03T00:00:00"/>
    <x v="187"/>
    <x v="0"/>
    <x v="30"/>
    <x v="0"/>
    <x v="1"/>
    <x v="0"/>
    <n v="25"/>
    <x v="8"/>
    <x v="0"/>
    <x v="0"/>
    <x v="2"/>
    <x v="5"/>
    <x v="3"/>
  </r>
  <r>
    <n v="189"/>
    <d v="2023-01-30T00:00:00"/>
    <x v="188"/>
    <x v="0"/>
    <x v="7"/>
    <x v="2"/>
    <x v="0"/>
    <x v="2"/>
    <n v="50"/>
    <x v="5"/>
    <x v="0"/>
    <x v="0"/>
    <x v="1"/>
    <x v="1"/>
    <x v="2"/>
  </r>
  <r>
    <n v="190"/>
    <d v="2023-05-04T00:00:00"/>
    <x v="189"/>
    <x v="1"/>
    <x v="43"/>
    <x v="0"/>
    <x v="0"/>
    <x v="0"/>
    <n v="30"/>
    <x v="15"/>
    <x v="0"/>
    <x v="0"/>
    <x v="2"/>
    <x v="6"/>
    <x v="3"/>
  </r>
  <r>
    <n v="191"/>
    <d v="2023-10-18T00:00:00"/>
    <x v="190"/>
    <x v="0"/>
    <x v="12"/>
    <x v="2"/>
    <x v="0"/>
    <x v="2"/>
    <n v="25"/>
    <x v="16"/>
    <x v="0"/>
    <x v="0"/>
    <x v="0"/>
    <x v="5"/>
    <x v="7"/>
  </r>
  <r>
    <n v="192"/>
    <d v="2023-02-10T00:00:00"/>
    <x v="191"/>
    <x v="0"/>
    <x v="17"/>
    <x v="2"/>
    <x v="0"/>
    <x v="1"/>
    <n v="50"/>
    <x v="4"/>
    <x v="0"/>
    <x v="0"/>
    <x v="1"/>
    <x v="0"/>
    <x v="1"/>
  </r>
  <r>
    <n v="193"/>
    <d v="2023-02-13T00:00:00"/>
    <x v="192"/>
    <x v="0"/>
    <x v="10"/>
    <x v="0"/>
    <x v="0"/>
    <x v="0"/>
    <n v="500"/>
    <x v="9"/>
    <x v="1"/>
    <x v="0"/>
    <x v="1"/>
    <x v="1"/>
    <x v="1"/>
  </r>
  <r>
    <n v="194"/>
    <d v="2023-09-06T00:00:00"/>
    <x v="193"/>
    <x v="0"/>
    <x v="28"/>
    <x v="0"/>
    <x v="1"/>
    <x v="3"/>
    <n v="50"/>
    <x v="7"/>
    <x v="0"/>
    <x v="0"/>
    <x v="3"/>
    <x v="5"/>
    <x v="9"/>
  </r>
  <r>
    <n v="195"/>
    <d v="2023-02-05T00:00:00"/>
    <x v="194"/>
    <x v="0"/>
    <x v="8"/>
    <x v="0"/>
    <x v="1"/>
    <x v="2"/>
    <n v="30"/>
    <x v="2"/>
    <x v="0"/>
    <x v="0"/>
    <x v="1"/>
    <x v="2"/>
    <x v="1"/>
  </r>
  <r>
    <n v="196"/>
    <d v="2023-09-30T00:00:00"/>
    <x v="195"/>
    <x v="1"/>
    <x v="40"/>
    <x v="0"/>
    <x v="1"/>
    <x v="0"/>
    <n v="300"/>
    <x v="12"/>
    <x v="1"/>
    <x v="0"/>
    <x v="3"/>
    <x v="3"/>
    <x v="9"/>
  </r>
  <r>
    <n v="197"/>
    <d v="2023-03-06T00:00:00"/>
    <x v="196"/>
    <x v="1"/>
    <x v="13"/>
    <x v="0"/>
    <x v="1"/>
    <x v="3"/>
    <n v="50"/>
    <x v="7"/>
    <x v="0"/>
    <x v="0"/>
    <x v="1"/>
    <x v="1"/>
    <x v="5"/>
  </r>
  <r>
    <n v="198"/>
    <d v="2023-03-07T00:00:00"/>
    <x v="197"/>
    <x v="1"/>
    <x v="31"/>
    <x v="0"/>
    <x v="0"/>
    <x v="0"/>
    <n v="300"/>
    <x v="12"/>
    <x v="1"/>
    <x v="0"/>
    <x v="1"/>
    <x v="4"/>
    <x v="5"/>
  </r>
  <r>
    <n v="199"/>
    <d v="2023-12-04T00:00:00"/>
    <x v="198"/>
    <x v="0"/>
    <x v="5"/>
    <x v="0"/>
    <x v="0"/>
    <x v="0"/>
    <n v="500"/>
    <x v="9"/>
    <x v="1"/>
    <x v="0"/>
    <x v="0"/>
    <x v="1"/>
    <x v="6"/>
  </r>
  <r>
    <n v="200"/>
    <d v="2023-09-01T00:00:00"/>
    <x v="199"/>
    <x v="0"/>
    <x v="15"/>
    <x v="1"/>
    <x v="0"/>
    <x v="0"/>
    <n v="50"/>
    <x v="0"/>
    <x v="0"/>
    <x v="0"/>
    <x v="3"/>
    <x v="0"/>
    <x v="9"/>
  </r>
  <r>
    <n v="201"/>
    <d v="2023-10-09T00:00:00"/>
    <x v="200"/>
    <x v="0"/>
    <x v="37"/>
    <x v="0"/>
    <x v="2"/>
    <x v="2"/>
    <n v="25"/>
    <x v="16"/>
    <x v="0"/>
    <x v="0"/>
    <x v="0"/>
    <x v="1"/>
    <x v="7"/>
  </r>
  <r>
    <n v="202"/>
    <d v="2023-03-26T00:00:00"/>
    <x v="201"/>
    <x v="1"/>
    <x v="0"/>
    <x v="0"/>
    <x v="1"/>
    <x v="3"/>
    <n v="300"/>
    <x v="14"/>
    <x v="1"/>
    <x v="0"/>
    <x v="1"/>
    <x v="2"/>
    <x v="5"/>
  </r>
  <r>
    <n v="203"/>
    <d v="2023-05-16T00:00:00"/>
    <x v="202"/>
    <x v="0"/>
    <x v="37"/>
    <x v="0"/>
    <x v="1"/>
    <x v="1"/>
    <n v="500"/>
    <x v="1"/>
    <x v="1"/>
    <x v="0"/>
    <x v="2"/>
    <x v="4"/>
    <x v="3"/>
  </r>
  <r>
    <n v="204"/>
    <d v="2023-09-28T00:00:00"/>
    <x v="203"/>
    <x v="0"/>
    <x v="23"/>
    <x v="0"/>
    <x v="0"/>
    <x v="2"/>
    <n v="25"/>
    <x v="16"/>
    <x v="0"/>
    <x v="0"/>
    <x v="3"/>
    <x v="6"/>
    <x v="9"/>
  </r>
  <r>
    <n v="205"/>
    <d v="2023-11-07T00:00:00"/>
    <x v="204"/>
    <x v="1"/>
    <x v="22"/>
    <x v="0"/>
    <x v="1"/>
    <x v="2"/>
    <n v="25"/>
    <x v="16"/>
    <x v="0"/>
    <x v="0"/>
    <x v="0"/>
    <x v="4"/>
    <x v="0"/>
  </r>
  <r>
    <n v="206"/>
    <d v="2023-08-05T00:00:00"/>
    <x v="205"/>
    <x v="0"/>
    <x v="39"/>
    <x v="2"/>
    <x v="1"/>
    <x v="2"/>
    <n v="25"/>
    <x v="16"/>
    <x v="0"/>
    <x v="0"/>
    <x v="3"/>
    <x v="3"/>
    <x v="8"/>
  </r>
  <r>
    <n v="207"/>
    <d v="2023-04-19T00:00:00"/>
    <x v="206"/>
    <x v="1"/>
    <x v="13"/>
    <x v="0"/>
    <x v="0"/>
    <x v="1"/>
    <n v="25"/>
    <x v="5"/>
    <x v="0"/>
    <x v="0"/>
    <x v="2"/>
    <x v="5"/>
    <x v="4"/>
  </r>
  <r>
    <n v="208"/>
    <d v="2023-10-04T00:00:00"/>
    <x v="207"/>
    <x v="1"/>
    <x v="0"/>
    <x v="0"/>
    <x v="2"/>
    <x v="3"/>
    <n v="50"/>
    <x v="7"/>
    <x v="0"/>
    <x v="0"/>
    <x v="0"/>
    <x v="5"/>
    <x v="7"/>
  </r>
  <r>
    <n v="209"/>
    <d v="2023-12-20T00:00:00"/>
    <x v="208"/>
    <x v="1"/>
    <x v="4"/>
    <x v="1"/>
    <x v="2"/>
    <x v="3"/>
    <n v="50"/>
    <x v="7"/>
    <x v="0"/>
    <x v="0"/>
    <x v="0"/>
    <x v="5"/>
    <x v="6"/>
  </r>
  <r>
    <n v="210"/>
    <d v="2023-04-13T00:00:00"/>
    <x v="209"/>
    <x v="0"/>
    <x v="3"/>
    <x v="0"/>
    <x v="2"/>
    <x v="3"/>
    <n v="50"/>
    <x v="7"/>
    <x v="0"/>
    <x v="0"/>
    <x v="2"/>
    <x v="6"/>
    <x v="4"/>
  </r>
  <r>
    <n v="211"/>
    <d v="2024-01-01T00:00:00"/>
    <x v="210"/>
    <x v="0"/>
    <x v="13"/>
    <x v="0"/>
    <x v="0"/>
    <x v="0"/>
    <n v="500"/>
    <x v="9"/>
    <x v="1"/>
    <x v="1"/>
    <x v="1"/>
    <x v="1"/>
    <x v="2"/>
  </r>
  <r>
    <n v="212"/>
    <d v="2023-06-09T00:00:00"/>
    <x v="211"/>
    <x v="0"/>
    <x v="34"/>
    <x v="1"/>
    <x v="1"/>
    <x v="0"/>
    <n v="500"/>
    <x v="9"/>
    <x v="1"/>
    <x v="0"/>
    <x v="2"/>
    <x v="0"/>
    <x v="10"/>
  </r>
  <r>
    <n v="213"/>
    <d v="2023-07-24T00:00:00"/>
    <x v="212"/>
    <x v="0"/>
    <x v="15"/>
    <x v="1"/>
    <x v="0"/>
    <x v="0"/>
    <n v="500"/>
    <x v="9"/>
    <x v="1"/>
    <x v="0"/>
    <x v="3"/>
    <x v="1"/>
    <x v="11"/>
  </r>
  <r>
    <n v="214"/>
    <d v="2023-12-10T00:00:00"/>
    <x v="213"/>
    <x v="0"/>
    <x v="29"/>
    <x v="1"/>
    <x v="0"/>
    <x v="1"/>
    <n v="30"/>
    <x v="17"/>
    <x v="0"/>
    <x v="0"/>
    <x v="0"/>
    <x v="2"/>
    <x v="6"/>
  </r>
  <r>
    <n v="215"/>
    <d v="2023-11-29T00:00:00"/>
    <x v="214"/>
    <x v="0"/>
    <x v="26"/>
    <x v="0"/>
    <x v="1"/>
    <x v="0"/>
    <n v="500"/>
    <x v="9"/>
    <x v="1"/>
    <x v="0"/>
    <x v="0"/>
    <x v="5"/>
    <x v="0"/>
  </r>
  <r>
    <n v="216"/>
    <d v="2023-07-11T00:00:00"/>
    <x v="215"/>
    <x v="0"/>
    <x v="17"/>
    <x v="2"/>
    <x v="2"/>
    <x v="1"/>
    <n v="50"/>
    <x v="4"/>
    <x v="0"/>
    <x v="0"/>
    <x v="3"/>
    <x v="4"/>
    <x v="11"/>
  </r>
  <r>
    <n v="217"/>
    <d v="2023-08-13T00:00:00"/>
    <x v="216"/>
    <x v="1"/>
    <x v="10"/>
    <x v="0"/>
    <x v="2"/>
    <x v="3"/>
    <n v="50"/>
    <x v="7"/>
    <x v="0"/>
    <x v="0"/>
    <x v="3"/>
    <x v="2"/>
    <x v="8"/>
  </r>
  <r>
    <n v="218"/>
    <d v="2023-09-22T00:00:00"/>
    <x v="217"/>
    <x v="0"/>
    <x v="12"/>
    <x v="2"/>
    <x v="0"/>
    <x v="0"/>
    <n v="30"/>
    <x v="15"/>
    <x v="0"/>
    <x v="0"/>
    <x v="3"/>
    <x v="0"/>
    <x v="9"/>
  </r>
  <r>
    <n v="219"/>
    <d v="2023-08-20T00:00:00"/>
    <x v="218"/>
    <x v="1"/>
    <x v="45"/>
    <x v="0"/>
    <x v="2"/>
    <x v="0"/>
    <n v="30"/>
    <x v="15"/>
    <x v="0"/>
    <x v="0"/>
    <x v="3"/>
    <x v="2"/>
    <x v="8"/>
  </r>
  <r>
    <n v="220"/>
    <d v="2023-03-03T00:00:00"/>
    <x v="219"/>
    <x v="0"/>
    <x v="12"/>
    <x v="2"/>
    <x v="0"/>
    <x v="2"/>
    <n v="500"/>
    <x v="3"/>
    <x v="0"/>
    <x v="0"/>
    <x v="1"/>
    <x v="0"/>
    <x v="5"/>
  </r>
  <r>
    <n v="221"/>
    <d v="2023-05-07T00:00:00"/>
    <x v="220"/>
    <x v="0"/>
    <x v="23"/>
    <x v="0"/>
    <x v="0"/>
    <x v="1"/>
    <n v="300"/>
    <x v="6"/>
    <x v="1"/>
    <x v="0"/>
    <x v="2"/>
    <x v="2"/>
    <x v="3"/>
  </r>
  <r>
    <n v="222"/>
    <d v="2023-04-26T00:00:00"/>
    <x v="221"/>
    <x v="0"/>
    <x v="25"/>
    <x v="0"/>
    <x v="1"/>
    <x v="3"/>
    <n v="30"/>
    <x v="10"/>
    <x v="0"/>
    <x v="0"/>
    <x v="2"/>
    <x v="5"/>
    <x v="4"/>
  </r>
  <r>
    <n v="223"/>
    <d v="2023-02-02T00:00:00"/>
    <x v="222"/>
    <x v="1"/>
    <x v="12"/>
    <x v="2"/>
    <x v="1"/>
    <x v="2"/>
    <n v="25"/>
    <x v="16"/>
    <x v="0"/>
    <x v="0"/>
    <x v="1"/>
    <x v="6"/>
    <x v="1"/>
  </r>
  <r>
    <n v="224"/>
    <d v="2023-06-23T00:00:00"/>
    <x v="223"/>
    <x v="1"/>
    <x v="36"/>
    <x v="1"/>
    <x v="1"/>
    <x v="2"/>
    <n v="50"/>
    <x v="5"/>
    <x v="0"/>
    <x v="0"/>
    <x v="2"/>
    <x v="0"/>
    <x v="10"/>
  </r>
  <r>
    <n v="225"/>
    <d v="2023-01-11T00:00:00"/>
    <x v="224"/>
    <x v="1"/>
    <x v="35"/>
    <x v="0"/>
    <x v="0"/>
    <x v="3"/>
    <n v="25"/>
    <x v="4"/>
    <x v="0"/>
    <x v="0"/>
    <x v="1"/>
    <x v="5"/>
    <x v="2"/>
  </r>
  <r>
    <n v="226"/>
    <d v="2023-10-29T00:00:00"/>
    <x v="225"/>
    <x v="1"/>
    <x v="39"/>
    <x v="2"/>
    <x v="1"/>
    <x v="2"/>
    <n v="50"/>
    <x v="5"/>
    <x v="0"/>
    <x v="0"/>
    <x v="0"/>
    <x v="2"/>
    <x v="7"/>
  </r>
  <r>
    <n v="227"/>
    <d v="2023-10-11T00:00:00"/>
    <x v="226"/>
    <x v="0"/>
    <x v="32"/>
    <x v="0"/>
    <x v="2"/>
    <x v="1"/>
    <n v="50"/>
    <x v="4"/>
    <x v="0"/>
    <x v="0"/>
    <x v="0"/>
    <x v="5"/>
    <x v="7"/>
  </r>
  <r>
    <n v="228"/>
    <d v="2023-04-28T00:00:00"/>
    <x v="227"/>
    <x v="1"/>
    <x v="42"/>
    <x v="0"/>
    <x v="2"/>
    <x v="1"/>
    <n v="30"/>
    <x v="17"/>
    <x v="0"/>
    <x v="0"/>
    <x v="2"/>
    <x v="0"/>
    <x v="4"/>
  </r>
  <r>
    <n v="229"/>
    <d v="2023-10-29T00:00:00"/>
    <x v="228"/>
    <x v="0"/>
    <x v="26"/>
    <x v="0"/>
    <x v="0"/>
    <x v="0"/>
    <n v="30"/>
    <x v="15"/>
    <x v="0"/>
    <x v="0"/>
    <x v="0"/>
    <x v="2"/>
    <x v="7"/>
  </r>
  <r>
    <n v="230"/>
    <d v="2023-04-23T00:00:00"/>
    <x v="229"/>
    <x v="0"/>
    <x v="31"/>
    <x v="0"/>
    <x v="0"/>
    <x v="2"/>
    <n v="25"/>
    <x v="16"/>
    <x v="0"/>
    <x v="0"/>
    <x v="2"/>
    <x v="2"/>
    <x v="4"/>
  </r>
  <r>
    <n v="231"/>
    <d v="2023-01-04T00:00:00"/>
    <x v="230"/>
    <x v="1"/>
    <x v="9"/>
    <x v="1"/>
    <x v="1"/>
    <x v="0"/>
    <n v="50"/>
    <x v="0"/>
    <x v="0"/>
    <x v="0"/>
    <x v="1"/>
    <x v="5"/>
    <x v="2"/>
  </r>
  <r>
    <n v="232"/>
    <d v="2023-02-06T00:00:00"/>
    <x v="231"/>
    <x v="1"/>
    <x v="22"/>
    <x v="0"/>
    <x v="0"/>
    <x v="2"/>
    <n v="25"/>
    <x v="16"/>
    <x v="0"/>
    <x v="0"/>
    <x v="1"/>
    <x v="1"/>
    <x v="1"/>
  </r>
  <r>
    <n v="233"/>
    <d v="2023-12-29T00:00:00"/>
    <x v="232"/>
    <x v="1"/>
    <x v="25"/>
    <x v="0"/>
    <x v="0"/>
    <x v="1"/>
    <n v="300"/>
    <x v="6"/>
    <x v="1"/>
    <x v="0"/>
    <x v="0"/>
    <x v="0"/>
    <x v="6"/>
  </r>
  <r>
    <n v="234"/>
    <d v="2023-11-20T00:00:00"/>
    <x v="233"/>
    <x v="1"/>
    <x v="17"/>
    <x v="2"/>
    <x v="2"/>
    <x v="1"/>
    <n v="25"/>
    <x v="5"/>
    <x v="0"/>
    <x v="0"/>
    <x v="0"/>
    <x v="1"/>
    <x v="0"/>
  </r>
  <r>
    <n v="235"/>
    <d v="2023-01-31T00:00:00"/>
    <x v="234"/>
    <x v="1"/>
    <x v="9"/>
    <x v="1"/>
    <x v="2"/>
    <x v="1"/>
    <n v="500"/>
    <x v="1"/>
    <x v="1"/>
    <x v="0"/>
    <x v="1"/>
    <x v="4"/>
    <x v="2"/>
  </r>
  <r>
    <n v="236"/>
    <d v="2023-04-28T00:00:00"/>
    <x v="235"/>
    <x v="1"/>
    <x v="31"/>
    <x v="0"/>
    <x v="1"/>
    <x v="2"/>
    <n v="25"/>
    <x v="16"/>
    <x v="0"/>
    <x v="0"/>
    <x v="2"/>
    <x v="0"/>
    <x v="4"/>
  </r>
  <r>
    <n v="237"/>
    <d v="2023-02-04T00:00:00"/>
    <x v="236"/>
    <x v="1"/>
    <x v="2"/>
    <x v="0"/>
    <x v="0"/>
    <x v="1"/>
    <n v="500"/>
    <x v="1"/>
    <x v="1"/>
    <x v="0"/>
    <x v="1"/>
    <x v="3"/>
    <x v="1"/>
  </r>
  <r>
    <n v="238"/>
    <d v="2023-01-17T00:00:00"/>
    <x v="237"/>
    <x v="1"/>
    <x v="23"/>
    <x v="0"/>
    <x v="0"/>
    <x v="2"/>
    <n v="500"/>
    <x v="3"/>
    <x v="0"/>
    <x v="0"/>
    <x v="1"/>
    <x v="4"/>
    <x v="2"/>
  </r>
  <r>
    <n v="239"/>
    <d v="2023-06-19T00:00:00"/>
    <x v="238"/>
    <x v="0"/>
    <x v="21"/>
    <x v="0"/>
    <x v="2"/>
    <x v="0"/>
    <n v="500"/>
    <x v="9"/>
    <x v="1"/>
    <x v="0"/>
    <x v="2"/>
    <x v="1"/>
    <x v="10"/>
  </r>
  <r>
    <n v="240"/>
    <d v="2023-02-06T00:00:00"/>
    <x v="239"/>
    <x v="1"/>
    <x v="9"/>
    <x v="1"/>
    <x v="0"/>
    <x v="2"/>
    <n v="300"/>
    <x v="13"/>
    <x v="0"/>
    <x v="0"/>
    <x v="1"/>
    <x v="1"/>
    <x v="1"/>
  </r>
  <r>
    <n v="241"/>
    <d v="2023-09-21T00:00:00"/>
    <x v="240"/>
    <x v="1"/>
    <x v="9"/>
    <x v="1"/>
    <x v="2"/>
    <x v="0"/>
    <n v="25"/>
    <x v="8"/>
    <x v="0"/>
    <x v="0"/>
    <x v="3"/>
    <x v="6"/>
    <x v="9"/>
  </r>
  <r>
    <n v="242"/>
    <d v="2023-05-02T00:00:00"/>
    <x v="241"/>
    <x v="0"/>
    <x v="34"/>
    <x v="1"/>
    <x v="1"/>
    <x v="2"/>
    <n v="25"/>
    <x v="16"/>
    <x v="0"/>
    <x v="0"/>
    <x v="2"/>
    <x v="4"/>
    <x v="3"/>
  </r>
  <r>
    <n v="243"/>
    <d v="2023-05-23T00:00:00"/>
    <x v="242"/>
    <x v="1"/>
    <x v="16"/>
    <x v="0"/>
    <x v="2"/>
    <x v="0"/>
    <n v="300"/>
    <x v="12"/>
    <x v="1"/>
    <x v="0"/>
    <x v="2"/>
    <x v="4"/>
    <x v="3"/>
  </r>
  <r>
    <n v="244"/>
    <d v="2023-12-09T00:00:00"/>
    <x v="243"/>
    <x v="0"/>
    <x v="20"/>
    <x v="1"/>
    <x v="0"/>
    <x v="1"/>
    <n v="50"/>
    <x v="4"/>
    <x v="0"/>
    <x v="0"/>
    <x v="0"/>
    <x v="3"/>
    <x v="6"/>
  </r>
  <r>
    <n v="245"/>
    <d v="2023-09-06T00:00:00"/>
    <x v="244"/>
    <x v="0"/>
    <x v="16"/>
    <x v="0"/>
    <x v="1"/>
    <x v="0"/>
    <n v="30"/>
    <x v="15"/>
    <x v="0"/>
    <x v="0"/>
    <x v="3"/>
    <x v="5"/>
    <x v="9"/>
  </r>
  <r>
    <n v="246"/>
    <d v="2023-04-20T00:00:00"/>
    <x v="245"/>
    <x v="1"/>
    <x v="27"/>
    <x v="0"/>
    <x v="2"/>
    <x v="1"/>
    <n v="25"/>
    <x v="5"/>
    <x v="0"/>
    <x v="0"/>
    <x v="2"/>
    <x v="6"/>
    <x v="4"/>
  </r>
  <r>
    <n v="247"/>
    <d v="2023-10-04T00:00:00"/>
    <x v="246"/>
    <x v="0"/>
    <x v="41"/>
    <x v="0"/>
    <x v="2"/>
    <x v="1"/>
    <n v="30"/>
    <x v="17"/>
    <x v="0"/>
    <x v="0"/>
    <x v="0"/>
    <x v="5"/>
    <x v="7"/>
  </r>
  <r>
    <n v="248"/>
    <d v="2023-03-09T00:00:00"/>
    <x v="247"/>
    <x v="0"/>
    <x v="1"/>
    <x v="1"/>
    <x v="1"/>
    <x v="0"/>
    <n v="300"/>
    <x v="12"/>
    <x v="1"/>
    <x v="0"/>
    <x v="1"/>
    <x v="6"/>
    <x v="5"/>
  </r>
  <r>
    <n v="249"/>
    <d v="2023-10-20T00:00:00"/>
    <x v="248"/>
    <x v="0"/>
    <x v="29"/>
    <x v="1"/>
    <x v="1"/>
    <x v="2"/>
    <n v="50"/>
    <x v="5"/>
    <x v="0"/>
    <x v="0"/>
    <x v="0"/>
    <x v="0"/>
    <x v="7"/>
  </r>
  <r>
    <n v="250"/>
    <d v="2023-10-23T00:00:00"/>
    <x v="249"/>
    <x v="0"/>
    <x v="27"/>
    <x v="0"/>
    <x v="2"/>
    <x v="2"/>
    <n v="50"/>
    <x v="5"/>
    <x v="0"/>
    <x v="0"/>
    <x v="0"/>
    <x v="1"/>
    <x v="7"/>
  </r>
  <r>
    <n v="251"/>
    <d v="2023-08-31T00:00:00"/>
    <x v="250"/>
    <x v="1"/>
    <x v="35"/>
    <x v="0"/>
    <x v="0"/>
    <x v="3"/>
    <n v="50"/>
    <x v="7"/>
    <x v="0"/>
    <x v="0"/>
    <x v="3"/>
    <x v="6"/>
    <x v="8"/>
  </r>
  <r>
    <n v="252"/>
    <d v="2023-05-05T00:00:00"/>
    <x v="251"/>
    <x v="0"/>
    <x v="31"/>
    <x v="0"/>
    <x v="2"/>
    <x v="2"/>
    <n v="300"/>
    <x v="13"/>
    <x v="0"/>
    <x v="0"/>
    <x v="2"/>
    <x v="0"/>
    <x v="3"/>
  </r>
  <r>
    <n v="253"/>
    <d v="2023-08-31T00:00:00"/>
    <x v="252"/>
    <x v="1"/>
    <x v="45"/>
    <x v="0"/>
    <x v="1"/>
    <x v="3"/>
    <n v="500"/>
    <x v="11"/>
    <x v="2"/>
    <x v="0"/>
    <x v="3"/>
    <x v="6"/>
    <x v="8"/>
  </r>
  <r>
    <n v="254"/>
    <d v="2023-07-28T00:00:00"/>
    <x v="253"/>
    <x v="0"/>
    <x v="41"/>
    <x v="0"/>
    <x v="2"/>
    <x v="2"/>
    <n v="500"/>
    <x v="3"/>
    <x v="0"/>
    <x v="0"/>
    <x v="3"/>
    <x v="0"/>
    <x v="11"/>
  </r>
  <r>
    <n v="255"/>
    <d v="2023-04-08T00:00:00"/>
    <x v="254"/>
    <x v="0"/>
    <x v="27"/>
    <x v="0"/>
    <x v="1"/>
    <x v="2"/>
    <n v="30"/>
    <x v="2"/>
    <x v="0"/>
    <x v="0"/>
    <x v="2"/>
    <x v="3"/>
    <x v="4"/>
  </r>
  <r>
    <n v="256"/>
    <d v="2023-02-18T00:00:00"/>
    <x v="255"/>
    <x v="0"/>
    <x v="9"/>
    <x v="1"/>
    <x v="1"/>
    <x v="1"/>
    <n v="500"/>
    <x v="1"/>
    <x v="1"/>
    <x v="0"/>
    <x v="1"/>
    <x v="3"/>
    <x v="1"/>
  </r>
  <r>
    <n v="257"/>
    <d v="2023-02-19T00:00:00"/>
    <x v="256"/>
    <x v="0"/>
    <x v="14"/>
    <x v="1"/>
    <x v="0"/>
    <x v="3"/>
    <n v="500"/>
    <x v="11"/>
    <x v="2"/>
    <x v="0"/>
    <x v="1"/>
    <x v="2"/>
    <x v="1"/>
  </r>
  <r>
    <n v="258"/>
    <d v="2023-12-04T00:00:00"/>
    <x v="257"/>
    <x v="1"/>
    <x v="3"/>
    <x v="0"/>
    <x v="1"/>
    <x v="2"/>
    <n v="50"/>
    <x v="5"/>
    <x v="0"/>
    <x v="0"/>
    <x v="0"/>
    <x v="1"/>
    <x v="6"/>
  </r>
  <r>
    <n v="259"/>
    <d v="2023-08-09T00:00:00"/>
    <x v="258"/>
    <x v="1"/>
    <x v="5"/>
    <x v="0"/>
    <x v="1"/>
    <x v="3"/>
    <n v="50"/>
    <x v="7"/>
    <x v="0"/>
    <x v="0"/>
    <x v="3"/>
    <x v="5"/>
    <x v="8"/>
  </r>
  <r>
    <n v="260"/>
    <d v="2023-07-01T00:00:00"/>
    <x v="259"/>
    <x v="0"/>
    <x v="20"/>
    <x v="1"/>
    <x v="0"/>
    <x v="1"/>
    <n v="30"/>
    <x v="17"/>
    <x v="0"/>
    <x v="0"/>
    <x v="3"/>
    <x v="3"/>
    <x v="11"/>
  </r>
  <r>
    <n v="261"/>
    <d v="2023-08-05T00:00:00"/>
    <x v="260"/>
    <x v="0"/>
    <x v="34"/>
    <x v="1"/>
    <x v="1"/>
    <x v="1"/>
    <n v="25"/>
    <x v="5"/>
    <x v="0"/>
    <x v="0"/>
    <x v="3"/>
    <x v="3"/>
    <x v="8"/>
  </r>
  <r>
    <n v="262"/>
    <d v="2023-07-30T00:00:00"/>
    <x v="261"/>
    <x v="1"/>
    <x v="40"/>
    <x v="0"/>
    <x v="0"/>
    <x v="3"/>
    <n v="30"/>
    <x v="10"/>
    <x v="0"/>
    <x v="0"/>
    <x v="3"/>
    <x v="2"/>
    <x v="11"/>
  </r>
  <r>
    <n v="263"/>
    <d v="2023-08-28T00:00:00"/>
    <x v="262"/>
    <x v="0"/>
    <x v="9"/>
    <x v="1"/>
    <x v="0"/>
    <x v="1"/>
    <n v="30"/>
    <x v="17"/>
    <x v="0"/>
    <x v="0"/>
    <x v="3"/>
    <x v="1"/>
    <x v="8"/>
  </r>
  <r>
    <n v="264"/>
    <d v="2023-01-28T00:00:00"/>
    <x v="263"/>
    <x v="0"/>
    <x v="16"/>
    <x v="0"/>
    <x v="1"/>
    <x v="0"/>
    <n v="300"/>
    <x v="12"/>
    <x v="1"/>
    <x v="0"/>
    <x v="1"/>
    <x v="3"/>
    <x v="2"/>
  </r>
  <r>
    <n v="265"/>
    <d v="2023-12-11T00:00:00"/>
    <x v="264"/>
    <x v="0"/>
    <x v="28"/>
    <x v="0"/>
    <x v="1"/>
    <x v="0"/>
    <n v="300"/>
    <x v="12"/>
    <x v="1"/>
    <x v="0"/>
    <x v="0"/>
    <x v="1"/>
    <x v="6"/>
  </r>
  <r>
    <n v="266"/>
    <d v="2023-12-01T00:00:00"/>
    <x v="265"/>
    <x v="1"/>
    <x v="14"/>
    <x v="1"/>
    <x v="2"/>
    <x v="1"/>
    <n v="30"/>
    <x v="17"/>
    <x v="0"/>
    <x v="0"/>
    <x v="0"/>
    <x v="0"/>
    <x v="6"/>
  </r>
  <r>
    <n v="267"/>
    <d v="2023-11-27T00:00:00"/>
    <x v="266"/>
    <x v="1"/>
    <x v="40"/>
    <x v="0"/>
    <x v="0"/>
    <x v="0"/>
    <n v="30"/>
    <x v="15"/>
    <x v="0"/>
    <x v="0"/>
    <x v="0"/>
    <x v="1"/>
    <x v="0"/>
  </r>
  <r>
    <n v="268"/>
    <d v="2023-02-20T00:00:00"/>
    <x v="267"/>
    <x v="1"/>
    <x v="20"/>
    <x v="1"/>
    <x v="2"/>
    <x v="2"/>
    <n v="30"/>
    <x v="2"/>
    <x v="0"/>
    <x v="0"/>
    <x v="1"/>
    <x v="1"/>
    <x v="1"/>
  </r>
  <r>
    <n v="269"/>
    <d v="2023-02-01T00:00:00"/>
    <x v="268"/>
    <x v="0"/>
    <x v="36"/>
    <x v="1"/>
    <x v="1"/>
    <x v="3"/>
    <n v="500"/>
    <x v="11"/>
    <x v="2"/>
    <x v="0"/>
    <x v="1"/>
    <x v="5"/>
    <x v="1"/>
  </r>
  <r>
    <n v="270"/>
    <d v="2023-07-26T00:00:00"/>
    <x v="269"/>
    <x v="0"/>
    <x v="22"/>
    <x v="0"/>
    <x v="2"/>
    <x v="2"/>
    <n v="300"/>
    <x v="13"/>
    <x v="0"/>
    <x v="0"/>
    <x v="3"/>
    <x v="5"/>
    <x v="11"/>
  </r>
  <r>
    <n v="271"/>
    <d v="2023-06-23T00:00:00"/>
    <x v="270"/>
    <x v="1"/>
    <x v="17"/>
    <x v="2"/>
    <x v="0"/>
    <x v="3"/>
    <n v="30"/>
    <x v="10"/>
    <x v="0"/>
    <x v="0"/>
    <x v="2"/>
    <x v="0"/>
    <x v="10"/>
  </r>
  <r>
    <n v="272"/>
    <d v="2023-02-25T00:00:00"/>
    <x v="271"/>
    <x v="1"/>
    <x v="39"/>
    <x v="2"/>
    <x v="2"/>
    <x v="1"/>
    <n v="50"/>
    <x v="4"/>
    <x v="0"/>
    <x v="0"/>
    <x v="1"/>
    <x v="3"/>
    <x v="1"/>
  </r>
  <r>
    <n v="273"/>
    <d v="2023-05-08T00:00:00"/>
    <x v="272"/>
    <x v="1"/>
    <x v="11"/>
    <x v="1"/>
    <x v="0"/>
    <x v="2"/>
    <n v="50"/>
    <x v="5"/>
    <x v="0"/>
    <x v="0"/>
    <x v="2"/>
    <x v="1"/>
    <x v="3"/>
  </r>
  <r>
    <n v="274"/>
    <d v="2023-04-09T00:00:00"/>
    <x v="273"/>
    <x v="1"/>
    <x v="9"/>
    <x v="1"/>
    <x v="1"/>
    <x v="1"/>
    <n v="500"/>
    <x v="1"/>
    <x v="1"/>
    <x v="0"/>
    <x v="2"/>
    <x v="2"/>
    <x v="4"/>
  </r>
  <r>
    <n v="275"/>
    <d v="2023-04-08T00:00:00"/>
    <x v="274"/>
    <x v="0"/>
    <x v="22"/>
    <x v="0"/>
    <x v="1"/>
    <x v="1"/>
    <n v="500"/>
    <x v="1"/>
    <x v="1"/>
    <x v="0"/>
    <x v="2"/>
    <x v="3"/>
    <x v="4"/>
  </r>
  <r>
    <n v="276"/>
    <d v="2023-10-02T00:00:00"/>
    <x v="275"/>
    <x v="1"/>
    <x v="34"/>
    <x v="1"/>
    <x v="0"/>
    <x v="3"/>
    <n v="25"/>
    <x v="4"/>
    <x v="0"/>
    <x v="0"/>
    <x v="0"/>
    <x v="1"/>
    <x v="7"/>
  </r>
  <r>
    <n v="277"/>
    <d v="2023-08-18T00:00:00"/>
    <x v="276"/>
    <x v="0"/>
    <x v="32"/>
    <x v="0"/>
    <x v="1"/>
    <x v="3"/>
    <n v="25"/>
    <x v="4"/>
    <x v="0"/>
    <x v="0"/>
    <x v="3"/>
    <x v="0"/>
    <x v="8"/>
  </r>
  <r>
    <n v="278"/>
    <d v="2023-03-13T00:00:00"/>
    <x v="277"/>
    <x v="1"/>
    <x v="3"/>
    <x v="0"/>
    <x v="1"/>
    <x v="3"/>
    <n v="25"/>
    <x v="4"/>
    <x v="0"/>
    <x v="0"/>
    <x v="1"/>
    <x v="1"/>
    <x v="5"/>
  </r>
  <r>
    <n v="279"/>
    <d v="2023-08-05T00:00:00"/>
    <x v="278"/>
    <x v="0"/>
    <x v="2"/>
    <x v="0"/>
    <x v="1"/>
    <x v="2"/>
    <n v="500"/>
    <x v="3"/>
    <x v="0"/>
    <x v="0"/>
    <x v="3"/>
    <x v="3"/>
    <x v="8"/>
  </r>
  <r>
    <n v="280"/>
    <d v="2023-04-04T00:00:00"/>
    <x v="279"/>
    <x v="1"/>
    <x v="3"/>
    <x v="0"/>
    <x v="1"/>
    <x v="0"/>
    <n v="500"/>
    <x v="9"/>
    <x v="1"/>
    <x v="0"/>
    <x v="2"/>
    <x v="4"/>
    <x v="4"/>
  </r>
  <r>
    <n v="281"/>
    <d v="2023-05-23T00:00:00"/>
    <x v="280"/>
    <x v="1"/>
    <x v="38"/>
    <x v="1"/>
    <x v="0"/>
    <x v="3"/>
    <n v="500"/>
    <x v="11"/>
    <x v="2"/>
    <x v="0"/>
    <x v="2"/>
    <x v="4"/>
    <x v="3"/>
  </r>
  <r>
    <n v="282"/>
    <d v="2023-08-25T00:00:00"/>
    <x v="281"/>
    <x v="1"/>
    <x v="12"/>
    <x v="2"/>
    <x v="2"/>
    <x v="3"/>
    <n v="50"/>
    <x v="7"/>
    <x v="0"/>
    <x v="0"/>
    <x v="3"/>
    <x v="0"/>
    <x v="8"/>
  </r>
  <r>
    <n v="283"/>
    <d v="2023-05-08T00:00:00"/>
    <x v="282"/>
    <x v="1"/>
    <x v="18"/>
    <x v="1"/>
    <x v="2"/>
    <x v="2"/>
    <n v="500"/>
    <x v="3"/>
    <x v="0"/>
    <x v="0"/>
    <x v="2"/>
    <x v="1"/>
    <x v="3"/>
  </r>
  <r>
    <n v="284"/>
    <d v="2023-02-08T00:00:00"/>
    <x v="283"/>
    <x v="0"/>
    <x v="22"/>
    <x v="0"/>
    <x v="1"/>
    <x v="3"/>
    <n v="50"/>
    <x v="7"/>
    <x v="0"/>
    <x v="0"/>
    <x v="1"/>
    <x v="5"/>
    <x v="1"/>
  </r>
  <r>
    <n v="285"/>
    <d v="2023-08-15T00:00:00"/>
    <x v="284"/>
    <x v="1"/>
    <x v="33"/>
    <x v="0"/>
    <x v="2"/>
    <x v="2"/>
    <n v="25"/>
    <x v="16"/>
    <x v="0"/>
    <x v="0"/>
    <x v="3"/>
    <x v="4"/>
    <x v="8"/>
  </r>
  <r>
    <n v="286"/>
    <d v="2023-10-09T00:00:00"/>
    <x v="285"/>
    <x v="0"/>
    <x v="28"/>
    <x v="0"/>
    <x v="2"/>
    <x v="1"/>
    <n v="25"/>
    <x v="5"/>
    <x v="0"/>
    <x v="0"/>
    <x v="0"/>
    <x v="1"/>
    <x v="7"/>
  </r>
  <r>
    <n v="287"/>
    <d v="2023-02-20T00:00:00"/>
    <x v="286"/>
    <x v="0"/>
    <x v="31"/>
    <x v="0"/>
    <x v="1"/>
    <x v="3"/>
    <n v="25"/>
    <x v="4"/>
    <x v="0"/>
    <x v="0"/>
    <x v="1"/>
    <x v="1"/>
    <x v="1"/>
  </r>
  <r>
    <n v="288"/>
    <d v="2023-01-26T00:00:00"/>
    <x v="287"/>
    <x v="0"/>
    <x v="20"/>
    <x v="1"/>
    <x v="1"/>
    <x v="3"/>
    <n v="30"/>
    <x v="10"/>
    <x v="0"/>
    <x v="0"/>
    <x v="1"/>
    <x v="6"/>
    <x v="2"/>
  </r>
  <r>
    <n v="289"/>
    <d v="2023-11-30T00:00:00"/>
    <x v="288"/>
    <x v="0"/>
    <x v="45"/>
    <x v="0"/>
    <x v="2"/>
    <x v="1"/>
    <n v="30"/>
    <x v="17"/>
    <x v="0"/>
    <x v="0"/>
    <x v="0"/>
    <x v="6"/>
    <x v="0"/>
  </r>
  <r>
    <n v="290"/>
    <d v="2023-10-04T00:00:00"/>
    <x v="289"/>
    <x v="1"/>
    <x v="4"/>
    <x v="1"/>
    <x v="0"/>
    <x v="1"/>
    <n v="300"/>
    <x v="6"/>
    <x v="1"/>
    <x v="0"/>
    <x v="0"/>
    <x v="5"/>
    <x v="7"/>
  </r>
  <r>
    <n v="291"/>
    <d v="2023-01-08T00:00:00"/>
    <x v="290"/>
    <x v="0"/>
    <x v="43"/>
    <x v="0"/>
    <x v="1"/>
    <x v="1"/>
    <n v="300"/>
    <x v="6"/>
    <x v="1"/>
    <x v="0"/>
    <x v="1"/>
    <x v="2"/>
    <x v="2"/>
  </r>
  <r>
    <n v="292"/>
    <d v="2023-02-17T00:00:00"/>
    <x v="291"/>
    <x v="0"/>
    <x v="29"/>
    <x v="1"/>
    <x v="0"/>
    <x v="3"/>
    <n v="300"/>
    <x v="14"/>
    <x v="1"/>
    <x v="0"/>
    <x v="1"/>
    <x v="0"/>
    <x v="1"/>
  </r>
  <r>
    <n v="293"/>
    <d v="2023-05-02T00:00:00"/>
    <x v="292"/>
    <x v="0"/>
    <x v="2"/>
    <x v="0"/>
    <x v="2"/>
    <x v="0"/>
    <n v="30"/>
    <x v="15"/>
    <x v="0"/>
    <x v="0"/>
    <x v="2"/>
    <x v="4"/>
    <x v="3"/>
  </r>
  <r>
    <n v="294"/>
    <d v="2023-03-27T00:00:00"/>
    <x v="293"/>
    <x v="1"/>
    <x v="9"/>
    <x v="1"/>
    <x v="1"/>
    <x v="0"/>
    <n v="30"/>
    <x v="15"/>
    <x v="0"/>
    <x v="0"/>
    <x v="1"/>
    <x v="1"/>
    <x v="5"/>
  </r>
  <r>
    <n v="295"/>
    <d v="2023-07-28T00:00:00"/>
    <x v="294"/>
    <x v="1"/>
    <x v="15"/>
    <x v="1"/>
    <x v="0"/>
    <x v="0"/>
    <n v="300"/>
    <x v="12"/>
    <x v="1"/>
    <x v="0"/>
    <x v="3"/>
    <x v="0"/>
    <x v="11"/>
  </r>
  <r>
    <n v="296"/>
    <d v="2023-09-06T00:00:00"/>
    <x v="295"/>
    <x v="1"/>
    <x v="11"/>
    <x v="1"/>
    <x v="1"/>
    <x v="3"/>
    <n v="300"/>
    <x v="14"/>
    <x v="1"/>
    <x v="0"/>
    <x v="3"/>
    <x v="5"/>
    <x v="9"/>
  </r>
  <r>
    <n v="297"/>
    <d v="2023-09-04T00:00:00"/>
    <x v="296"/>
    <x v="1"/>
    <x v="30"/>
    <x v="0"/>
    <x v="2"/>
    <x v="1"/>
    <n v="500"/>
    <x v="1"/>
    <x v="1"/>
    <x v="0"/>
    <x v="3"/>
    <x v="1"/>
    <x v="9"/>
  </r>
  <r>
    <n v="298"/>
    <d v="2023-04-20T00:00:00"/>
    <x v="297"/>
    <x v="0"/>
    <x v="15"/>
    <x v="1"/>
    <x v="0"/>
    <x v="3"/>
    <n v="300"/>
    <x v="14"/>
    <x v="1"/>
    <x v="0"/>
    <x v="2"/>
    <x v="6"/>
    <x v="4"/>
  </r>
  <r>
    <n v="299"/>
    <d v="2023-07-25T00:00:00"/>
    <x v="298"/>
    <x v="0"/>
    <x v="39"/>
    <x v="2"/>
    <x v="2"/>
    <x v="1"/>
    <n v="500"/>
    <x v="1"/>
    <x v="1"/>
    <x v="0"/>
    <x v="3"/>
    <x v="4"/>
    <x v="11"/>
  </r>
  <r>
    <n v="300"/>
    <d v="2023-01-31T00:00:00"/>
    <x v="299"/>
    <x v="1"/>
    <x v="14"/>
    <x v="1"/>
    <x v="2"/>
    <x v="3"/>
    <n v="50"/>
    <x v="7"/>
    <x v="0"/>
    <x v="0"/>
    <x v="1"/>
    <x v="4"/>
    <x v="2"/>
  </r>
  <r>
    <n v="301"/>
    <d v="2023-03-26T00:00:00"/>
    <x v="300"/>
    <x v="0"/>
    <x v="4"/>
    <x v="1"/>
    <x v="1"/>
    <x v="3"/>
    <n v="30"/>
    <x v="10"/>
    <x v="0"/>
    <x v="0"/>
    <x v="1"/>
    <x v="2"/>
    <x v="5"/>
  </r>
  <r>
    <n v="302"/>
    <d v="2023-07-14T00:00:00"/>
    <x v="301"/>
    <x v="0"/>
    <x v="35"/>
    <x v="0"/>
    <x v="0"/>
    <x v="1"/>
    <n v="300"/>
    <x v="6"/>
    <x v="1"/>
    <x v="0"/>
    <x v="3"/>
    <x v="0"/>
    <x v="11"/>
  </r>
  <r>
    <n v="303"/>
    <d v="2023-01-02T00:00:00"/>
    <x v="302"/>
    <x v="0"/>
    <x v="14"/>
    <x v="1"/>
    <x v="2"/>
    <x v="0"/>
    <n v="30"/>
    <x v="15"/>
    <x v="0"/>
    <x v="0"/>
    <x v="1"/>
    <x v="1"/>
    <x v="2"/>
  </r>
  <r>
    <n v="304"/>
    <d v="2023-07-19T00:00:00"/>
    <x v="303"/>
    <x v="1"/>
    <x v="3"/>
    <x v="0"/>
    <x v="2"/>
    <x v="1"/>
    <n v="30"/>
    <x v="17"/>
    <x v="0"/>
    <x v="0"/>
    <x v="3"/>
    <x v="5"/>
    <x v="11"/>
  </r>
  <r>
    <n v="305"/>
    <d v="2023-05-16T00:00:00"/>
    <x v="304"/>
    <x v="1"/>
    <x v="18"/>
    <x v="1"/>
    <x v="0"/>
    <x v="2"/>
    <n v="30"/>
    <x v="2"/>
    <x v="0"/>
    <x v="0"/>
    <x v="2"/>
    <x v="4"/>
    <x v="3"/>
  </r>
  <r>
    <n v="306"/>
    <d v="2023-08-21T00:00:00"/>
    <x v="305"/>
    <x v="0"/>
    <x v="31"/>
    <x v="0"/>
    <x v="2"/>
    <x v="2"/>
    <n v="50"/>
    <x v="5"/>
    <x v="0"/>
    <x v="0"/>
    <x v="3"/>
    <x v="1"/>
    <x v="8"/>
  </r>
  <r>
    <n v="307"/>
    <d v="2023-05-27T00:00:00"/>
    <x v="306"/>
    <x v="1"/>
    <x v="1"/>
    <x v="1"/>
    <x v="2"/>
    <x v="1"/>
    <n v="25"/>
    <x v="5"/>
    <x v="0"/>
    <x v="0"/>
    <x v="2"/>
    <x v="3"/>
    <x v="3"/>
  </r>
  <r>
    <n v="308"/>
    <d v="2023-08-05T00:00:00"/>
    <x v="307"/>
    <x v="1"/>
    <x v="0"/>
    <x v="0"/>
    <x v="0"/>
    <x v="3"/>
    <n v="300"/>
    <x v="14"/>
    <x v="1"/>
    <x v="0"/>
    <x v="3"/>
    <x v="3"/>
    <x v="8"/>
  </r>
  <r>
    <n v="309"/>
    <d v="2023-12-23T00:00:00"/>
    <x v="308"/>
    <x v="1"/>
    <x v="1"/>
    <x v="1"/>
    <x v="0"/>
    <x v="2"/>
    <n v="25"/>
    <x v="16"/>
    <x v="0"/>
    <x v="0"/>
    <x v="0"/>
    <x v="3"/>
    <x v="6"/>
  </r>
  <r>
    <n v="310"/>
    <d v="2023-10-12T00:00:00"/>
    <x v="309"/>
    <x v="1"/>
    <x v="20"/>
    <x v="1"/>
    <x v="0"/>
    <x v="2"/>
    <n v="25"/>
    <x v="16"/>
    <x v="0"/>
    <x v="0"/>
    <x v="0"/>
    <x v="6"/>
    <x v="7"/>
  </r>
  <r>
    <n v="311"/>
    <d v="2023-12-05T00:00:00"/>
    <x v="310"/>
    <x v="1"/>
    <x v="40"/>
    <x v="0"/>
    <x v="0"/>
    <x v="3"/>
    <n v="25"/>
    <x v="4"/>
    <x v="0"/>
    <x v="0"/>
    <x v="0"/>
    <x v="4"/>
    <x v="6"/>
  </r>
  <r>
    <n v="312"/>
    <d v="2023-09-07T00:00:00"/>
    <x v="311"/>
    <x v="0"/>
    <x v="41"/>
    <x v="0"/>
    <x v="1"/>
    <x v="3"/>
    <n v="30"/>
    <x v="10"/>
    <x v="0"/>
    <x v="0"/>
    <x v="3"/>
    <x v="6"/>
    <x v="9"/>
  </r>
  <r>
    <n v="313"/>
    <d v="2023-03-21T00:00:00"/>
    <x v="312"/>
    <x v="1"/>
    <x v="28"/>
    <x v="0"/>
    <x v="0"/>
    <x v="0"/>
    <n v="500"/>
    <x v="9"/>
    <x v="1"/>
    <x v="0"/>
    <x v="1"/>
    <x v="4"/>
    <x v="5"/>
  </r>
  <r>
    <n v="314"/>
    <d v="2023-04-08T00:00:00"/>
    <x v="313"/>
    <x v="0"/>
    <x v="8"/>
    <x v="0"/>
    <x v="1"/>
    <x v="3"/>
    <n v="30"/>
    <x v="10"/>
    <x v="0"/>
    <x v="0"/>
    <x v="2"/>
    <x v="3"/>
    <x v="4"/>
  </r>
  <r>
    <n v="315"/>
    <d v="2023-06-01T00:00:00"/>
    <x v="314"/>
    <x v="0"/>
    <x v="16"/>
    <x v="0"/>
    <x v="1"/>
    <x v="1"/>
    <n v="30"/>
    <x v="17"/>
    <x v="0"/>
    <x v="0"/>
    <x v="2"/>
    <x v="6"/>
    <x v="10"/>
  </r>
  <r>
    <n v="316"/>
    <d v="2023-04-22T00:00:00"/>
    <x v="315"/>
    <x v="1"/>
    <x v="27"/>
    <x v="0"/>
    <x v="1"/>
    <x v="1"/>
    <n v="25"/>
    <x v="5"/>
    <x v="0"/>
    <x v="0"/>
    <x v="2"/>
    <x v="3"/>
    <x v="4"/>
  </r>
  <r>
    <n v="317"/>
    <d v="2023-01-30T00:00:00"/>
    <x v="316"/>
    <x v="0"/>
    <x v="11"/>
    <x v="1"/>
    <x v="2"/>
    <x v="0"/>
    <n v="30"/>
    <x v="15"/>
    <x v="0"/>
    <x v="0"/>
    <x v="1"/>
    <x v="1"/>
    <x v="2"/>
  </r>
  <r>
    <n v="318"/>
    <d v="2023-10-24T00:00:00"/>
    <x v="317"/>
    <x v="0"/>
    <x v="39"/>
    <x v="2"/>
    <x v="1"/>
    <x v="2"/>
    <n v="25"/>
    <x v="16"/>
    <x v="0"/>
    <x v="0"/>
    <x v="0"/>
    <x v="4"/>
    <x v="7"/>
  </r>
  <r>
    <n v="319"/>
    <d v="2023-10-05T00:00:00"/>
    <x v="318"/>
    <x v="0"/>
    <x v="33"/>
    <x v="0"/>
    <x v="1"/>
    <x v="2"/>
    <n v="500"/>
    <x v="3"/>
    <x v="0"/>
    <x v="0"/>
    <x v="0"/>
    <x v="6"/>
    <x v="7"/>
  </r>
  <r>
    <n v="320"/>
    <d v="2023-02-01T00:00:00"/>
    <x v="319"/>
    <x v="1"/>
    <x v="20"/>
    <x v="1"/>
    <x v="2"/>
    <x v="3"/>
    <n v="300"/>
    <x v="14"/>
    <x v="1"/>
    <x v="0"/>
    <x v="1"/>
    <x v="5"/>
    <x v="1"/>
  </r>
  <r>
    <n v="321"/>
    <d v="2023-06-10T00:00:00"/>
    <x v="320"/>
    <x v="1"/>
    <x v="1"/>
    <x v="1"/>
    <x v="2"/>
    <x v="1"/>
    <n v="25"/>
    <x v="5"/>
    <x v="0"/>
    <x v="0"/>
    <x v="2"/>
    <x v="3"/>
    <x v="10"/>
  </r>
  <r>
    <n v="322"/>
    <d v="2023-01-30T00:00:00"/>
    <x v="321"/>
    <x v="0"/>
    <x v="25"/>
    <x v="0"/>
    <x v="2"/>
    <x v="2"/>
    <n v="500"/>
    <x v="3"/>
    <x v="0"/>
    <x v="0"/>
    <x v="1"/>
    <x v="1"/>
    <x v="2"/>
  </r>
  <r>
    <n v="323"/>
    <d v="2023-01-26T00:00:00"/>
    <x v="322"/>
    <x v="1"/>
    <x v="38"/>
    <x v="1"/>
    <x v="0"/>
    <x v="0"/>
    <n v="300"/>
    <x v="12"/>
    <x v="1"/>
    <x v="0"/>
    <x v="1"/>
    <x v="6"/>
    <x v="2"/>
  </r>
  <r>
    <n v="324"/>
    <d v="2023-10-27T00:00:00"/>
    <x v="323"/>
    <x v="1"/>
    <x v="8"/>
    <x v="0"/>
    <x v="2"/>
    <x v="0"/>
    <n v="50"/>
    <x v="0"/>
    <x v="0"/>
    <x v="0"/>
    <x v="0"/>
    <x v="0"/>
    <x v="7"/>
  </r>
  <r>
    <n v="325"/>
    <d v="2023-09-02T00:00:00"/>
    <x v="324"/>
    <x v="1"/>
    <x v="8"/>
    <x v="0"/>
    <x v="2"/>
    <x v="1"/>
    <n v="25"/>
    <x v="5"/>
    <x v="0"/>
    <x v="0"/>
    <x v="3"/>
    <x v="3"/>
    <x v="9"/>
  </r>
  <r>
    <n v="326"/>
    <d v="2023-09-15T00:00:00"/>
    <x v="325"/>
    <x v="1"/>
    <x v="18"/>
    <x v="1"/>
    <x v="1"/>
    <x v="0"/>
    <n v="25"/>
    <x v="8"/>
    <x v="0"/>
    <x v="0"/>
    <x v="3"/>
    <x v="0"/>
    <x v="9"/>
  </r>
  <r>
    <n v="327"/>
    <d v="2023-09-29T00:00:00"/>
    <x v="326"/>
    <x v="0"/>
    <x v="35"/>
    <x v="0"/>
    <x v="2"/>
    <x v="0"/>
    <n v="50"/>
    <x v="0"/>
    <x v="0"/>
    <x v="0"/>
    <x v="3"/>
    <x v="0"/>
    <x v="9"/>
  </r>
  <r>
    <n v="328"/>
    <d v="2023-03-22T00:00:00"/>
    <x v="327"/>
    <x v="0"/>
    <x v="23"/>
    <x v="0"/>
    <x v="0"/>
    <x v="1"/>
    <n v="50"/>
    <x v="4"/>
    <x v="0"/>
    <x v="0"/>
    <x v="1"/>
    <x v="5"/>
    <x v="5"/>
  </r>
  <r>
    <n v="329"/>
    <d v="2023-01-30T00:00:00"/>
    <x v="328"/>
    <x v="1"/>
    <x v="6"/>
    <x v="0"/>
    <x v="2"/>
    <x v="3"/>
    <n v="25"/>
    <x v="4"/>
    <x v="0"/>
    <x v="0"/>
    <x v="1"/>
    <x v="1"/>
    <x v="2"/>
  </r>
  <r>
    <n v="330"/>
    <d v="2023-09-18T00:00:00"/>
    <x v="329"/>
    <x v="1"/>
    <x v="36"/>
    <x v="1"/>
    <x v="0"/>
    <x v="3"/>
    <n v="50"/>
    <x v="7"/>
    <x v="0"/>
    <x v="0"/>
    <x v="3"/>
    <x v="1"/>
    <x v="9"/>
  </r>
  <r>
    <n v="331"/>
    <d v="2023-02-11T00:00:00"/>
    <x v="330"/>
    <x v="0"/>
    <x v="20"/>
    <x v="1"/>
    <x v="2"/>
    <x v="0"/>
    <n v="30"/>
    <x v="15"/>
    <x v="0"/>
    <x v="0"/>
    <x v="1"/>
    <x v="3"/>
    <x v="1"/>
  </r>
  <r>
    <n v="332"/>
    <d v="2023-04-06T00:00:00"/>
    <x v="331"/>
    <x v="0"/>
    <x v="26"/>
    <x v="0"/>
    <x v="2"/>
    <x v="3"/>
    <n v="300"/>
    <x v="14"/>
    <x v="1"/>
    <x v="0"/>
    <x v="2"/>
    <x v="6"/>
    <x v="4"/>
  </r>
  <r>
    <n v="333"/>
    <d v="2023-02-05T00:00:00"/>
    <x v="332"/>
    <x v="1"/>
    <x v="31"/>
    <x v="0"/>
    <x v="2"/>
    <x v="3"/>
    <n v="300"/>
    <x v="14"/>
    <x v="1"/>
    <x v="0"/>
    <x v="1"/>
    <x v="2"/>
    <x v="1"/>
  </r>
  <r>
    <n v="334"/>
    <d v="2023-11-01T00:00:00"/>
    <x v="333"/>
    <x v="0"/>
    <x v="33"/>
    <x v="0"/>
    <x v="2"/>
    <x v="0"/>
    <n v="300"/>
    <x v="12"/>
    <x v="1"/>
    <x v="0"/>
    <x v="0"/>
    <x v="5"/>
    <x v="0"/>
  </r>
  <r>
    <n v="335"/>
    <d v="2023-02-04T00:00:00"/>
    <x v="334"/>
    <x v="1"/>
    <x v="16"/>
    <x v="0"/>
    <x v="0"/>
    <x v="3"/>
    <n v="30"/>
    <x v="10"/>
    <x v="0"/>
    <x v="0"/>
    <x v="1"/>
    <x v="3"/>
    <x v="1"/>
  </r>
  <r>
    <n v="336"/>
    <d v="2023-12-12T00:00:00"/>
    <x v="335"/>
    <x v="1"/>
    <x v="8"/>
    <x v="0"/>
    <x v="0"/>
    <x v="0"/>
    <n v="50"/>
    <x v="0"/>
    <x v="0"/>
    <x v="0"/>
    <x v="0"/>
    <x v="4"/>
    <x v="6"/>
  </r>
  <r>
    <n v="337"/>
    <d v="2023-05-01T00:00:00"/>
    <x v="336"/>
    <x v="0"/>
    <x v="21"/>
    <x v="0"/>
    <x v="1"/>
    <x v="2"/>
    <n v="500"/>
    <x v="3"/>
    <x v="0"/>
    <x v="0"/>
    <x v="2"/>
    <x v="1"/>
    <x v="3"/>
  </r>
  <r>
    <n v="338"/>
    <d v="2023-07-26T00:00:00"/>
    <x v="337"/>
    <x v="0"/>
    <x v="31"/>
    <x v="0"/>
    <x v="0"/>
    <x v="1"/>
    <n v="50"/>
    <x v="4"/>
    <x v="0"/>
    <x v="0"/>
    <x v="3"/>
    <x v="5"/>
    <x v="11"/>
  </r>
  <r>
    <n v="339"/>
    <d v="2023-03-03T00:00:00"/>
    <x v="338"/>
    <x v="1"/>
    <x v="11"/>
    <x v="1"/>
    <x v="2"/>
    <x v="1"/>
    <n v="25"/>
    <x v="5"/>
    <x v="0"/>
    <x v="0"/>
    <x v="1"/>
    <x v="0"/>
    <x v="5"/>
  </r>
  <r>
    <n v="340"/>
    <d v="2023-10-19T00:00:00"/>
    <x v="339"/>
    <x v="1"/>
    <x v="32"/>
    <x v="0"/>
    <x v="1"/>
    <x v="3"/>
    <n v="300"/>
    <x v="14"/>
    <x v="1"/>
    <x v="0"/>
    <x v="0"/>
    <x v="6"/>
    <x v="7"/>
  </r>
  <r>
    <n v="341"/>
    <d v="2023-05-07T00:00:00"/>
    <x v="340"/>
    <x v="0"/>
    <x v="33"/>
    <x v="0"/>
    <x v="1"/>
    <x v="3"/>
    <n v="50"/>
    <x v="7"/>
    <x v="0"/>
    <x v="0"/>
    <x v="2"/>
    <x v="2"/>
    <x v="3"/>
  </r>
  <r>
    <n v="342"/>
    <d v="2023-10-24T00:00:00"/>
    <x v="341"/>
    <x v="1"/>
    <x v="22"/>
    <x v="0"/>
    <x v="1"/>
    <x v="3"/>
    <n v="500"/>
    <x v="11"/>
    <x v="2"/>
    <x v="0"/>
    <x v="0"/>
    <x v="4"/>
    <x v="7"/>
  </r>
  <r>
    <n v="343"/>
    <d v="2023-11-01T00:00:00"/>
    <x v="342"/>
    <x v="0"/>
    <x v="34"/>
    <x v="1"/>
    <x v="2"/>
    <x v="1"/>
    <n v="25"/>
    <x v="5"/>
    <x v="0"/>
    <x v="0"/>
    <x v="0"/>
    <x v="5"/>
    <x v="0"/>
  </r>
  <r>
    <n v="344"/>
    <d v="2023-01-21T00:00:00"/>
    <x v="343"/>
    <x v="1"/>
    <x v="13"/>
    <x v="0"/>
    <x v="0"/>
    <x v="2"/>
    <n v="30"/>
    <x v="2"/>
    <x v="0"/>
    <x v="0"/>
    <x v="1"/>
    <x v="3"/>
    <x v="2"/>
  </r>
  <r>
    <n v="345"/>
    <d v="2023-11-14T00:00:00"/>
    <x v="344"/>
    <x v="0"/>
    <x v="17"/>
    <x v="2"/>
    <x v="2"/>
    <x v="2"/>
    <n v="30"/>
    <x v="2"/>
    <x v="0"/>
    <x v="0"/>
    <x v="0"/>
    <x v="4"/>
    <x v="0"/>
  </r>
  <r>
    <n v="346"/>
    <d v="2023-02-11T00:00:00"/>
    <x v="345"/>
    <x v="0"/>
    <x v="42"/>
    <x v="0"/>
    <x v="1"/>
    <x v="1"/>
    <n v="500"/>
    <x v="1"/>
    <x v="1"/>
    <x v="0"/>
    <x v="1"/>
    <x v="3"/>
    <x v="1"/>
  </r>
  <r>
    <n v="347"/>
    <d v="2023-08-03T00:00:00"/>
    <x v="346"/>
    <x v="0"/>
    <x v="13"/>
    <x v="0"/>
    <x v="2"/>
    <x v="2"/>
    <n v="25"/>
    <x v="16"/>
    <x v="0"/>
    <x v="0"/>
    <x v="3"/>
    <x v="6"/>
    <x v="8"/>
  </r>
  <r>
    <n v="348"/>
    <d v="2023-12-03T00:00:00"/>
    <x v="347"/>
    <x v="1"/>
    <x v="10"/>
    <x v="0"/>
    <x v="2"/>
    <x v="1"/>
    <n v="300"/>
    <x v="6"/>
    <x v="1"/>
    <x v="0"/>
    <x v="0"/>
    <x v="2"/>
    <x v="6"/>
  </r>
  <r>
    <n v="349"/>
    <d v="2023-10-26T00:00:00"/>
    <x v="348"/>
    <x v="1"/>
    <x v="35"/>
    <x v="0"/>
    <x v="0"/>
    <x v="2"/>
    <n v="50"/>
    <x v="5"/>
    <x v="0"/>
    <x v="0"/>
    <x v="0"/>
    <x v="6"/>
    <x v="7"/>
  </r>
  <r>
    <n v="350"/>
    <d v="2023-10-17T00:00:00"/>
    <x v="349"/>
    <x v="0"/>
    <x v="36"/>
    <x v="1"/>
    <x v="0"/>
    <x v="0"/>
    <n v="25"/>
    <x v="8"/>
    <x v="0"/>
    <x v="0"/>
    <x v="0"/>
    <x v="4"/>
    <x v="7"/>
  </r>
  <r>
    <n v="351"/>
    <d v="2023-09-25T00:00:00"/>
    <x v="350"/>
    <x v="1"/>
    <x v="37"/>
    <x v="0"/>
    <x v="1"/>
    <x v="0"/>
    <n v="30"/>
    <x v="15"/>
    <x v="0"/>
    <x v="0"/>
    <x v="3"/>
    <x v="1"/>
    <x v="9"/>
  </r>
  <r>
    <n v="352"/>
    <d v="2023-06-11T00:00:00"/>
    <x v="351"/>
    <x v="0"/>
    <x v="35"/>
    <x v="0"/>
    <x v="2"/>
    <x v="1"/>
    <n v="500"/>
    <x v="1"/>
    <x v="1"/>
    <x v="0"/>
    <x v="2"/>
    <x v="2"/>
    <x v="10"/>
  </r>
  <r>
    <n v="353"/>
    <d v="2023-05-14T00:00:00"/>
    <x v="352"/>
    <x v="0"/>
    <x v="33"/>
    <x v="0"/>
    <x v="2"/>
    <x v="2"/>
    <n v="500"/>
    <x v="3"/>
    <x v="0"/>
    <x v="0"/>
    <x v="2"/>
    <x v="2"/>
    <x v="3"/>
  </r>
  <r>
    <n v="354"/>
    <d v="2023-04-15T00:00:00"/>
    <x v="353"/>
    <x v="1"/>
    <x v="19"/>
    <x v="0"/>
    <x v="0"/>
    <x v="3"/>
    <n v="50"/>
    <x v="7"/>
    <x v="0"/>
    <x v="0"/>
    <x v="2"/>
    <x v="3"/>
    <x v="4"/>
  </r>
  <r>
    <n v="355"/>
    <d v="2023-12-09T00:00:00"/>
    <x v="354"/>
    <x v="1"/>
    <x v="28"/>
    <x v="0"/>
    <x v="2"/>
    <x v="2"/>
    <n v="500"/>
    <x v="3"/>
    <x v="0"/>
    <x v="0"/>
    <x v="0"/>
    <x v="3"/>
    <x v="6"/>
  </r>
  <r>
    <n v="356"/>
    <d v="2023-06-10T00:00:00"/>
    <x v="355"/>
    <x v="0"/>
    <x v="2"/>
    <x v="0"/>
    <x v="2"/>
    <x v="0"/>
    <n v="500"/>
    <x v="9"/>
    <x v="1"/>
    <x v="0"/>
    <x v="2"/>
    <x v="3"/>
    <x v="10"/>
  </r>
  <r>
    <n v="357"/>
    <d v="2023-05-03T00:00:00"/>
    <x v="356"/>
    <x v="1"/>
    <x v="30"/>
    <x v="0"/>
    <x v="2"/>
    <x v="0"/>
    <n v="25"/>
    <x v="8"/>
    <x v="0"/>
    <x v="0"/>
    <x v="2"/>
    <x v="5"/>
    <x v="3"/>
  </r>
  <r>
    <n v="358"/>
    <d v="2023-05-16T00:00:00"/>
    <x v="357"/>
    <x v="1"/>
    <x v="40"/>
    <x v="0"/>
    <x v="0"/>
    <x v="2"/>
    <n v="300"/>
    <x v="13"/>
    <x v="0"/>
    <x v="0"/>
    <x v="2"/>
    <x v="4"/>
    <x v="3"/>
  </r>
  <r>
    <n v="359"/>
    <d v="2023-07-22T00:00:00"/>
    <x v="358"/>
    <x v="0"/>
    <x v="2"/>
    <x v="0"/>
    <x v="1"/>
    <x v="2"/>
    <n v="50"/>
    <x v="5"/>
    <x v="0"/>
    <x v="0"/>
    <x v="3"/>
    <x v="3"/>
    <x v="11"/>
  </r>
  <r>
    <n v="360"/>
    <d v="2023-03-09T00:00:00"/>
    <x v="359"/>
    <x v="0"/>
    <x v="13"/>
    <x v="0"/>
    <x v="1"/>
    <x v="3"/>
    <n v="25"/>
    <x v="4"/>
    <x v="0"/>
    <x v="0"/>
    <x v="1"/>
    <x v="6"/>
    <x v="5"/>
  </r>
  <r>
    <n v="361"/>
    <d v="2023-12-10T00:00:00"/>
    <x v="360"/>
    <x v="1"/>
    <x v="0"/>
    <x v="0"/>
    <x v="2"/>
    <x v="3"/>
    <n v="300"/>
    <x v="14"/>
    <x v="1"/>
    <x v="0"/>
    <x v="0"/>
    <x v="2"/>
    <x v="6"/>
  </r>
  <r>
    <n v="362"/>
    <d v="2023-11-27T00:00:00"/>
    <x v="361"/>
    <x v="0"/>
    <x v="2"/>
    <x v="0"/>
    <x v="1"/>
    <x v="2"/>
    <n v="25"/>
    <x v="16"/>
    <x v="0"/>
    <x v="0"/>
    <x v="0"/>
    <x v="1"/>
    <x v="0"/>
  </r>
  <r>
    <n v="363"/>
    <d v="2023-06-03T00:00:00"/>
    <x v="362"/>
    <x v="0"/>
    <x v="12"/>
    <x v="2"/>
    <x v="0"/>
    <x v="2"/>
    <n v="25"/>
    <x v="16"/>
    <x v="0"/>
    <x v="0"/>
    <x v="2"/>
    <x v="3"/>
    <x v="10"/>
  </r>
  <r>
    <n v="364"/>
    <d v="2023-08-23T00:00:00"/>
    <x v="363"/>
    <x v="1"/>
    <x v="14"/>
    <x v="1"/>
    <x v="0"/>
    <x v="2"/>
    <n v="500"/>
    <x v="3"/>
    <x v="0"/>
    <x v="0"/>
    <x v="3"/>
    <x v="5"/>
    <x v="8"/>
  </r>
  <r>
    <n v="365"/>
    <d v="2023-06-11T00:00:00"/>
    <x v="364"/>
    <x v="0"/>
    <x v="33"/>
    <x v="0"/>
    <x v="1"/>
    <x v="2"/>
    <n v="300"/>
    <x v="13"/>
    <x v="0"/>
    <x v="0"/>
    <x v="2"/>
    <x v="2"/>
    <x v="10"/>
  </r>
  <r>
    <n v="366"/>
    <d v="2023-02-07T00:00:00"/>
    <x v="365"/>
    <x v="0"/>
    <x v="35"/>
    <x v="0"/>
    <x v="1"/>
    <x v="1"/>
    <n v="50"/>
    <x v="4"/>
    <x v="0"/>
    <x v="0"/>
    <x v="1"/>
    <x v="4"/>
    <x v="1"/>
  </r>
  <r>
    <n v="367"/>
    <d v="2023-01-05T00:00:00"/>
    <x v="366"/>
    <x v="1"/>
    <x v="35"/>
    <x v="0"/>
    <x v="2"/>
    <x v="2"/>
    <n v="50"/>
    <x v="5"/>
    <x v="0"/>
    <x v="0"/>
    <x v="1"/>
    <x v="6"/>
    <x v="2"/>
  </r>
  <r>
    <n v="368"/>
    <d v="2023-08-23T00:00:00"/>
    <x v="367"/>
    <x v="1"/>
    <x v="37"/>
    <x v="0"/>
    <x v="1"/>
    <x v="3"/>
    <n v="300"/>
    <x v="14"/>
    <x v="1"/>
    <x v="0"/>
    <x v="3"/>
    <x v="5"/>
    <x v="8"/>
  </r>
  <r>
    <n v="369"/>
    <d v="2023-11-15T00:00:00"/>
    <x v="368"/>
    <x v="0"/>
    <x v="9"/>
    <x v="1"/>
    <x v="2"/>
    <x v="0"/>
    <n v="500"/>
    <x v="9"/>
    <x v="1"/>
    <x v="0"/>
    <x v="0"/>
    <x v="5"/>
    <x v="0"/>
  </r>
  <r>
    <n v="370"/>
    <d v="2023-10-16T00:00:00"/>
    <x v="369"/>
    <x v="0"/>
    <x v="9"/>
    <x v="1"/>
    <x v="2"/>
    <x v="1"/>
    <n v="30"/>
    <x v="17"/>
    <x v="0"/>
    <x v="0"/>
    <x v="0"/>
    <x v="1"/>
    <x v="7"/>
  </r>
  <r>
    <n v="371"/>
    <d v="2023-02-21T00:00:00"/>
    <x v="370"/>
    <x v="1"/>
    <x v="29"/>
    <x v="1"/>
    <x v="0"/>
    <x v="2"/>
    <n v="25"/>
    <x v="16"/>
    <x v="0"/>
    <x v="0"/>
    <x v="1"/>
    <x v="4"/>
    <x v="1"/>
  </r>
  <r>
    <n v="372"/>
    <d v="2023-02-07T00:00:00"/>
    <x v="371"/>
    <x v="1"/>
    <x v="46"/>
    <x v="1"/>
    <x v="0"/>
    <x v="0"/>
    <n v="500"/>
    <x v="9"/>
    <x v="1"/>
    <x v="0"/>
    <x v="1"/>
    <x v="4"/>
    <x v="1"/>
  </r>
  <r>
    <n v="373"/>
    <d v="2023-10-03T00:00:00"/>
    <x v="372"/>
    <x v="1"/>
    <x v="36"/>
    <x v="1"/>
    <x v="0"/>
    <x v="1"/>
    <n v="300"/>
    <x v="6"/>
    <x v="1"/>
    <x v="0"/>
    <x v="0"/>
    <x v="4"/>
    <x v="7"/>
  </r>
  <r>
    <n v="374"/>
    <d v="2023-04-20T00:00:00"/>
    <x v="373"/>
    <x v="1"/>
    <x v="42"/>
    <x v="0"/>
    <x v="0"/>
    <x v="0"/>
    <n v="25"/>
    <x v="8"/>
    <x v="0"/>
    <x v="0"/>
    <x v="2"/>
    <x v="6"/>
    <x v="4"/>
  </r>
  <r>
    <n v="375"/>
    <d v="2023-09-17T00:00:00"/>
    <x v="374"/>
    <x v="0"/>
    <x v="40"/>
    <x v="0"/>
    <x v="1"/>
    <x v="2"/>
    <n v="50"/>
    <x v="5"/>
    <x v="0"/>
    <x v="0"/>
    <x v="3"/>
    <x v="2"/>
    <x v="9"/>
  </r>
  <r>
    <n v="376"/>
    <d v="2023-05-16T00:00:00"/>
    <x v="375"/>
    <x v="1"/>
    <x v="12"/>
    <x v="2"/>
    <x v="0"/>
    <x v="2"/>
    <n v="30"/>
    <x v="2"/>
    <x v="0"/>
    <x v="0"/>
    <x v="2"/>
    <x v="4"/>
    <x v="3"/>
  </r>
  <r>
    <n v="377"/>
    <d v="2023-03-09T00:00:00"/>
    <x v="376"/>
    <x v="1"/>
    <x v="6"/>
    <x v="0"/>
    <x v="1"/>
    <x v="3"/>
    <n v="50"/>
    <x v="7"/>
    <x v="0"/>
    <x v="0"/>
    <x v="1"/>
    <x v="6"/>
    <x v="5"/>
  </r>
  <r>
    <n v="378"/>
    <d v="2023-06-28T00:00:00"/>
    <x v="377"/>
    <x v="0"/>
    <x v="2"/>
    <x v="0"/>
    <x v="0"/>
    <x v="2"/>
    <n v="300"/>
    <x v="13"/>
    <x v="0"/>
    <x v="0"/>
    <x v="2"/>
    <x v="5"/>
    <x v="10"/>
  </r>
  <r>
    <n v="379"/>
    <d v="2023-02-05T00:00:00"/>
    <x v="378"/>
    <x v="1"/>
    <x v="16"/>
    <x v="0"/>
    <x v="1"/>
    <x v="2"/>
    <n v="25"/>
    <x v="16"/>
    <x v="0"/>
    <x v="0"/>
    <x v="1"/>
    <x v="2"/>
    <x v="1"/>
  </r>
  <r>
    <n v="380"/>
    <d v="2023-05-06T00:00:00"/>
    <x v="379"/>
    <x v="0"/>
    <x v="37"/>
    <x v="0"/>
    <x v="2"/>
    <x v="1"/>
    <n v="300"/>
    <x v="6"/>
    <x v="1"/>
    <x v="0"/>
    <x v="2"/>
    <x v="3"/>
    <x v="3"/>
  </r>
  <r>
    <n v="381"/>
    <d v="2023-07-09T00:00:00"/>
    <x v="380"/>
    <x v="1"/>
    <x v="24"/>
    <x v="0"/>
    <x v="1"/>
    <x v="3"/>
    <n v="25"/>
    <x v="4"/>
    <x v="0"/>
    <x v="0"/>
    <x v="3"/>
    <x v="2"/>
    <x v="11"/>
  </r>
  <r>
    <n v="382"/>
    <d v="2023-05-26T00:00:00"/>
    <x v="381"/>
    <x v="1"/>
    <x v="45"/>
    <x v="0"/>
    <x v="1"/>
    <x v="1"/>
    <n v="500"/>
    <x v="1"/>
    <x v="1"/>
    <x v="0"/>
    <x v="2"/>
    <x v="0"/>
    <x v="3"/>
  </r>
  <r>
    <n v="383"/>
    <d v="2023-03-22T00:00:00"/>
    <x v="382"/>
    <x v="1"/>
    <x v="6"/>
    <x v="0"/>
    <x v="0"/>
    <x v="0"/>
    <n v="30"/>
    <x v="15"/>
    <x v="0"/>
    <x v="0"/>
    <x v="1"/>
    <x v="5"/>
    <x v="5"/>
  </r>
  <r>
    <n v="384"/>
    <d v="2023-08-13T00:00:00"/>
    <x v="383"/>
    <x v="0"/>
    <x v="28"/>
    <x v="0"/>
    <x v="1"/>
    <x v="2"/>
    <n v="500"/>
    <x v="3"/>
    <x v="0"/>
    <x v="0"/>
    <x v="3"/>
    <x v="2"/>
    <x v="8"/>
  </r>
  <r>
    <n v="385"/>
    <d v="2023-10-06T00:00:00"/>
    <x v="384"/>
    <x v="0"/>
    <x v="2"/>
    <x v="0"/>
    <x v="2"/>
    <x v="0"/>
    <n v="500"/>
    <x v="9"/>
    <x v="1"/>
    <x v="0"/>
    <x v="0"/>
    <x v="0"/>
    <x v="7"/>
  </r>
  <r>
    <n v="386"/>
    <d v="2023-12-27T00:00:00"/>
    <x v="385"/>
    <x v="1"/>
    <x v="31"/>
    <x v="0"/>
    <x v="2"/>
    <x v="1"/>
    <n v="300"/>
    <x v="6"/>
    <x v="1"/>
    <x v="0"/>
    <x v="0"/>
    <x v="5"/>
    <x v="6"/>
  </r>
  <r>
    <n v="387"/>
    <d v="2023-06-04T00:00:00"/>
    <x v="386"/>
    <x v="0"/>
    <x v="24"/>
    <x v="0"/>
    <x v="0"/>
    <x v="2"/>
    <n v="30"/>
    <x v="2"/>
    <x v="0"/>
    <x v="0"/>
    <x v="2"/>
    <x v="2"/>
    <x v="10"/>
  </r>
  <r>
    <n v="388"/>
    <d v="2023-11-10T00:00:00"/>
    <x v="387"/>
    <x v="0"/>
    <x v="2"/>
    <x v="0"/>
    <x v="2"/>
    <x v="2"/>
    <n v="25"/>
    <x v="16"/>
    <x v="0"/>
    <x v="0"/>
    <x v="0"/>
    <x v="0"/>
    <x v="0"/>
  </r>
  <r>
    <n v="389"/>
    <d v="2023-12-01T00:00:00"/>
    <x v="388"/>
    <x v="0"/>
    <x v="34"/>
    <x v="1"/>
    <x v="1"/>
    <x v="1"/>
    <n v="25"/>
    <x v="5"/>
    <x v="0"/>
    <x v="0"/>
    <x v="0"/>
    <x v="0"/>
    <x v="6"/>
  </r>
  <r>
    <n v="390"/>
    <d v="2023-09-28T00:00:00"/>
    <x v="389"/>
    <x v="0"/>
    <x v="23"/>
    <x v="0"/>
    <x v="2"/>
    <x v="1"/>
    <n v="50"/>
    <x v="4"/>
    <x v="0"/>
    <x v="0"/>
    <x v="3"/>
    <x v="6"/>
    <x v="9"/>
  </r>
  <r>
    <n v="391"/>
    <d v="2023-01-05T00:00:00"/>
    <x v="390"/>
    <x v="0"/>
    <x v="14"/>
    <x v="1"/>
    <x v="0"/>
    <x v="1"/>
    <n v="25"/>
    <x v="5"/>
    <x v="0"/>
    <x v="0"/>
    <x v="1"/>
    <x v="6"/>
    <x v="2"/>
  </r>
  <r>
    <n v="392"/>
    <d v="2023-12-08T00:00:00"/>
    <x v="391"/>
    <x v="0"/>
    <x v="15"/>
    <x v="1"/>
    <x v="1"/>
    <x v="1"/>
    <n v="300"/>
    <x v="6"/>
    <x v="1"/>
    <x v="0"/>
    <x v="0"/>
    <x v="0"/>
    <x v="6"/>
  </r>
  <r>
    <n v="393"/>
    <d v="2023-10-11T00:00:00"/>
    <x v="392"/>
    <x v="1"/>
    <x v="11"/>
    <x v="1"/>
    <x v="0"/>
    <x v="1"/>
    <n v="500"/>
    <x v="1"/>
    <x v="1"/>
    <x v="0"/>
    <x v="0"/>
    <x v="5"/>
    <x v="7"/>
  </r>
  <r>
    <n v="394"/>
    <d v="2023-06-03T00:00:00"/>
    <x v="393"/>
    <x v="1"/>
    <x v="15"/>
    <x v="1"/>
    <x v="1"/>
    <x v="2"/>
    <n v="500"/>
    <x v="3"/>
    <x v="0"/>
    <x v="0"/>
    <x v="2"/>
    <x v="3"/>
    <x v="10"/>
  </r>
  <r>
    <n v="395"/>
    <d v="2023-12-06T00:00:00"/>
    <x v="394"/>
    <x v="0"/>
    <x v="2"/>
    <x v="0"/>
    <x v="2"/>
    <x v="1"/>
    <n v="500"/>
    <x v="1"/>
    <x v="1"/>
    <x v="0"/>
    <x v="0"/>
    <x v="5"/>
    <x v="6"/>
  </r>
  <r>
    <n v="396"/>
    <d v="2023-02-23T00:00:00"/>
    <x v="395"/>
    <x v="1"/>
    <x v="28"/>
    <x v="0"/>
    <x v="0"/>
    <x v="2"/>
    <n v="30"/>
    <x v="2"/>
    <x v="0"/>
    <x v="0"/>
    <x v="1"/>
    <x v="6"/>
    <x v="1"/>
  </r>
  <r>
    <n v="397"/>
    <d v="2023-03-10T00:00:00"/>
    <x v="396"/>
    <x v="1"/>
    <x v="4"/>
    <x v="1"/>
    <x v="0"/>
    <x v="2"/>
    <n v="25"/>
    <x v="16"/>
    <x v="0"/>
    <x v="0"/>
    <x v="1"/>
    <x v="0"/>
    <x v="5"/>
  </r>
  <r>
    <n v="398"/>
    <d v="2023-05-16T00:00:00"/>
    <x v="397"/>
    <x v="1"/>
    <x v="27"/>
    <x v="0"/>
    <x v="1"/>
    <x v="1"/>
    <n v="300"/>
    <x v="6"/>
    <x v="1"/>
    <x v="0"/>
    <x v="2"/>
    <x v="4"/>
    <x v="3"/>
  </r>
  <r>
    <n v="399"/>
    <d v="2023-03-01T00:00:00"/>
    <x v="398"/>
    <x v="1"/>
    <x v="12"/>
    <x v="2"/>
    <x v="0"/>
    <x v="1"/>
    <n v="30"/>
    <x v="17"/>
    <x v="0"/>
    <x v="0"/>
    <x v="1"/>
    <x v="5"/>
    <x v="5"/>
  </r>
  <r>
    <n v="400"/>
    <d v="2023-02-24T00:00:00"/>
    <x v="399"/>
    <x v="0"/>
    <x v="45"/>
    <x v="0"/>
    <x v="1"/>
    <x v="3"/>
    <n v="50"/>
    <x v="7"/>
    <x v="0"/>
    <x v="0"/>
    <x v="1"/>
    <x v="0"/>
    <x v="1"/>
  </r>
  <r>
    <n v="401"/>
    <d v="2023-10-11T00:00:00"/>
    <x v="400"/>
    <x v="1"/>
    <x v="17"/>
    <x v="2"/>
    <x v="1"/>
    <x v="2"/>
    <n v="300"/>
    <x v="13"/>
    <x v="0"/>
    <x v="0"/>
    <x v="0"/>
    <x v="5"/>
    <x v="7"/>
  </r>
  <r>
    <n v="402"/>
    <d v="2023-03-21T00:00:00"/>
    <x v="401"/>
    <x v="1"/>
    <x v="41"/>
    <x v="0"/>
    <x v="1"/>
    <x v="1"/>
    <n v="300"/>
    <x v="6"/>
    <x v="1"/>
    <x v="0"/>
    <x v="1"/>
    <x v="4"/>
    <x v="5"/>
  </r>
  <r>
    <n v="403"/>
    <d v="2023-05-20T00:00:00"/>
    <x v="402"/>
    <x v="0"/>
    <x v="40"/>
    <x v="0"/>
    <x v="1"/>
    <x v="1"/>
    <n v="300"/>
    <x v="6"/>
    <x v="1"/>
    <x v="0"/>
    <x v="2"/>
    <x v="3"/>
    <x v="3"/>
  </r>
  <r>
    <n v="404"/>
    <d v="2023-05-25T00:00:00"/>
    <x v="403"/>
    <x v="0"/>
    <x v="6"/>
    <x v="0"/>
    <x v="2"/>
    <x v="1"/>
    <n v="500"/>
    <x v="1"/>
    <x v="1"/>
    <x v="0"/>
    <x v="2"/>
    <x v="6"/>
    <x v="3"/>
  </r>
  <r>
    <n v="405"/>
    <d v="2023-11-06T00:00:00"/>
    <x v="404"/>
    <x v="1"/>
    <x v="36"/>
    <x v="1"/>
    <x v="1"/>
    <x v="3"/>
    <n v="300"/>
    <x v="14"/>
    <x v="1"/>
    <x v="0"/>
    <x v="0"/>
    <x v="1"/>
    <x v="0"/>
  </r>
  <r>
    <n v="406"/>
    <d v="2023-04-18T00:00:00"/>
    <x v="405"/>
    <x v="1"/>
    <x v="11"/>
    <x v="1"/>
    <x v="0"/>
    <x v="3"/>
    <n v="25"/>
    <x v="4"/>
    <x v="0"/>
    <x v="0"/>
    <x v="2"/>
    <x v="4"/>
    <x v="4"/>
  </r>
  <r>
    <n v="407"/>
    <d v="2023-06-25T00:00:00"/>
    <x v="406"/>
    <x v="1"/>
    <x v="6"/>
    <x v="0"/>
    <x v="2"/>
    <x v="0"/>
    <n v="300"/>
    <x v="12"/>
    <x v="1"/>
    <x v="0"/>
    <x v="2"/>
    <x v="2"/>
    <x v="10"/>
  </r>
  <r>
    <n v="408"/>
    <d v="2023-04-15T00:00:00"/>
    <x v="407"/>
    <x v="1"/>
    <x v="12"/>
    <x v="2"/>
    <x v="0"/>
    <x v="2"/>
    <n v="500"/>
    <x v="3"/>
    <x v="0"/>
    <x v="0"/>
    <x v="2"/>
    <x v="3"/>
    <x v="4"/>
  </r>
  <r>
    <n v="409"/>
    <d v="2023-12-18T00:00:00"/>
    <x v="408"/>
    <x v="1"/>
    <x v="34"/>
    <x v="1"/>
    <x v="2"/>
    <x v="0"/>
    <n v="300"/>
    <x v="12"/>
    <x v="1"/>
    <x v="0"/>
    <x v="0"/>
    <x v="1"/>
    <x v="6"/>
  </r>
  <r>
    <n v="410"/>
    <d v="2023-11-21T00:00:00"/>
    <x v="409"/>
    <x v="1"/>
    <x v="38"/>
    <x v="1"/>
    <x v="1"/>
    <x v="1"/>
    <n v="50"/>
    <x v="4"/>
    <x v="0"/>
    <x v="0"/>
    <x v="0"/>
    <x v="4"/>
    <x v="0"/>
  </r>
  <r>
    <n v="411"/>
    <d v="2023-05-16T00:00:00"/>
    <x v="410"/>
    <x v="0"/>
    <x v="17"/>
    <x v="2"/>
    <x v="2"/>
    <x v="3"/>
    <n v="50"/>
    <x v="7"/>
    <x v="0"/>
    <x v="0"/>
    <x v="2"/>
    <x v="4"/>
    <x v="3"/>
  </r>
  <r>
    <n v="412"/>
    <d v="2023-09-16T00:00:00"/>
    <x v="411"/>
    <x v="1"/>
    <x v="14"/>
    <x v="1"/>
    <x v="2"/>
    <x v="3"/>
    <n v="500"/>
    <x v="11"/>
    <x v="2"/>
    <x v="0"/>
    <x v="3"/>
    <x v="3"/>
    <x v="9"/>
  </r>
  <r>
    <n v="413"/>
    <d v="2023-09-08T00:00:00"/>
    <x v="412"/>
    <x v="1"/>
    <x v="24"/>
    <x v="0"/>
    <x v="0"/>
    <x v="0"/>
    <n v="25"/>
    <x v="8"/>
    <x v="0"/>
    <x v="0"/>
    <x v="3"/>
    <x v="0"/>
    <x v="9"/>
  </r>
  <r>
    <n v="414"/>
    <d v="2023-05-09T00:00:00"/>
    <x v="413"/>
    <x v="0"/>
    <x v="27"/>
    <x v="0"/>
    <x v="0"/>
    <x v="3"/>
    <n v="25"/>
    <x v="4"/>
    <x v="0"/>
    <x v="0"/>
    <x v="2"/>
    <x v="4"/>
    <x v="3"/>
  </r>
  <r>
    <n v="415"/>
    <d v="2023-01-27T00:00:00"/>
    <x v="414"/>
    <x v="0"/>
    <x v="45"/>
    <x v="0"/>
    <x v="1"/>
    <x v="1"/>
    <n v="30"/>
    <x v="17"/>
    <x v="0"/>
    <x v="0"/>
    <x v="1"/>
    <x v="0"/>
    <x v="2"/>
  </r>
  <r>
    <n v="416"/>
    <d v="2023-02-17T00:00:00"/>
    <x v="415"/>
    <x v="0"/>
    <x v="45"/>
    <x v="0"/>
    <x v="2"/>
    <x v="3"/>
    <n v="500"/>
    <x v="11"/>
    <x v="2"/>
    <x v="0"/>
    <x v="1"/>
    <x v="0"/>
    <x v="1"/>
  </r>
  <r>
    <n v="417"/>
    <d v="2023-11-21T00:00:00"/>
    <x v="416"/>
    <x v="0"/>
    <x v="22"/>
    <x v="0"/>
    <x v="2"/>
    <x v="0"/>
    <n v="300"/>
    <x v="12"/>
    <x v="1"/>
    <x v="0"/>
    <x v="0"/>
    <x v="4"/>
    <x v="0"/>
  </r>
  <r>
    <n v="418"/>
    <d v="2023-08-05T00:00:00"/>
    <x v="417"/>
    <x v="1"/>
    <x v="43"/>
    <x v="0"/>
    <x v="2"/>
    <x v="1"/>
    <n v="500"/>
    <x v="1"/>
    <x v="1"/>
    <x v="0"/>
    <x v="3"/>
    <x v="3"/>
    <x v="8"/>
  </r>
  <r>
    <n v="419"/>
    <d v="2023-05-22T00:00:00"/>
    <x v="418"/>
    <x v="1"/>
    <x v="24"/>
    <x v="0"/>
    <x v="1"/>
    <x v="0"/>
    <n v="30"/>
    <x v="15"/>
    <x v="0"/>
    <x v="0"/>
    <x v="2"/>
    <x v="1"/>
    <x v="3"/>
  </r>
  <r>
    <n v="420"/>
    <d v="2023-01-23T00:00:00"/>
    <x v="419"/>
    <x v="1"/>
    <x v="11"/>
    <x v="1"/>
    <x v="1"/>
    <x v="3"/>
    <n v="500"/>
    <x v="11"/>
    <x v="2"/>
    <x v="0"/>
    <x v="1"/>
    <x v="1"/>
    <x v="2"/>
  </r>
  <r>
    <n v="421"/>
    <d v="2023-01-02T00:00:00"/>
    <x v="420"/>
    <x v="1"/>
    <x v="3"/>
    <x v="0"/>
    <x v="1"/>
    <x v="0"/>
    <n v="500"/>
    <x v="9"/>
    <x v="1"/>
    <x v="0"/>
    <x v="1"/>
    <x v="1"/>
    <x v="2"/>
  </r>
  <r>
    <n v="422"/>
    <d v="2023-06-20T00:00:00"/>
    <x v="421"/>
    <x v="1"/>
    <x v="20"/>
    <x v="1"/>
    <x v="1"/>
    <x v="0"/>
    <n v="30"/>
    <x v="15"/>
    <x v="0"/>
    <x v="0"/>
    <x v="2"/>
    <x v="4"/>
    <x v="10"/>
  </r>
  <r>
    <n v="423"/>
    <d v="2023-03-08T00:00:00"/>
    <x v="422"/>
    <x v="1"/>
    <x v="15"/>
    <x v="1"/>
    <x v="1"/>
    <x v="2"/>
    <n v="25"/>
    <x v="16"/>
    <x v="0"/>
    <x v="0"/>
    <x v="1"/>
    <x v="5"/>
    <x v="5"/>
  </r>
  <r>
    <n v="424"/>
    <d v="2023-11-23T00:00:00"/>
    <x v="423"/>
    <x v="0"/>
    <x v="35"/>
    <x v="0"/>
    <x v="0"/>
    <x v="3"/>
    <n v="300"/>
    <x v="14"/>
    <x v="1"/>
    <x v="0"/>
    <x v="0"/>
    <x v="6"/>
    <x v="0"/>
  </r>
  <r>
    <n v="425"/>
    <d v="2023-05-15T00:00:00"/>
    <x v="424"/>
    <x v="1"/>
    <x v="28"/>
    <x v="0"/>
    <x v="2"/>
    <x v="3"/>
    <n v="30"/>
    <x v="10"/>
    <x v="0"/>
    <x v="0"/>
    <x v="2"/>
    <x v="1"/>
    <x v="3"/>
  </r>
  <r>
    <n v="426"/>
    <d v="2023-03-24T00:00:00"/>
    <x v="425"/>
    <x v="0"/>
    <x v="9"/>
    <x v="1"/>
    <x v="2"/>
    <x v="0"/>
    <n v="50"/>
    <x v="0"/>
    <x v="0"/>
    <x v="0"/>
    <x v="1"/>
    <x v="0"/>
    <x v="5"/>
  </r>
  <r>
    <n v="427"/>
    <d v="2023-08-15T00:00:00"/>
    <x v="426"/>
    <x v="0"/>
    <x v="36"/>
    <x v="1"/>
    <x v="2"/>
    <x v="2"/>
    <n v="25"/>
    <x v="16"/>
    <x v="0"/>
    <x v="0"/>
    <x v="3"/>
    <x v="4"/>
    <x v="8"/>
  </r>
  <r>
    <n v="428"/>
    <d v="2023-10-10T00:00:00"/>
    <x v="427"/>
    <x v="1"/>
    <x v="30"/>
    <x v="0"/>
    <x v="2"/>
    <x v="3"/>
    <n v="50"/>
    <x v="7"/>
    <x v="0"/>
    <x v="0"/>
    <x v="0"/>
    <x v="4"/>
    <x v="7"/>
  </r>
  <r>
    <n v="429"/>
    <d v="2023-12-28T00:00:00"/>
    <x v="428"/>
    <x v="0"/>
    <x v="12"/>
    <x v="2"/>
    <x v="2"/>
    <x v="1"/>
    <n v="25"/>
    <x v="5"/>
    <x v="0"/>
    <x v="0"/>
    <x v="0"/>
    <x v="6"/>
    <x v="6"/>
  </r>
  <r>
    <n v="430"/>
    <d v="2023-08-07T00:00:00"/>
    <x v="429"/>
    <x v="1"/>
    <x v="22"/>
    <x v="0"/>
    <x v="2"/>
    <x v="0"/>
    <n v="300"/>
    <x v="12"/>
    <x v="1"/>
    <x v="0"/>
    <x v="3"/>
    <x v="1"/>
    <x v="8"/>
  </r>
  <r>
    <n v="431"/>
    <d v="2023-10-15T00:00:00"/>
    <x v="430"/>
    <x v="0"/>
    <x v="7"/>
    <x v="2"/>
    <x v="2"/>
    <x v="3"/>
    <n v="300"/>
    <x v="14"/>
    <x v="1"/>
    <x v="0"/>
    <x v="0"/>
    <x v="2"/>
    <x v="7"/>
  </r>
  <r>
    <n v="432"/>
    <d v="2023-01-05T00:00:00"/>
    <x v="431"/>
    <x v="1"/>
    <x v="43"/>
    <x v="0"/>
    <x v="2"/>
    <x v="1"/>
    <n v="500"/>
    <x v="1"/>
    <x v="1"/>
    <x v="0"/>
    <x v="1"/>
    <x v="6"/>
    <x v="2"/>
  </r>
  <r>
    <n v="433"/>
    <d v="2023-02-27T00:00:00"/>
    <x v="432"/>
    <x v="0"/>
    <x v="38"/>
    <x v="1"/>
    <x v="0"/>
    <x v="3"/>
    <n v="50"/>
    <x v="7"/>
    <x v="0"/>
    <x v="0"/>
    <x v="1"/>
    <x v="1"/>
    <x v="1"/>
  </r>
  <r>
    <n v="434"/>
    <d v="2023-02-08T00:00:00"/>
    <x v="433"/>
    <x v="1"/>
    <x v="22"/>
    <x v="0"/>
    <x v="2"/>
    <x v="1"/>
    <n v="25"/>
    <x v="5"/>
    <x v="0"/>
    <x v="0"/>
    <x v="1"/>
    <x v="5"/>
    <x v="1"/>
  </r>
  <r>
    <n v="435"/>
    <d v="2023-12-20T00:00:00"/>
    <x v="434"/>
    <x v="1"/>
    <x v="4"/>
    <x v="1"/>
    <x v="0"/>
    <x v="0"/>
    <n v="300"/>
    <x v="12"/>
    <x v="1"/>
    <x v="0"/>
    <x v="0"/>
    <x v="5"/>
    <x v="6"/>
  </r>
  <r>
    <n v="436"/>
    <d v="2023-03-18T00:00:00"/>
    <x v="435"/>
    <x v="1"/>
    <x v="35"/>
    <x v="0"/>
    <x v="1"/>
    <x v="3"/>
    <n v="30"/>
    <x v="10"/>
    <x v="0"/>
    <x v="0"/>
    <x v="1"/>
    <x v="3"/>
    <x v="5"/>
  </r>
  <r>
    <n v="437"/>
    <d v="2023-10-07T00:00:00"/>
    <x v="436"/>
    <x v="1"/>
    <x v="10"/>
    <x v="0"/>
    <x v="2"/>
    <x v="3"/>
    <n v="300"/>
    <x v="14"/>
    <x v="1"/>
    <x v="0"/>
    <x v="0"/>
    <x v="3"/>
    <x v="7"/>
  </r>
  <r>
    <n v="438"/>
    <d v="2023-01-19T00:00:00"/>
    <x v="437"/>
    <x v="1"/>
    <x v="13"/>
    <x v="0"/>
    <x v="1"/>
    <x v="2"/>
    <n v="30"/>
    <x v="2"/>
    <x v="0"/>
    <x v="0"/>
    <x v="1"/>
    <x v="6"/>
    <x v="2"/>
  </r>
  <r>
    <n v="439"/>
    <d v="2023-07-09T00:00:00"/>
    <x v="438"/>
    <x v="0"/>
    <x v="2"/>
    <x v="0"/>
    <x v="1"/>
    <x v="0"/>
    <n v="25"/>
    <x v="8"/>
    <x v="0"/>
    <x v="0"/>
    <x v="3"/>
    <x v="2"/>
    <x v="11"/>
  </r>
  <r>
    <n v="440"/>
    <d v="2023-10-26T00:00:00"/>
    <x v="439"/>
    <x v="0"/>
    <x v="12"/>
    <x v="2"/>
    <x v="1"/>
    <x v="1"/>
    <n v="300"/>
    <x v="6"/>
    <x v="1"/>
    <x v="0"/>
    <x v="0"/>
    <x v="6"/>
    <x v="7"/>
  </r>
  <r>
    <n v="441"/>
    <d v="2023-10-10T00:00:00"/>
    <x v="440"/>
    <x v="0"/>
    <x v="35"/>
    <x v="0"/>
    <x v="0"/>
    <x v="3"/>
    <n v="300"/>
    <x v="14"/>
    <x v="1"/>
    <x v="0"/>
    <x v="0"/>
    <x v="4"/>
    <x v="7"/>
  </r>
  <r>
    <n v="442"/>
    <d v="2023-03-17T00:00:00"/>
    <x v="441"/>
    <x v="1"/>
    <x v="43"/>
    <x v="0"/>
    <x v="1"/>
    <x v="3"/>
    <n v="25"/>
    <x v="4"/>
    <x v="0"/>
    <x v="0"/>
    <x v="1"/>
    <x v="0"/>
    <x v="5"/>
  </r>
  <r>
    <n v="443"/>
    <d v="2023-08-09T00:00:00"/>
    <x v="442"/>
    <x v="0"/>
    <x v="38"/>
    <x v="1"/>
    <x v="1"/>
    <x v="1"/>
    <n v="300"/>
    <x v="6"/>
    <x v="1"/>
    <x v="0"/>
    <x v="3"/>
    <x v="5"/>
    <x v="8"/>
  </r>
  <r>
    <n v="444"/>
    <d v="2023-03-07T00:00:00"/>
    <x v="443"/>
    <x v="1"/>
    <x v="39"/>
    <x v="2"/>
    <x v="1"/>
    <x v="0"/>
    <n v="30"/>
    <x v="15"/>
    <x v="0"/>
    <x v="0"/>
    <x v="1"/>
    <x v="4"/>
    <x v="5"/>
  </r>
  <r>
    <n v="445"/>
    <d v="2023-01-22T00:00:00"/>
    <x v="444"/>
    <x v="1"/>
    <x v="45"/>
    <x v="0"/>
    <x v="2"/>
    <x v="2"/>
    <n v="300"/>
    <x v="13"/>
    <x v="0"/>
    <x v="0"/>
    <x v="1"/>
    <x v="2"/>
    <x v="2"/>
  </r>
  <r>
    <n v="446"/>
    <d v="2023-06-07T00:00:00"/>
    <x v="445"/>
    <x v="0"/>
    <x v="34"/>
    <x v="1"/>
    <x v="2"/>
    <x v="2"/>
    <n v="50"/>
    <x v="5"/>
    <x v="0"/>
    <x v="0"/>
    <x v="2"/>
    <x v="5"/>
    <x v="10"/>
  </r>
  <r>
    <n v="447"/>
    <d v="2023-07-06T00:00:00"/>
    <x v="446"/>
    <x v="0"/>
    <x v="11"/>
    <x v="1"/>
    <x v="0"/>
    <x v="3"/>
    <n v="500"/>
    <x v="11"/>
    <x v="2"/>
    <x v="0"/>
    <x v="3"/>
    <x v="6"/>
    <x v="11"/>
  </r>
  <r>
    <n v="448"/>
    <d v="2023-01-21T00:00:00"/>
    <x v="447"/>
    <x v="1"/>
    <x v="31"/>
    <x v="0"/>
    <x v="0"/>
    <x v="1"/>
    <n v="30"/>
    <x v="17"/>
    <x v="0"/>
    <x v="0"/>
    <x v="1"/>
    <x v="3"/>
    <x v="2"/>
  </r>
  <r>
    <n v="449"/>
    <d v="2023-07-03T00:00:00"/>
    <x v="448"/>
    <x v="0"/>
    <x v="36"/>
    <x v="1"/>
    <x v="2"/>
    <x v="3"/>
    <n v="50"/>
    <x v="7"/>
    <x v="0"/>
    <x v="0"/>
    <x v="3"/>
    <x v="1"/>
    <x v="11"/>
  </r>
  <r>
    <n v="450"/>
    <d v="2023-04-18T00:00:00"/>
    <x v="449"/>
    <x v="1"/>
    <x v="42"/>
    <x v="0"/>
    <x v="0"/>
    <x v="1"/>
    <n v="25"/>
    <x v="5"/>
    <x v="0"/>
    <x v="0"/>
    <x v="2"/>
    <x v="4"/>
    <x v="4"/>
  </r>
  <r>
    <n v="451"/>
    <d v="2023-12-16T00:00:00"/>
    <x v="450"/>
    <x v="1"/>
    <x v="5"/>
    <x v="0"/>
    <x v="2"/>
    <x v="2"/>
    <n v="30"/>
    <x v="2"/>
    <x v="0"/>
    <x v="0"/>
    <x v="0"/>
    <x v="3"/>
    <x v="6"/>
  </r>
  <r>
    <n v="452"/>
    <d v="2023-05-08T00:00:00"/>
    <x v="451"/>
    <x v="1"/>
    <x v="27"/>
    <x v="0"/>
    <x v="1"/>
    <x v="0"/>
    <n v="500"/>
    <x v="9"/>
    <x v="1"/>
    <x v="0"/>
    <x v="2"/>
    <x v="1"/>
    <x v="3"/>
  </r>
  <r>
    <n v="453"/>
    <d v="2023-12-08T00:00:00"/>
    <x v="452"/>
    <x v="1"/>
    <x v="1"/>
    <x v="1"/>
    <x v="1"/>
    <x v="1"/>
    <n v="500"/>
    <x v="1"/>
    <x v="1"/>
    <x v="0"/>
    <x v="0"/>
    <x v="0"/>
    <x v="6"/>
  </r>
  <r>
    <n v="454"/>
    <d v="2023-02-22T00:00:00"/>
    <x v="453"/>
    <x v="1"/>
    <x v="6"/>
    <x v="0"/>
    <x v="0"/>
    <x v="2"/>
    <n v="25"/>
    <x v="16"/>
    <x v="0"/>
    <x v="0"/>
    <x v="1"/>
    <x v="5"/>
    <x v="1"/>
  </r>
  <r>
    <n v="455"/>
    <d v="2023-07-01T00:00:00"/>
    <x v="454"/>
    <x v="0"/>
    <x v="33"/>
    <x v="0"/>
    <x v="2"/>
    <x v="3"/>
    <n v="25"/>
    <x v="4"/>
    <x v="0"/>
    <x v="0"/>
    <x v="3"/>
    <x v="3"/>
    <x v="11"/>
  </r>
  <r>
    <n v="456"/>
    <d v="2023-10-14T00:00:00"/>
    <x v="455"/>
    <x v="0"/>
    <x v="35"/>
    <x v="0"/>
    <x v="2"/>
    <x v="1"/>
    <n v="30"/>
    <x v="17"/>
    <x v="0"/>
    <x v="0"/>
    <x v="0"/>
    <x v="3"/>
    <x v="7"/>
  </r>
  <r>
    <n v="457"/>
    <d v="2023-07-28T00:00:00"/>
    <x v="456"/>
    <x v="1"/>
    <x v="26"/>
    <x v="0"/>
    <x v="0"/>
    <x v="0"/>
    <n v="300"/>
    <x v="12"/>
    <x v="1"/>
    <x v="0"/>
    <x v="3"/>
    <x v="0"/>
    <x v="11"/>
  </r>
  <r>
    <n v="458"/>
    <d v="2023-11-14T00:00:00"/>
    <x v="457"/>
    <x v="1"/>
    <x v="23"/>
    <x v="0"/>
    <x v="2"/>
    <x v="3"/>
    <n v="25"/>
    <x v="4"/>
    <x v="0"/>
    <x v="0"/>
    <x v="0"/>
    <x v="4"/>
    <x v="0"/>
  </r>
  <r>
    <n v="459"/>
    <d v="2023-03-21T00:00:00"/>
    <x v="458"/>
    <x v="0"/>
    <x v="20"/>
    <x v="1"/>
    <x v="1"/>
    <x v="3"/>
    <n v="300"/>
    <x v="14"/>
    <x v="1"/>
    <x v="0"/>
    <x v="1"/>
    <x v="4"/>
    <x v="5"/>
  </r>
  <r>
    <n v="460"/>
    <d v="2023-05-02T00:00:00"/>
    <x v="459"/>
    <x v="0"/>
    <x v="30"/>
    <x v="0"/>
    <x v="0"/>
    <x v="2"/>
    <n v="50"/>
    <x v="5"/>
    <x v="0"/>
    <x v="0"/>
    <x v="2"/>
    <x v="4"/>
    <x v="3"/>
  </r>
  <r>
    <n v="461"/>
    <d v="2023-03-25T00:00:00"/>
    <x v="460"/>
    <x v="1"/>
    <x v="18"/>
    <x v="1"/>
    <x v="0"/>
    <x v="1"/>
    <n v="500"/>
    <x v="1"/>
    <x v="1"/>
    <x v="0"/>
    <x v="1"/>
    <x v="3"/>
    <x v="5"/>
  </r>
  <r>
    <n v="462"/>
    <d v="2023-04-01T00:00:00"/>
    <x v="461"/>
    <x v="0"/>
    <x v="7"/>
    <x v="2"/>
    <x v="2"/>
    <x v="3"/>
    <n v="300"/>
    <x v="14"/>
    <x v="1"/>
    <x v="0"/>
    <x v="2"/>
    <x v="3"/>
    <x v="4"/>
  </r>
  <r>
    <n v="463"/>
    <d v="2023-07-31T00:00:00"/>
    <x v="462"/>
    <x v="1"/>
    <x v="31"/>
    <x v="0"/>
    <x v="0"/>
    <x v="0"/>
    <n v="500"/>
    <x v="9"/>
    <x v="1"/>
    <x v="0"/>
    <x v="3"/>
    <x v="1"/>
    <x v="11"/>
  </r>
  <r>
    <n v="464"/>
    <d v="2023-01-13T00:00:00"/>
    <x v="463"/>
    <x v="0"/>
    <x v="21"/>
    <x v="0"/>
    <x v="2"/>
    <x v="1"/>
    <n v="300"/>
    <x v="6"/>
    <x v="1"/>
    <x v="0"/>
    <x v="1"/>
    <x v="0"/>
    <x v="2"/>
  </r>
  <r>
    <n v="465"/>
    <d v="2023-04-02T00:00:00"/>
    <x v="464"/>
    <x v="1"/>
    <x v="22"/>
    <x v="0"/>
    <x v="2"/>
    <x v="0"/>
    <n v="50"/>
    <x v="0"/>
    <x v="0"/>
    <x v="0"/>
    <x v="2"/>
    <x v="2"/>
    <x v="4"/>
  </r>
  <r>
    <n v="466"/>
    <d v="2023-06-20T00:00:00"/>
    <x v="465"/>
    <x v="0"/>
    <x v="7"/>
    <x v="2"/>
    <x v="2"/>
    <x v="3"/>
    <n v="25"/>
    <x v="4"/>
    <x v="0"/>
    <x v="0"/>
    <x v="2"/>
    <x v="4"/>
    <x v="10"/>
  </r>
  <r>
    <n v="467"/>
    <d v="2023-07-30T00:00:00"/>
    <x v="466"/>
    <x v="1"/>
    <x v="45"/>
    <x v="0"/>
    <x v="2"/>
    <x v="0"/>
    <n v="50"/>
    <x v="0"/>
    <x v="0"/>
    <x v="0"/>
    <x v="3"/>
    <x v="2"/>
    <x v="11"/>
  </r>
  <r>
    <n v="468"/>
    <d v="2023-12-09T00:00:00"/>
    <x v="467"/>
    <x v="0"/>
    <x v="30"/>
    <x v="0"/>
    <x v="2"/>
    <x v="2"/>
    <n v="25"/>
    <x v="16"/>
    <x v="0"/>
    <x v="0"/>
    <x v="0"/>
    <x v="3"/>
    <x v="6"/>
  </r>
  <r>
    <n v="469"/>
    <d v="2023-05-08T00:00:00"/>
    <x v="468"/>
    <x v="0"/>
    <x v="18"/>
    <x v="1"/>
    <x v="0"/>
    <x v="0"/>
    <n v="25"/>
    <x v="8"/>
    <x v="0"/>
    <x v="0"/>
    <x v="2"/>
    <x v="1"/>
    <x v="3"/>
  </r>
  <r>
    <n v="470"/>
    <d v="2023-05-17T00:00:00"/>
    <x v="469"/>
    <x v="1"/>
    <x v="35"/>
    <x v="0"/>
    <x v="1"/>
    <x v="1"/>
    <n v="500"/>
    <x v="1"/>
    <x v="1"/>
    <x v="0"/>
    <x v="2"/>
    <x v="5"/>
    <x v="3"/>
  </r>
  <r>
    <n v="471"/>
    <d v="2023-03-23T00:00:00"/>
    <x v="470"/>
    <x v="0"/>
    <x v="40"/>
    <x v="0"/>
    <x v="1"/>
    <x v="0"/>
    <n v="50"/>
    <x v="0"/>
    <x v="0"/>
    <x v="0"/>
    <x v="1"/>
    <x v="6"/>
    <x v="5"/>
  </r>
  <r>
    <n v="472"/>
    <d v="2023-12-26T00:00:00"/>
    <x v="471"/>
    <x v="1"/>
    <x v="21"/>
    <x v="0"/>
    <x v="0"/>
    <x v="0"/>
    <n v="300"/>
    <x v="12"/>
    <x v="1"/>
    <x v="0"/>
    <x v="0"/>
    <x v="4"/>
    <x v="6"/>
  </r>
  <r>
    <n v="473"/>
    <d v="2023-02-25T00:00:00"/>
    <x v="472"/>
    <x v="0"/>
    <x v="12"/>
    <x v="2"/>
    <x v="0"/>
    <x v="2"/>
    <n v="50"/>
    <x v="5"/>
    <x v="0"/>
    <x v="0"/>
    <x v="1"/>
    <x v="3"/>
    <x v="1"/>
  </r>
  <r>
    <n v="474"/>
    <d v="2023-07-15T00:00:00"/>
    <x v="473"/>
    <x v="1"/>
    <x v="1"/>
    <x v="1"/>
    <x v="1"/>
    <x v="0"/>
    <n v="500"/>
    <x v="9"/>
    <x v="1"/>
    <x v="0"/>
    <x v="3"/>
    <x v="3"/>
    <x v="11"/>
  </r>
  <r>
    <n v="475"/>
    <d v="2023-01-20T00:00:00"/>
    <x v="474"/>
    <x v="0"/>
    <x v="1"/>
    <x v="1"/>
    <x v="1"/>
    <x v="0"/>
    <n v="25"/>
    <x v="8"/>
    <x v="0"/>
    <x v="0"/>
    <x v="1"/>
    <x v="0"/>
    <x v="2"/>
  </r>
  <r>
    <n v="476"/>
    <d v="2023-08-29T00:00:00"/>
    <x v="475"/>
    <x v="1"/>
    <x v="15"/>
    <x v="1"/>
    <x v="1"/>
    <x v="3"/>
    <n v="500"/>
    <x v="11"/>
    <x v="2"/>
    <x v="0"/>
    <x v="3"/>
    <x v="4"/>
    <x v="8"/>
  </r>
  <r>
    <n v="477"/>
    <d v="2023-04-24T00:00:00"/>
    <x v="476"/>
    <x v="0"/>
    <x v="22"/>
    <x v="0"/>
    <x v="1"/>
    <x v="3"/>
    <n v="30"/>
    <x v="10"/>
    <x v="0"/>
    <x v="0"/>
    <x v="2"/>
    <x v="1"/>
    <x v="4"/>
  </r>
  <r>
    <n v="478"/>
    <d v="2023-04-13T00:00:00"/>
    <x v="477"/>
    <x v="1"/>
    <x v="26"/>
    <x v="0"/>
    <x v="1"/>
    <x v="1"/>
    <n v="30"/>
    <x v="17"/>
    <x v="0"/>
    <x v="0"/>
    <x v="2"/>
    <x v="6"/>
    <x v="4"/>
  </r>
  <r>
    <n v="479"/>
    <d v="2023-08-24T00:00:00"/>
    <x v="478"/>
    <x v="0"/>
    <x v="8"/>
    <x v="0"/>
    <x v="2"/>
    <x v="3"/>
    <n v="300"/>
    <x v="14"/>
    <x v="1"/>
    <x v="0"/>
    <x v="3"/>
    <x v="6"/>
    <x v="8"/>
  </r>
  <r>
    <n v="480"/>
    <d v="2023-06-29T00:00:00"/>
    <x v="479"/>
    <x v="1"/>
    <x v="13"/>
    <x v="0"/>
    <x v="0"/>
    <x v="3"/>
    <n v="500"/>
    <x v="11"/>
    <x v="2"/>
    <x v="0"/>
    <x v="2"/>
    <x v="6"/>
    <x v="10"/>
  </r>
  <r>
    <n v="481"/>
    <d v="2023-06-06T00:00:00"/>
    <x v="480"/>
    <x v="1"/>
    <x v="22"/>
    <x v="0"/>
    <x v="2"/>
    <x v="3"/>
    <n v="300"/>
    <x v="14"/>
    <x v="1"/>
    <x v="0"/>
    <x v="2"/>
    <x v="4"/>
    <x v="10"/>
  </r>
  <r>
    <n v="482"/>
    <d v="2023-04-27T00:00:00"/>
    <x v="481"/>
    <x v="1"/>
    <x v="20"/>
    <x v="1"/>
    <x v="1"/>
    <x v="3"/>
    <n v="300"/>
    <x v="14"/>
    <x v="1"/>
    <x v="0"/>
    <x v="2"/>
    <x v="6"/>
    <x v="4"/>
  </r>
  <r>
    <n v="483"/>
    <d v="2023-04-25T00:00:00"/>
    <x v="482"/>
    <x v="0"/>
    <x v="28"/>
    <x v="0"/>
    <x v="1"/>
    <x v="2"/>
    <n v="30"/>
    <x v="2"/>
    <x v="0"/>
    <x v="0"/>
    <x v="2"/>
    <x v="4"/>
    <x v="4"/>
  </r>
  <r>
    <n v="484"/>
    <d v="2023-01-13T00:00:00"/>
    <x v="483"/>
    <x v="1"/>
    <x v="14"/>
    <x v="1"/>
    <x v="1"/>
    <x v="3"/>
    <n v="300"/>
    <x v="14"/>
    <x v="1"/>
    <x v="0"/>
    <x v="1"/>
    <x v="0"/>
    <x v="2"/>
  </r>
  <r>
    <n v="485"/>
    <d v="2023-12-04T00:00:00"/>
    <x v="484"/>
    <x v="0"/>
    <x v="46"/>
    <x v="1"/>
    <x v="2"/>
    <x v="2"/>
    <n v="30"/>
    <x v="2"/>
    <x v="0"/>
    <x v="0"/>
    <x v="0"/>
    <x v="1"/>
    <x v="6"/>
  </r>
  <r>
    <n v="486"/>
    <d v="2023-04-09T00:00:00"/>
    <x v="485"/>
    <x v="1"/>
    <x v="10"/>
    <x v="0"/>
    <x v="2"/>
    <x v="2"/>
    <n v="25"/>
    <x v="16"/>
    <x v="0"/>
    <x v="0"/>
    <x v="2"/>
    <x v="2"/>
    <x v="4"/>
  </r>
  <r>
    <n v="487"/>
    <d v="2023-07-24T00:00:00"/>
    <x v="486"/>
    <x v="0"/>
    <x v="24"/>
    <x v="0"/>
    <x v="1"/>
    <x v="3"/>
    <n v="500"/>
    <x v="11"/>
    <x v="2"/>
    <x v="0"/>
    <x v="3"/>
    <x v="1"/>
    <x v="11"/>
  </r>
  <r>
    <n v="488"/>
    <d v="2023-06-18T00:00:00"/>
    <x v="487"/>
    <x v="1"/>
    <x v="25"/>
    <x v="0"/>
    <x v="2"/>
    <x v="0"/>
    <n v="300"/>
    <x v="12"/>
    <x v="1"/>
    <x v="0"/>
    <x v="2"/>
    <x v="2"/>
    <x v="10"/>
  </r>
  <r>
    <n v="489"/>
    <d v="2023-05-23T00:00:00"/>
    <x v="488"/>
    <x v="0"/>
    <x v="24"/>
    <x v="0"/>
    <x v="2"/>
    <x v="2"/>
    <n v="30"/>
    <x v="2"/>
    <x v="0"/>
    <x v="0"/>
    <x v="2"/>
    <x v="4"/>
    <x v="3"/>
  </r>
  <r>
    <n v="490"/>
    <d v="2023-02-05T00:00:00"/>
    <x v="489"/>
    <x v="0"/>
    <x v="0"/>
    <x v="0"/>
    <x v="1"/>
    <x v="0"/>
    <n v="50"/>
    <x v="0"/>
    <x v="0"/>
    <x v="0"/>
    <x v="1"/>
    <x v="2"/>
    <x v="1"/>
  </r>
  <r>
    <n v="491"/>
    <d v="2023-05-23T00:00:00"/>
    <x v="490"/>
    <x v="1"/>
    <x v="43"/>
    <x v="0"/>
    <x v="2"/>
    <x v="0"/>
    <n v="300"/>
    <x v="12"/>
    <x v="1"/>
    <x v="0"/>
    <x v="2"/>
    <x v="4"/>
    <x v="3"/>
  </r>
  <r>
    <n v="492"/>
    <d v="2023-06-29T00:00:00"/>
    <x v="491"/>
    <x v="0"/>
    <x v="39"/>
    <x v="2"/>
    <x v="0"/>
    <x v="3"/>
    <n v="25"/>
    <x v="4"/>
    <x v="0"/>
    <x v="0"/>
    <x v="2"/>
    <x v="6"/>
    <x v="10"/>
  </r>
  <r>
    <n v="493"/>
    <d v="2023-11-25T00:00:00"/>
    <x v="492"/>
    <x v="0"/>
    <x v="41"/>
    <x v="0"/>
    <x v="0"/>
    <x v="1"/>
    <n v="25"/>
    <x v="5"/>
    <x v="0"/>
    <x v="0"/>
    <x v="0"/>
    <x v="3"/>
    <x v="0"/>
  </r>
  <r>
    <n v="494"/>
    <d v="2023-09-18T00:00:00"/>
    <x v="493"/>
    <x v="1"/>
    <x v="13"/>
    <x v="0"/>
    <x v="0"/>
    <x v="3"/>
    <n v="50"/>
    <x v="7"/>
    <x v="0"/>
    <x v="0"/>
    <x v="3"/>
    <x v="1"/>
    <x v="9"/>
  </r>
  <r>
    <n v="495"/>
    <d v="2023-07-24T00:00:00"/>
    <x v="494"/>
    <x v="0"/>
    <x v="46"/>
    <x v="1"/>
    <x v="0"/>
    <x v="1"/>
    <n v="30"/>
    <x v="17"/>
    <x v="0"/>
    <x v="0"/>
    <x v="3"/>
    <x v="1"/>
    <x v="11"/>
  </r>
  <r>
    <n v="496"/>
    <d v="2023-12-14T00:00:00"/>
    <x v="495"/>
    <x v="0"/>
    <x v="9"/>
    <x v="1"/>
    <x v="1"/>
    <x v="1"/>
    <n v="300"/>
    <x v="6"/>
    <x v="1"/>
    <x v="0"/>
    <x v="0"/>
    <x v="6"/>
    <x v="6"/>
  </r>
  <r>
    <n v="497"/>
    <d v="2023-10-02T00:00:00"/>
    <x v="496"/>
    <x v="0"/>
    <x v="41"/>
    <x v="0"/>
    <x v="1"/>
    <x v="3"/>
    <n v="30"/>
    <x v="10"/>
    <x v="0"/>
    <x v="0"/>
    <x v="0"/>
    <x v="1"/>
    <x v="7"/>
  </r>
  <r>
    <n v="498"/>
    <d v="2023-06-19T00:00:00"/>
    <x v="497"/>
    <x v="1"/>
    <x v="2"/>
    <x v="0"/>
    <x v="1"/>
    <x v="3"/>
    <n v="25"/>
    <x v="4"/>
    <x v="0"/>
    <x v="0"/>
    <x v="2"/>
    <x v="1"/>
    <x v="10"/>
  </r>
  <r>
    <n v="499"/>
    <d v="2023-01-15T00:00:00"/>
    <x v="498"/>
    <x v="0"/>
    <x v="6"/>
    <x v="0"/>
    <x v="0"/>
    <x v="1"/>
    <n v="30"/>
    <x v="17"/>
    <x v="0"/>
    <x v="0"/>
    <x v="1"/>
    <x v="2"/>
    <x v="2"/>
  </r>
  <r>
    <n v="500"/>
    <d v="2023-03-01T00:00:00"/>
    <x v="499"/>
    <x v="1"/>
    <x v="43"/>
    <x v="0"/>
    <x v="0"/>
    <x v="3"/>
    <n v="25"/>
    <x v="4"/>
    <x v="0"/>
    <x v="0"/>
    <x v="1"/>
    <x v="5"/>
    <x v="5"/>
  </r>
  <r>
    <n v="501"/>
    <d v="2023-05-14T00:00:00"/>
    <x v="500"/>
    <x v="0"/>
    <x v="23"/>
    <x v="0"/>
    <x v="2"/>
    <x v="1"/>
    <n v="30"/>
    <x v="17"/>
    <x v="0"/>
    <x v="0"/>
    <x v="2"/>
    <x v="2"/>
    <x v="3"/>
  </r>
  <r>
    <n v="502"/>
    <d v="2023-04-02T00:00:00"/>
    <x v="501"/>
    <x v="0"/>
    <x v="22"/>
    <x v="0"/>
    <x v="2"/>
    <x v="0"/>
    <n v="50"/>
    <x v="0"/>
    <x v="0"/>
    <x v="0"/>
    <x v="2"/>
    <x v="2"/>
    <x v="4"/>
  </r>
  <r>
    <n v="503"/>
    <d v="2023-10-25T00:00:00"/>
    <x v="502"/>
    <x v="0"/>
    <x v="5"/>
    <x v="0"/>
    <x v="0"/>
    <x v="3"/>
    <n v="500"/>
    <x v="11"/>
    <x v="2"/>
    <x v="0"/>
    <x v="0"/>
    <x v="5"/>
    <x v="7"/>
  </r>
  <r>
    <n v="504"/>
    <d v="2023-05-16T00:00:00"/>
    <x v="503"/>
    <x v="1"/>
    <x v="21"/>
    <x v="0"/>
    <x v="0"/>
    <x v="0"/>
    <n v="50"/>
    <x v="0"/>
    <x v="0"/>
    <x v="0"/>
    <x v="2"/>
    <x v="4"/>
    <x v="3"/>
  </r>
  <r>
    <n v="505"/>
    <d v="2023-01-20T00:00:00"/>
    <x v="504"/>
    <x v="0"/>
    <x v="46"/>
    <x v="1"/>
    <x v="0"/>
    <x v="2"/>
    <n v="50"/>
    <x v="5"/>
    <x v="0"/>
    <x v="0"/>
    <x v="1"/>
    <x v="0"/>
    <x v="2"/>
  </r>
  <r>
    <n v="506"/>
    <d v="2023-02-25T00:00:00"/>
    <x v="505"/>
    <x v="0"/>
    <x v="0"/>
    <x v="0"/>
    <x v="0"/>
    <x v="0"/>
    <n v="500"/>
    <x v="9"/>
    <x v="1"/>
    <x v="0"/>
    <x v="1"/>
    <x v="3"/>
    <x v="1"/>
  </r>
  <r>
    <n v="507"/>
    <d v="2023-11-02T00:00:00"/>
    <x v="506"/>
    <x v="1"/>
    <x v="3"/>
    <x v="0"/>
    <x v="2"/>
    <x v="0"/>
    <n v="500"/>
    <x v="9"/>
    <x v="1"/>
    <x v="0"/>
    <x v="0"/>
    <x v="6"/>
    <x v="0"/>
  </r>
  <r>
    <n v="508"/>
    <d v="2023-08-11T00:00:00"/>
    <x v="507"/>
    <x v="0"/>
    <x v="26"/>
    <x v="0"/>
    <x v="0"/>
    <x v="1"/>
    <n v="300"/>
    <x v="6"/>
    <x v="1"/>
    <x v="0"/>
    <x v="3"/>
    <x v="0"/>
    <x v="8"/>
  </r>
  <r>
    <n v="509"/>
    <d v="2023-06-26T00:00:00"/>
    <x v="508"/>
    <x v="1"/>
    <x v="3"/>
    <x v="0"/>
    <x v="2"/>
    <x v="0"/>
    <n v="300"/>
    <x v="12"/>
    <x v="1"/>
    <x v="0"/>
    <x v="2"/>
    <x v="1"/>
    <x v="10"/>
  </r>
  <r>
    <n v="510"/>
    <d v="2023-06-10T00:00:00"/>
    <x v="509"/>
    <x v="1"/>
    <x v="23"/>
    <x v="0"/>
    <x v="0"/>
    <x v="3"/>
    <n v="50"/>
    <x v="7"/>
    <x v="0"/>
    <x v="0"/>
    <x v="2"/>
    <x v="3"/>
    <x v="10"/>
  </r>
  <r>
    <n v="511"/>
    <d v="2023-08-12T00:00:00"/>
    <x v="510"/>
    <x v="0"/>
    <x v="5"/>
    <x v="0"/>
    <x v="0"/>
    <x v="1"/>
    <n v="50"/>
    <x v="4"/>
    <x v="0"/>
    <x v="0"/>
    <x v="3"/>
    <x v="3"/>
    <x v="8"/>
  </r>
  <r>
    <n v="512"/>
    <d v="2023-11-07T00:00:00"/>
    <x v="511"/>
    <x v="1"/>
    <x v="35"/>
    <x v="0"/>
    <x v="0"/>
    <x v="2"/>
    <n v="25"/>
    <x v="16"/>
    <x v="0"/>
    <x v="0"/>
    <x v="0"/>
    <x v="4"/>
    <x v="0"/>
  </r>
  <r>
    <n v="513"/>
    <d v="2023-09-19T00:00:00"/>
    <x v="512"/>
    <x v="0"/>
    <x v="46"/>
    <x v="1"/>
    <x v="2"/>
    <x v="3"/>
    <n v="25"/>
    <x v="4"/>
    <x v="0"/>
    <x v="0"/>
    <x v="3"/>
    <x v="4"/>
    <x v="9"/>
  </r>
  <r>
    <n v="514"/>
    <d v="2023-03-01T00:00:00"/>
    <x v="513"/>
    <x v="1"/>
    <x v="18"/>
    <x v="1"/>
    <x v="2"/>
    <x v="2"/>
    <n v="300"/>
    <x v="13"/>
    <x v="0"/>
    <x v="0"/>
    <x v="1"/>
    <x v="5"/>
    <x v="5"/>
  </r>
  <r>
    <n v="515"/>
    <d v="2023-07-17T00:00:00"/>
    <x v="514"/>
    <x v="1"/>
    <x v="19"/>
    <x v="0"/>
    <x v="1"/>
    <x v="0"/>
    <n v="300"/>
    <x v="12"/>
    <x v="1"/>
    <x v="0"/>
    <x v="3"/>
    <x v="1"/>
    <x v="11"/>
  </r>
  <r>
    <n v="516"/>
    <d v="2023-10-23T00:00:00"/>
    <x v="515"/>
    <x v="0"/>
    <x v="4"/>
    <x v="1"/>
    <x v="0"/>
    <x v="3"/>
    <n v="25"/>
    <x v="4"/>
    <x v="0"/>
    <x v="0"/>
    <x v="0"/>
    <x v="1"/>
    <x v="7"/>
  </r>
  <r>
    <n v="517"/>
    <d v="2023-04-08T00:00:00"/>
    <x v="516"/>
    <x v="1"/>
    <x v="16"/>
    <x v="0"/>
    <x v="1"/>
    <x v="3"/>
    <n v="25"/>
    <x v="4"/>
    <x v="0"/>
    <x v="0"/>
    <x v="2"/>
    <x v="3"/>
    <x v="4"/>
  </r>
  <r>
    <n v="518"/>
    <d v="2023-05-11T00:00:00"/>
    <x v="517"/>
    <x v="1"/>
    <x v="30"/>
    <x v="0"/>
    <x v="1"/>
    <x v="2"/>
    <n v="30"/>
    <x v="2"/>
    <x v="0"/>
    <x v="0"/>
    <x v="2"/>
    <x v="6"/>
    <x v="3"/>
  </r>
  <r>
    <n v="519"/>
    <d v="2023-01-23T00:00:00"/>
    <x v="518"/>
    <x v="1"/>
    <x v="32"/>
    <x v="0"/>
    <x v="2"/>
    <x v="3"/>
    <n v="30"/>
    <x v="10"/>
    <x v="0"/>
    <x v="0"/>
    <x v="1"/>
    <x v="1"/>
    <x v="2"/>
  </r>
  <r>
    <n v="520"/>
    <d v="2023-12-29T00:00:00"/>
    <x v="519"/>
    <x v="1"/>
    <x v="19"/>
    <x v="0"/>
    <x v="2"/>
    <x v="3"/>
    <n v="25"/>
    <x v="4"/>
    <x v="0"/>
    <x v="0"/>
    <x v="0"/>
    <x v="0"/>
    <x v="6"/>
  </r>
  <r>
    <n v="521"/>
    <d v="2023-08-12T00:00:00"/>
    <x v="520"/>
    <x v="1"/>
    <x v="16"/>
    <x v="0"/>
    <x v="1"/>
    <x v="3"/>
    <n v="30"/>
    <x v="10"/>
    <x v="0"/>
    <x v="0"/>
    <x v="3"/>
    <x v="3"/>
    <x v="8"/>
  </r>
  <r>
    <n v="522"/>
    <d v="2023-01-01T00:00:00"/>
    <x v="521"/>
    <x v="0"/>
    <x v="6"/>
    <x v="0"/>
    <x v="0"/>
    <x v="0"/>
    <n v="500"/>
    <x v="9"/>
    <x v="1"/>
    <x v="0"/>
    <x v="1"/>
    <x v="2"/>
    <x v="2"/>
  </r>
  <r>
    <n v="523"/>
    <d v="2023-09-24T00:00:00"/>
    <x v="522"/>
    <x v="1"/>
    <x v="17"/>
    <x v="2"/>
    <x v="2"/>
    <x v="2"/>
    <n v="300"/>
    <x v="13"/>
    <x v="0"/>
    <x v="0"/>
    <x v="3"/>
    <x v="2"/>
    <x v="9"/>
  </r>
  <r>
    <n v="524"/>
    <d v="2023-10-03T00:00:00"/>
    <x v="523"/>
    <x v="0"/>
    <x v="6"/>
    <x v="0"/>
    <x v="0"/>
    <x v="3"/>
    <n v="300"/>
    <x v="14"/>
    <x v="1"/>
    <x v="0"/>
    <x v="0"/>
    <x v="4"/>
    <x v="7"/>
  </r>
  <r>
    <n v="525"/>
    <d v="2023-12-18T00:00:00"/>
    <x v="524"/>
    <x v="1"/>
    <x v="16"/>
    <x v="0"/>
    <x v="0"/>
    <x v="1"/>
    <n v="25"/>
    <x v="5"/>
    <x v="0"/>
    <x v="0"/>
    <x v="0"/>
    <x v="1"/>
    <x v="6"/>
  </r>
  <r>
    <n v="526"/>
    <d v="2023-12-10T00:00:00"/>
    <x v="525"/>
    <x v="0"/>
    <x v="44"/>
    <x v="0"/>
    <x v="1"/>
    <x v="1"/>
    <n v="50"/>
    <x v="4"/>
    <x v="0"/>
    <x v="0"/>
    <x v="0"/>
    <x v="2"/>
    <x v="6"/>
  </r>
  <r>
    <n v="527"/>
    <d v="2023-04-11T00:00:00"/>
    <x v="526"/>
    <x v="0"/>
    <x v="35"/>
    <x v="0"/>
    <x v="1"/>
    <x v="1"/>
    <n v="25"/>
    <x v="5"/>
    <x v="0"/>
    <x v="0"/>
    <x v="2"/>
    <x v="4"/>
    <x v="4"/>
  </r>
  <r>
    <n v="528"/>
    <d v="2023-07-06T00:00:00"/>
    <x v="527"/>
    <x v="1"/>
    <x v="32"/>
    <x v="0"/>
    <x v="1"/>
    <x v="1"/>
    <n v="30"/>
    <x v="17"/>
    <x v="0"/>
    <x v="0"/>
    <x v="3"/>
    <x v="6"/>
    <x v="11"/>
  </r>
  <r>
    <n v="529"/>
    <d v="2023-08-09T00:00:00"/>
    <x v="528"/>
    <x v="1"/>
    <x v="10"/>
    <x v="0"/>
    <x v="1"/>
    <x v="0"/>
    <n v="50"/>
    <x v="0"/>
    <x v="0"/>
    <x v="0"/>
    <x v="3"/>
    <x v="5"/>
    <x v="8"/>
  </r>
  <r>
    <n v="530"/>
    <d v="2023-02-05T00:00:00"/>
    <x v="529"/>
    <x v="1"/>
    <x v="18"/>
    <x v="1"/>
    <x v="2"/>
    <x v="3"/>
    <n v="30"/>
    <x v="10"/>
    <x v="0"/>
    <x v="0"/>
    <x v="1"/>
    <x v="2"/>
    <x v="1"/>
  </r>
  <r>
    <n v="531"/>
    <d v="2023-12-07T00:00:00"/>
    <x v="530"/>
    <x v="0"/>
    <x v="33"/>
    <x v="0"/>
    <x v="2"/>
    <x v="2"/>
    <n v="500"/>
    <x v="3"/>
    <x v="0"/>
    <x v="0"/>
    <x v="0"/>
    <x v="6"/>
    <x v="6"/>
  </r>
  <r>
    <n v="532"/>
    <d v="2023-06-19T00:00:00"/>
    <x v="531"/>
    <x v="1"/>
    <x v="12"/>
    <x v="2"/>
    <x v="1"/>
    <x v="3"/>
    <n v="30"/>
    <x v="10"/>
    <x v="0"/>
    <x v="0"/>
    <x v="2"/>
    <x v="1"/>
    <x v="10"/>
  </r>
  <r>
    <n v="533"/>
    <d v="2023-11-16T00:00:00"/>
    <x v="532"/>
    <x v="0"/>
    <x v="14"/>
    <x v="1"/>
    <x v="2"/>
    <x v="0"/>
    <n v="500"/>
    <x v="9"/>
    <x v="1"/>
    <x v="0"/>
    <x v="0"/>
    <x v="6"/>
    <x v="0"/>
  </r>
  <r>
    <n v="534"/>
    <d v="2023-06-10T00:00:00"/>
    <x v="533"/>
    <x v="0"/>
    <x v="5"/>
    <x v="0"/>
    <x v="1"/>
    <x v="1"/>
    <n v="500"/>
    <x v="1"/>
    <x v="1"/>
    <x v="0"/>
    <x v="2"/>
    <x v="3"/>
    <x v="10"/>
  </r>
  <r>
    <n v="535"/>
    <d v="2023-12-06T00:00:00"/>
    <x v="534"/>
    <x v="0"/>
    <x v="16"/>
    <x v="0"/>
    <x v="0"/>
    <x v="0"/>
    <n v="30"/>
    <x v="15"/>
    <x v="0"/>
    <x v="0"/>
    <x v="0"/>
    <x v="5"/>
    <x v="6"/>
  </r>
  <r>
    <n v="536"/>
    <d v="2023-03-05T00:00:00"/>
    <x v="535"/>
    <x v="1"/>
    <x v="28"/>
    <x v="0"/>
    <x v="0"/>
    <x v="3"/>
    <n v="30"/>
    <x v="10"/>
    <x v="0"/>
    <x v="0"/>
    <x v="1"/>
    <x v="2"/>
    <x v="5"/>
  </r>
  <r>
    <n v="537"/>
    <d v="2023-06-03T00:00:00"/>
    <x v="536"/>
    <x v="1"/>
    <x v="34"/>
    <x v="1"/>
    <x v="0"/>
    <x v="2"/>
    <n v="500"/>
    <x v="3"/>
    <x v="0"/>
    <x v="0"/>
    <x v="2"/>
    <x v="3"/>
    <x v="10"/>
  </r>
  <r>
    <n v="538"/>
    <d v="2023-09-17T00:00:00"/>
    <x v="537"/>
    <x v="0"/>
    <x v="18"/>
    <x v="1"/>
    <x v="1"/>
    <x v="0"/>
    <n v="50"/>
    <x v="0"/>
    <x v="0"/>
    <x v="0"/>
    <x v="3"/>
    <x v="2"/>
    <x v="9"/>
  </r>
  <r>
    <n v="539"/>
    <d v="2023-06-08T00:00:00"/>
    <x v="538"/>
    <x v="0"/>
    <x v="36"/>
    <x v="1"/>
    <x v="0"/>
    <x v="2"/>
    <n v="500"/>
    <x v="3"/>
    <x v="0"/>
    <x v="0"/>
    <x v="2"/>
    <x v="6"/>
    <x v="10"/>
  </r>
  <r>
    <n v="540"/>
    <d v="2023-12-08T00:00:00"/>
    <x v="539"/>
    <x v="1"/>
    <x v="6"/>
    <x v="0"/>
    <x v="2"/>
    <x v="0"/>
    <n v="300"/>
    <x v="12"/>
    <x v="1"/>
    <x v="0"/>
    <x v="0"/>
    <x v="0"/>
    <x v="6"/>
  </r>
  <r>
    <n v="541"/>
    <d v="2023-07-29T00:00:00"/>
    <x v="540"/>
    <x v="0"/>
    <x v="37"/>
    <x v="0"/>
    <x v="0"/>
    <x v="2"/>
    <n v="500"/>
    <x v="3"/>
    <x v="0"/>
    <x v="0"/>
    <x v="3"/>
    <x v="3"/>
    <x v="11"/>
  </r>
  <r>
    <n v="542"/>
    <d v="2023-06-17T00:00:00"/>
    <x v="541"/>
    <x v="1"/>
    <x v="29"/>
    <x v="1"/>
    <x v="0"/>
    <x v="2"/>
    <n v="50"/>
    <x v="5"/>
    <x v="0"/>
    <x v="0"/>
    <x v="2"/>
    <x v="3"/>
    <x v="10"/>
  </r>
  <r>
    <n v="543"/>
    <d v="2023-07-26T00:00:00"/>
    <x v="542"/>
    <x v="0"/>
    <x v="19"/>
    <x v="0"/>
    <x v="0"/>
    <x v="1"/>
    <n v="300"/>
    <x v="6"/>
    <x v="1"/>
    <x v="0"/>
    <x v="3"/>
    <x v="5"/>
    <x v="11"/>
  </r>
  <r>
    <n v="544"/>
    <d v="2023-12-23T00:00:00"/>
    <x v="543"/>
    <x v="1"/>
    <x v="15"/>
    <x v="1"/>
    <x v="2"/>
    <x v="2"/>
    <n v="25"/>
    <x v="16"/>
    <x v="0"/>
    <x v="0"/>
    <x v="0"/>
    <x v="3"/>
    <x v="6"/>
  </r>
  <r>
    <n v="545"/>
    <d v="2023-06-01T00:00:00"/>
    <x v="544"/>
    <x v="0"/>
    <x v="15"/>
    <x v="1"/>
    <x v="1"/>
    <x v="1"/>
    <n v="25"/>
    <x v="5"/>
    <x v="0"/>
    <x v="0"/>
    <x v="2"/>
    <x v="6"/>
    <x v="10"/>
  </r>
  <r>
    <n v="546"/>
    <d v="2023-10-11T00:00:00"/>
    <x v="545"/>
    <x v="1"/>
    <x v="32"/>
    <x v="0"/>
    <x v="2"/>
    <x v="3"/>
    <n v="50"/>
    <x v="7"/>
    <x v="0"/>
    <x v="0"/>
    <x v="0"/>
    <x v="5"/>
    <x v="7"/>
  </r>
  <r>
    <n v="547"/>
    <d v="2023-03-07T00:00:00"/>
    <x v="546"/>
    <x v="0"/>
    <x v="7"/>
    <x v="2"/>
    <x v="1"/>
    <x v="3"/>
    <n v="500"/>
    <x v="11"/>
    <x v="2"/>
    <x v="0"/>
    <x v="1"/>
    <x v="4"/>
    <x v="5"/>
  </r>
  <r>
    <n v="548"/>
    <d v="2023-04-09T00:00:00"/>
    <x v="547"/>
    <x v="1"/>
    <x v="25"/>
    <x v="0"/>
    <x v="1"/>
    <x v="1"/>
    <n v="30"/>
    <x v="17"/>
    <x v="0"/>
    <x v="0"/>
    <x v="2"/>
    <x v="2"/>
    <x v="4"/>
  </r>
  <r>
    <n v="549"/>
    <d v="2023-08-04T00:00:00"/>
    <x v="548"/>
    <x v="1"/>
    <x v="2"/>
    <x v="0"/>
    <x v="0"/>
    <x v="1"/>
    <n v="50"/>
    <x v="4"/>
    <x v="0"/>
    <x v="0"/>
    <x v="3"/>
    <x v="0"/>
    <x v="8"/>
  </r>
  <r>
    <n v="550"/>
    <d v="2023-12-07T00:00:00"/>
    <x v="549"/>
    <x v="0"/>
    <x v="30"/>
    <x v="0"/>
    <x v="1"/>
    <x v="0"/>
    <n v="300"/>
    <x v="12"/>
    <x v="1"/>
    <x v="0"/>
    <x v="0"/>
    <x v="6"/>
    <x v="6"/>
  </r>
  <r>
    <n v="551"/>
    <d v="2023-07-14T00:00:00"/>
    <x v="550"/>
    <x v="0"/>
    <x v="5"/>
    <x v="0"/>
    <x v="2"/>
    <x v="0"/>
    <n v="300"/>
    <x v="12"/>
    <x v="1"/>
    <x v="0"/>
    <x v="3"/>
    <x v="0"/>
    <x v="11"/>
  </r>
  <r>
    <n v="552"/>
    <d v="2023-12-13T00:00:00"/>
    <x v="551"/>
    <x v="1"/>
    <x v="19"/>
    <x v="0"/>
    <x v="2"/>
    <x v="0"/>
    <n v="25"/>
    <x v="8"/>
    <x v="0"/>
    <x v="0"/>
    <x v="0"/>
    <x v="5"/>
    <x v="6"/>
  </r>
  <r>
    <n v="553"/>
    <d v="2023-03-31T00:00:00"/>
    <x v="552"/>
    <x v="0"/>
    <x v="46"/>
    <x v="1"/>
    <x v="1"/>
    <x v="3"/>
    <n v="300"/>
    <x v="14"/>
    <x v="1"/>
    <x v="0"/>
    <x v="1"/>
    <x v="0"/>
    <x v="5"/>
  </r>
  <r>
    <n v="554"/>
    <d v="2023-11-12T00:00:00"/>
    <x v="553"/>
    <x v="1"/>
    <x v="6"/>
    <x v="0"/>
    <x v="0"/>
    <x v="0"/>
    <n v="50"/>
    <x v="0"/>
    <x v="0"/>
    <x v="0"/>
    <x v="0"/>
    <x v="2"/>
    <x v="0"/>
  </r>
  <r>
    <n v="555"/>
    <d v="2023-10-19T00:00:00"/>
    <x v="554"/>
    <x v="0"/>
    <x v="36"/>
    <x v="1"/>
    <x v="0"/>
    <x v="2"/>
    <n v="300"/>
    <x v="13"/>
    <x v="0"/>
    <x v="0"/>
    <x v="0"/>
    <x v="6"/>
    <x v="7"/>
  </r>
  <r>
    <n v="556"/>
    <d v="2023-06-04T00:00:00"/>
    <x v="555"/>
    <x v="1"/>
    <x v="18"/>
    <x v="1"/>
    <x v="2"/>
    <x v="2"/>
    <n v="50"/>
    <x v="5"/>
    <x v="0"/>
    <x v="0"/>
    <x v="2"/>
    <x v="2"/>
    <x v="10"/>
  </r>
  <r>
    <n v="557"/>
    <d v="2023-07-27T00:00:00"/>
    <x v="556"/>
    <x v="1"/>
    <x v="29"/>
    <x v="1"/>
    <x v="0"/>
    <x v="0"/>
    <n v="30"/>
    <x v="15"/>
    <x v="0"/>
    <x v="0"/>
    <x v="3"/>
    <x v="6"/>
    <x v="11"/>
  </r>
  <r>
    <n v="558"/>
    <d v="2023-10-08T00:00:00"/>
    <x v="557"/>
    <x v="1"/>
    <x v="41"/>
    <x v="0"/>
    <x v="1"/>
    <x v="2"/>
    <n v="25"/>
    <x v="16"/>
    <x v="0"/>
    <x v="0"/>
    <x v="0"/>
    <x v="2"/>
    <x v="7"/>
  </r>
  <r>
    <n v="559"/>
    <d v="2023-01-01T00:00:00"/>
    <x v="558"/>
    <x v="1"/>
    <x v="30"/>
    <x v="0"/>
    <x v="1"/>
    <x v="3"/>
    <n v="300"/>
    <x v="14"/>
    <x v="1"/>
    <x v="0"/>
    <x v="1"/>
    <x v="2"/>
    <x v="2"/>
  </r>
  <r>
    <n v="560"/>
    <d v="2023-06-05T00:00:00"/>
    <x v="559"/>
    <x v="1"/>
    <x v="36"/>
    <x v="1"/>
    <x v="2"/>
    <x v="2"/>
    <n v="50"/>
    <x v="5"/>
    <x v="0"/>
    <x v="0"/>
    <x v="2"/>
    <x v="1"/>
    <x v="10"/>
  </r>
  <r>
    <n v="561"/>
    <d v="2023-05-27T00:00:00"/>
    <x v="560"/>
    <x v="1"/>
    <x v="12"/>
    <x v="2"/>
    <x v="1"/>
    <x v="3"/>
    <n v="500"/>
    <x v="11"/>
    <x v="2"/>
    <x v="0"/>
    <x v="2"/>
    <x v="3"/>
    <x v="3"/>
  </r>
  <r>
    <n v="562"/>
    <d v="2023-04-18T00:00:00"/>
    <x v="561"/>
    <x v="0"/>
    <x v="31"/>
    <x v="0"/>
    <x v="2"/>
    <x v="1"/>
    <n v="25"/>
    <x v="5"/>
    <x v="0"/>
    <x v="0"/>
    <x v="2"/>
    <x v="4"/>
    <x v="4"/>
  </r>
  <r>
    <n v="563"/>
    <d v="2023-08-09T00:00:00"/>
    <x v="562"/>
    <x v="0"/>
    <x v="29"/>
    <x v="1"/>
    <x v="1"/>
    <x v="1"/>
    <n v="30"/>
    <x v="17"/>
    <x v="0"/>
    <x v="0"/>
    <x v="3"/>
    <x v="5"/>
    <x v="8"/>
  </r>
  <r>
    <n v="564"/>
    <d v="2023-10-24T00:00:00"/>
    <x v="563"/>
    <x v="0"/>
    <x v="2"/>
    <x v="0"/>
    <x v="2"/>
    <x v="1"/>
    <n v="50"/>
    <x v="4"/>
    <x v="0"/>
    <x v="0"/>
    <x v="0"/>
    <x v="4"/>
    <x v="7"/>
  </r>
  <r>
    <n v="565"/>
    <d v="2023-11-07T00:00:00"/>
    <x v="564"/>
    <x v="1"/>
    <x v="5"/>
    <x v="0"/>
    <x v="0"/>
    <x v="1"/>
    <n v="30"/>
    <x v="17"/>
    <x v="0"/>
    <x v="0"/>
    <x v="0"/>
    <x v="4"/>
    <x v="0"/>
  </r>
  <r>
    <n v="566"/>
    <d v="2023-12-02T00:00:00"/>
    <x v="565"/>
    <x v="1"/>
    <x v="12"/>
    <x v="2"/>
    <x v="1"/>
    <x v="2"/>
    <n v="30"/>
    <x v="2"/>
    <x v="0"/>
    <x v="0"/>
    <x v="0"/>
    <x v="3"/>
    <x v="6"/>
  </r>
  <r>
    <n v="567"/>
    <d v="2023-06-14T00:00:00"/>
    <x v="566"/>
    <x v="1"/>
    <x v="36"/>
    <x v="1"/>
    <x v="1"/>
    <x v="0"/>
    <n v="300"/>
    <x v="12"/>
    <x v="1"/>
    <x v="0"/>
    <x v="2"/>
    <x v="5"/>
    <x v="10"/>
  </r>
  <r>
    <n v="568"/>
    <d v="2023-08-27T00:00:00"/>
    <x v="567"/>
    <x v="1"/>
    <x v="25"/>
    <x v="0"/>
    <x v="2"/>
    <x v="2"/>
    <n v="300"/>
    <x v="13"/>
    <x v="0"/>
    <x v="0"/>
    <x v="3"/>
    <x v="2"/>
    <x v="8"/>
  </r>
  <r>
    <n v="569"/>
    <d v="2023-08-15T00:00:00"/>
    <x v="568"/>
    <x v="0"/>
    <x v="8"/>
    <x v="0"/>
    <x v="2"/>
    <x v="3"/>
    <n v="50"/>
    <x v="7"/>
    <x v="0"/>
    <x v="0"/>
    <x v="3"/>
    <x v="4"/>
    <x v="8"/>
  </r>
  <r>
    <n v="570"/>
    <d v="2023-08-15T00:00:00"/>
    <x v="569"/>
    <x v="0"/>
    <x v="19"/>
    <x v="0"/>
    <x v="1"/>
    <x v="2"/>
    <n v="500"/>
    <x v="3"/>
    <x v="0"/>
    <x v="0"/>
    <x v="3"/>
    <x v="4"/>
    <x v="8"/>
  </r>
  <r>
    <n v="571"/>
    <d v="2023-12-12T00:00:00"/>
    <x v="570"/>
    <x v="1"/>
    <x v="41"/>
    <x v="0"/>
    <x v="2"/>
    <x v="2"/>
    <n v="50"/>
    <x v="5"/>
    <x v="0"/>
    <x v="0"/>
    <x v="0"/>
    <x v="4"/>
    <x v="6"/>
  </r>
  <r>
    <n v="572"/>
    <d v="2023-04-20T00:00:00"/>
    <x v="571"/>
    <x v="0"/>
    <x v="33"/>
    <x v="0"/>
    <x v="1"/>
    <x v="3"/>
    <n v="500"/>
    <x v="11"/>
    <x v="2"/>
    <x v="0"/>
    <x v="2"/>
    <x v="6"/>
    <x v="4"/>
  </r>
  <r>
    <n v="573"/>
    <d v="2023-09-19T00:00:00"/>
    <x v="572"/>
    <x v="0"/>
    <x v="19"/>
    <x v="0"/>
    <x v="0"/>
    <x v="1"/>
    <n v="30"/>
    <x v="17"/>
    <x v="0"/>
    <x v="0"/>
    <x v="3"/>
    <x v="4"/>
    <x v="9"/>
  </r>
  <r>
    <n v="574"/>
    <d v="2023-08-31T00:00:00"/>
    <x v="573"/>
    <x v="1"/>
    <x v="7"/>
    <x v="2"/>
    <x v="2"/>
    <x v="1"/>
    <n v="25"/>
    <x v="5"/>
    <x v="0"/>
    <x v="0"/>
    <x v="3"/>
    <x v="6"/>
    <x v="8"/>
  </r>
  <r>
    <n v="575"/>
    <d v="2023-03-28T00:00:00"/>
    <x v="574"/>
    <x v="0"/>
    <x v="43"/>
    <x v="0"/>
    <x v="1"/>
    <x v="1"/>
    <n v="50"/>
    <x v="4"/>
    <x v="0"/>
    <x v="0"/>
    <x v="1"/>
    <x v="4"/>
    <x v="5"/>
  </r>
  <r>
    <n v="576"/>
    <d v="2023-12-04T00:00:00"/>
    <x v="575"/>
    <x v="1"/>
    <x v="44"/>
    <x v="0"/>
    <x v="0"/>
    <x v="0"/>
    <n v="50"/>
    <x v="0"/>
    <x v="0"/>
    <x v="0"/>
    <x v="0"/>
    <x v="1"/>
    <x v="6"/>
  </r>
  <r>
    <n v="577"/>
    <d v="2023-02-13T00:00:00"/>
    <x v="576"/>
    <x v="0"/>
    <x v="34"/>
    <x v="1"/>
    <x v="0"/>
    <x v="3"/>
    <n v="500"/>
    <x v="11"/>
    <x v="2"/>
    <x v="0"/>
    <x v="1"/>
    <x v="1"/>
    <x v="1"/>
  </r>
  <r>
    <n v="578"/>
    <d v="2023-05-26T00:00:00"/>
    <x v="577"/>
    <x v="1"/>
    <x v="31"/>
    <x v="0"/>
    <x v="1"/>
    <x v="3"/>
    <n v="30"/>
    <x v="10"/>
    <x v="0"/>
    <x v="0"/>
    <x v="2"/>
    <x v="0"/>
    <x v="3"/>
  </r>
  <r>
    <n v="579"/>
    <d v="2023-09-21T00:00:00"/>
    <x v="578"/>
    <x v="1"/>
    <x v="21"/>
    <x v="0"/>
    <x v="2"/>
    <x v="2"/>
    <n v="30"/>
    <x v="2"/>
    <x v="0"/>
    <x v="0"/>
    <x v="3"/>
    <x v="6"/>
    <x v="9"/>
  </r>
  <r>
    <n v="580"/>
    <d v="2023-12-06T00:00:00"/>
    <x v="579"/>
    <x v="1"/>
    <x v="33"/>
    <x v="0"/>
    <x v="1"/>
    <x v="0"/>
    <n v="500"/>
    <x v="9"/>
    <x v="1"/>
    <x v="0"/>
    <x v="0"/>
    <x v="5"/>
    <x v="6"/>
  </r>
  <r>
    <n v="581"/>
    <d v="2023-11-21T00:00:00"/>
    <x v="580"/>
    <x v="1"/>
    <x v="27"/>
    <x v="0"/>
    <x v="0"/>
    <x v="1"/>
    <n v="30"/>
    <x v="17"/>
    <x v="0"/>
    <x v="0"/>
    <x v="0"/>
    <x v="4"/>
    <x v="0"/>
  </r>
  <r>
    <n v="582"/>
    <d v="2023-11-14T00:00:00"/>
    <x v="581"/>
    <x v="0"/>
    <x v="10"/>
    <x v="0"/>
    <x v="1"/>
    <x v="0"/>
    <n v="300"/>
    <x v="12"/>
    <x v="1"/>
    <x v="0"/>
    <x v="0"/>
    <x v="4"/>
    <x v="0"/>
  </r>
  <r>
    <n v="583"/>
    <d v="2023-06-21T00:00:00"/>
    <x v="582"/>
    <x v="1"/>
    <x v="46"/>
    <x v="1"/>
    <x v="2"/>
    <x v="3"/>
    <n v="25"/>
    <x v="4"/>
    <x v="0"/>
    <x v="0"/>
    <x v="2"/>
    <x v="5"/>
    <x v="10"/>
  </r>
  <r>
    <n v="584"/>
    <d v="2023-02-17T00:00:00"/>
    <x v="583"/>
    <x v="1"/>
    <x v="15"/>
    <x v="1"/>
    <x v="0"/>
    <x v="3"/>
    <n v="50"/>
    <x v="7"/>
    <x v="0"/>
    <x v="0"/>
    <x v="1"/>
    <x v="0"/>
    <x v="1"/>
  </r>
  <r>
    <n v="585"/>
    <d v="2023-05-01T00:00:00"/>
    <x v="584"/>
    <x v="1"/>
    <x v="46"/>
    <x v="1"/>
    <x v="1"/>
    <x v="2"/>
    <n v="25"/>
    <x v="16"/>
    <x v="0"/>
    <x v="0"/>
    <x v="2"/>
    <x v="1"/>
    <x v="3"/>
  </r>
  <r>
    <n v="586"/>
    <d v="2023-12-11T00:00:00"/>
    <x v="585"/>
    <x v="0"/>
    <x v="2"/>
    <x v="0"/>
    <x v="2"/>
    <x v="2"/>
    <n v="50"/>
    <x v="5"/>
    <x v="0"/>
    <x v="0"/>
    <x v="0"/>
    <x v="1"/>
    <x v="6"/>
  </r>
  <r>
    <n v="587"/>
    <d v="2023-06-08T00:00:00"/>
    <x v="586"/>
    <x v="1"/>
    <x v="30"/>
    <x v="0"/>
    <x v="0"/>
    <x v="3"/>
    <n v="300"/>
    <x v="14"/>
    <x v="1"/>
    <x v="0"/>
    <x v="2"/>
    <x v="6"/>
    <x v="10"/>
  </r>
  <r>
    <n v="588"/>
    <d v="2023-04-26T00:00:00"/>
    <x v="587"/>
    <x v="0"/>
    <x v="21"/>
    <x v="0"/>
    <x v="2"/>
    <x v="1"/>
    <n v="30"/>
    <x v="17"/>
    <x v="0"/>
    <x v="0"/>
    <x v="2"/>
    <x v="5"/>
    <x v="4"/>
  </r>
  <r>
    <n v="589"/>
    <d v="2023-04-12T00:00:00"/>
    <x v="588"/>
    <x v="1"/>
    <x v="32"/>
    <x v="0"/>
    <x v="0"/>
    <x v="1"/>
    <n v="500"/>
    <x v="1"/>
    <x v="1"/>
    <x v="0"/>
    <x v="2"/>
    <x v="5"/>
    <x v="4"/>
  </r>
  <r>
    <n v="590"/>
    <d v="2023-03-17T00:00:00"/>
    <x v="589"/>
    <x v="0"/>
    <x v="32"/>
    <x v="0"/>
    <x v="1"/>
    <x v="0"/>
    <n v="300"/>
    <x v="12"/>
    <x v="1"/>
    <x v="0"/>
    <x v="1"/>
    <x v="0"/>
    <x v="5"/>
  </r>
  <r>
    <n v="591"/>
    <d v="2023-01-13T00:00:00"/>
    <x v="590"/>
    <x v="0"/>
    <x v="45"/>
    <x v="0"/>
    <x v="2"/>
    <x v="3"/>
    <n v="25"/>
    <x v="4"/>
    <x v="0"/>
    <x v="0"/>
    <x v="1"/>
    <x v="0"/>
    <x v="2"/>
  </r>
  <r>
    <n v="592"/>
    <d v="2023-01-24T00:00:00"/>
    <x v="591"/>
    <x v="1"/>
    <x v="6"/>
    <x v="0"/>
    <x v="0"/>
    <x v="3"/>
    <n v="500"/>
    <x v="11"/>
    <x v="2"/>
    <x v="0"/>
    <x v="1"/>
    <x v="4"/>
    <x v="2"/>
  </r>
  <r>
    <n v="593"/>
    <d v="2023-05-06T00:00:00"/>
    <x v="592"/>
    <x v="0"/>
    <x v="10"/>
    <x v="0"/>
    <x v="2"/>
    <x v="1"/>
    <n v="30"/>
    <x v="17"/>
    <x v="0"/>
    <x v="0"/>
    <x v="2"/>
    <x v="3"/>
    <x v="3"/>
  </r>
  <r>
    <n v="594"/>
    <d v="2023-09-01T00:00:00"/>
    <x v="593"/>
    <x v="1"/>
    <x v="14"/>
    <x v="1"/>
    <x v="2"/>
    <x v="1"/>
    <n v="300"/>
    <x v="6"/>
    <x v="1"/>
    <x v="0"/>
    <x v="3"/>
    <x v="0"/>
    <x v="9"/>
  </r>
  <r>
    <n v="595"/>
    <d v="2023-11-09T00:00:00"/>
    <x v="594"/>
    <x v="1"/>
    <x v="18"/>
    <x v="1"/>
    <x v="1"/>
    <x v="3"/>
    <n v="500"/>
    <x v="11"/>
    <x v="2"/>
    <x v="0"/>
    <x v="0"/>
    <x v="6"/>
    <x v="0"/>
  </r>
  <r>
    <n v="596"/>
    <d v="2023-02-07T00:00:00"/>
    <x v="595"/>
    <x v="1"/>
    <x v="12"/>
    <x v="2"/>
    <x v="2"/>
    <x v="2"/>
    <n v="300"/>
    <x v="13"/>
    <x v="0"/>
    <x v="0"/>
    <x v="1"/>
    <x v="4"/>
    <x v="1"/>
  </r>
  <r>
    <n v="597"/>
    <d v="2023-08-22T00:00:00"/>
    <x v="596"/>
    <x v="0"/>
    <x v="11"/>
    <x v="1"/>
    <x v="0"/>
    <x v="3"/>
    <n v="300"/>
    <x v="14"/>
    <x v="1"/>
    <x v="0"/>
    <x v="3"/>
    <x v="4"/>
    <x v="8"/>
  </r>
  <r>
    <n v="598"/>
    <d v="2023-08-01T00:00:00"/>
    <x v="597"/>
    <x v="0"/>
    <x v="3"/>
    <x v="0"/>
    <x v="0"/>
    <x v="3"/>
    <n v="30"/>
    <x v="10"/>
    <x v="0"/>
    <x v="0"/>
    <x v="3"/>
    <x v="4"/>
    <x v="8"/>
  </r>
  <r>
    <n v="599"/>
    <d v="2023-11-19T00:00:00"/>
    <x v="598"/>
    <x v="1"/>
    <x v="20"/>
    <x v="1"/>
    <x v="0"/>
    <x v="1"/>
    <n v="50"/>
    <x v="4"/>
    <x v="0"/>
    <x v="0"/>
    <x v="0"/>
    <x v="2"/>
    <x v="0"/>
  </r>
  <r>
    <n v="600"/>
    <d v="2023-10-22T00:00:00"/>
    <x v="599"/>
    <x v="1"/>
    <x v="42"/>
    <x v="0"/>
    <x v="0"/>
    <x v="1"/>
    <n v="500"/>
    <x v="1"/>
    <x v="1"/>
    <x v="0"/>
    <x v="0"/>
    <x v="2"/>
    <x v="7"/>
  </r>
  <r>
    <n v="601"/>
    <d v="2023-04-10T00:00:00"/>
    <x v="600"/>
    <x v="0"/>
    <x v="14"/>
    <x v="1"/>
    <x v="1"/>
    <x v="2"/>
    <n v="30"/>
    <x v="2"/>
    <x v="0"/>
    <x v="0"/>
    <x v="2"/>
    <x v="1"/>
    <x v="4"/>
  </r>
  <r>
    <n v="602"/>
    <d v="2023-12-23T00:00:00"/>
    <x v="601"/>
    <x v="1"/>
    <x v="29"/>
    <x v="1"/>
    <x v="2"/>
    <x v="2"/>
    <n v="300"/>
    <x v="13"/>
    <x v="0"/>
    <x v="0"/>
    <x v="0"/>
    <x v="3"/>
    <x v="6"/>
  </r>
  <r>
    <n v="603"/>
    <d v="2023-07-16T00:00:00"/>
    <x v="602"/>
    <x v="1"/>
    <x v="30"/>
    <x v="0"/>
    <x v="1"/>
    <x v="0"/>
    <n v="30"/>
    <x v="15"/>
    <x v="0"/>
    <x v="0"/>
    <x v="3"/>
    <x v="2"/>
    <x v="11"/>
  </r>
  <r>
    <n v="604"/>
    <d v="2023-09-11T00:00:00"/>
    <x v="603"/>
    <x v="1"/>
    <x v="38"/>
    <x v="1"/>
    <x v="2"/>
    <x v="3"/>
    <n v="50"/>
    <x v="7"/>
    <x v="0"/>
    <x v="0"/>
    <x v="3"/>
    <x v="1"/>
    <x v="9"/>
  </r>
  <r>
    <n v="605"/>
    <d v="2023-07-24T00:00:00"/>
    <x v="604"/>
    <x v="0"/>
    <x v="3"/>
    <x v="0"/>
    <x v="2"/>
    <x v="1"/>
    <n v="500"/>
    <x v="1"/>
    <x v="1"/>
    <x v="0"/>
    <x v="3"/>
    <x v="1"/>
    <x v="11"/>
  </r>
  <r>
    <n v="606"/>
    <d v="2023-05-05T00:00:00"/>
    <x v="605"/>
    <x v="0"/>
    <x v="11"/>
    <x v="1"/>
    <x v="2"/>
    <x v="2"/>
    <n v="50"/>
    <x v="5"/>
    <x v="0"/>
    <x v="0"/>
    <x v="2"/>
    <x v="0"/>
    <x v="3"/>
  </r>
  <r>
    <n v="607"/>
    <d v="2023-03-17T00:00:00"/>
    <x v="606"/>
    <x v="0"/>
    <x v="31"/>
    <x v="0"/>
    <x v="1"/>
    <x v="0"/>
    <n v="25"/>
    <x v="8"/>
    <x v="0"/>
    <x v="0"/>
    <x v="1"/>
    <x v="0"/>
    <x v="5"/>
  </r>
  <r>
    <n v="608"/>
    <d v="2023-12-02T00:00:00"/>
    <x v="607"/>
    <x v="1"/>
    <x v="28"/>
    <x v="0"/>
    <x v="2"/>
    <x v="0"/>
    <n v="500"/>
    <x v="9"/>
    <x v="1"/>
    <x v="0"/>
    <x v="0"/>
    <x v="3"/>
    <x v="6"/>
  </r>
  <r>
    <n v="609"/>
    <d v="2023-12-19T00:00:00"/>
    <x v="608"/>
    <x v="1"/>
    <x v="16"/>
    <x v="0"/>
    <x v="1"/>
    <x v="1"/>
    <n v="50"/>
    <x v="4"/>
    <x v="0"/>
    <x v="0"/>
    <x v="0"/>
    <x v="4"/>
    <x v="6"/>
  </r>
  <r>
    <n v="610"/>
    <d v="2023-01-03T00:00:00"/>
    <x v="609"/>
    <x v="1"/>
    <x v="1"/>
    <x v="1"/>
    <x v="0"/>
    <x v="1"/>
    <n v="300"/>
    <x v="6"/>
    <x v="1"/>
    <x v="0"/>
    <x v="1"/>
    <x v="4"/>
    <x v="2"/>
  </r>
  <r>
    <n v="611"/>
    <d v="2023-02-24T00:00:00"/>
    <x v="610"/>
    <x v="0"/>
    <x v="25"/>
    <x v="0"/>
    <x v="0"/>
    <x v="0"/>
    <n v="500"/>
    <x v="9"/>
    <x v="1"/>
    <x v="0"/>
    <x v="1"/>
    <x v="0"/>
    <x v="1"/>
  </r>
  <r>
    <n v="612"/>
    <d v="2023-08-06T00:00:00"/>
    <x v="611"/>
    <x v="1"/>
    <x v="39"/>
    <x v="2"/>
    <x v="2"/>
    <x v="2"/>
    <n v="500"/>
    <x v="3"/>
    <x v="0"/>
    <x v="0"/>
    <x v="3"/>
    <x v="2"/>
    <x v="8"/>
  </r>
  <r>
    <n v="613"/>
    <d v="2023-04-23T00:00:00"/>
    <x v="612"/>
    <x v="1"/>
    <x v="8"/>
    <x v="0"/>
    <x v="1"/>
    <x v="0"/>
    <n v="30"/>
    <x v="15"/>
    <x v="0"/>
    <x v="0"/>
    <x v="2"/>
    <x v="2"/>
    <x v="4"/>
  </r>
  <r>
    <n v="614"/>
    <d v="2023-04-01T00:00:00"/>
    <x v="613"/>
    <x v="1"/>
    <x v="23"/>
    <x v="0"/>
    <x v="0"/>
    <x v="3"/>
    <n v="300"/>
    <x v="14"/>
    <x v="1"/>
    <x v="0"/>
    <x v="2"/>
    <x v="3"/>
    <x v="4"/>
  </r>
  <r>
    <n v="615"/>
    <d v="2023-12-23T00:00:00"/>
    <x v="614"/>
    <x v="1"/>
    <x v="39"/>
    <x v="2"/>
    <x v="1"/>
    <x v="3"/>
    <n v="25"/>
    <x v="4"/>
    <x v="0"/>
    <x v="0"/>
    <x v="0"/>
    <x v="3"/>
    <x v="6"/>
  </r>
  <r>
    <n v="616"/>
    <d v="2023-09-23T00:00:00"/>
    <x v="615"/>
    <x v="0"/>
    <x v="41"/>
    <x v="0"/>
    <x v="1"/>
    <x v="1"/>
    <n v="50"/>
    <x v="4"/>
    <x v="0"/>
    <x v="0"/>
    <x v="3"/>
    <x v="3"/>
    <x v="9"/>
  </r>
  <r>
    <n v="617"/>
    <d v="2023-08-26T00:00:00"/>
    <x v="616"/>
    <x v="0"/>
    <x v="0"/>
    <x v="0"/>
    <x v="2"/>
    <x v="2"/>
    <n v="30"/>
    <x v="2"/>
    <x v="0"/>
    <x v="0"/>
    <x v="3"/>
    <x v="3"/>
    <x v="8"/>
  </r>
  <r>
    <n v="618"/>
    <d v="2023-01-26T00:00:00"/>
    <x v="617"/>
    <x v="1"/>
    <x v="15"/>
    <x v="1"/>
    <x v="0"/>
    <x v="2"/>
    <n v="50"/>
    <x v="5"/>
    <x v="0"/>
    <x v="0"/>
    <x v="1"/>
    <x v="6"/>
    <x v="2"/>
  </r>
  <r>
    <n v="619"/>
    <d v="2023-10-13T00:00:00"/>
    <x v="618"/>
    <x v="0"/>
    <x v="16"/>
    <x v="0"/>
    <x v="2"/>
    <x v="3"/>
    <n v="25"/>
    <x v="4"/>
    <x v="0"/>
    <x v="0"/>
    <x v="0"/>
    <x v="0"/>
    <x v="7"/>
  </r>
  <r>
    <n v="620"/>
    <d v="2023-05-08T00:00:00"/>
    <x v="619"/>
    <x v="0"/>
    <x v="7"/>
    <x v="2"/>
    <x v="2"/>
    <x v="0"/>
    <n v="25"/>
    <x v="8"/>
    <x v="0"/>
    <x v="0"/>
    <x v="2"/>
    <x v="1"/>
    <x v="3"/>
  </r>
  <r>
    <n v="621"/>
    <d v="2023-03-04T00:00:00"/>
    <x v="620"/>
    <x v="1"/>
    <x v="30"/>
    <x v="0"/>
    <x v="0"/>
    <x v="1"/>
    <n v="500"/>
    <x v="1"/>
    <x v="1"/>
    <x v="0"/>
    <x v="1"/>
    <x v="3"/>
    <x v="5"/>
  </r>
  <r>
    <n v="622"/>
    <d v="2023-08-22T00:00:00"/>
    <x v="621"/>
    <x v="1"/>
    <x v="19"/>
    <x v="0"/>
    <x v="0"/>
    <x v="0"/>
    <n v="25"/>
    <x v="8"/>
    <x v="0"/>
    <x v="0"/>
    <x v="3"/>
    <x v="4"/>
    <x v="8"/>
  </r>
  <r>
    <n v="623"/>
    <d v="2023-03-10T00:00:00"/>
    <x v="622"/>
    <x v="0"/>
    <x v="0"/>
    <x v="0"/>
    <x v="1"/>
    <x v="0"/>
    <n v="50"/>
    <x v="0"/>
    <x v="0"/>
    <x v="0"/>
    <x v="1"/>
    <x v="0"/>
    <x v="5"/>
  </r>
  <r>
    <n v="624"/>
    <d v="2023-08-26T00:00:00"/>
    <x v="623"/>
    <x v="1"/>
    <x v="0"/>
    <x v="0"/>
    <x v="0"/>
    <x v="0"/>
    <n v="300"/>
    <x v="12"/>
    <x v="1"/>
    <x v="0"/>
    <x v="3"/>
    <x v="3"/>
    <x v="8"/>
  </r>
  <r>
    <n v="625"/>
    <d v="2023-12-08T00:00:00"/>
    <x v="624"/>
    <x v="0"/>
    <x v="33"/>
    <x v="0"/>
    <x v="1"/>
    <x v="2"/>
    <n v="300"/>
    <x v="13"/>
    <x v="0"/>
    <x v="0"/>
    <x v="0"/>
    <x v="0"/>
    <x v="6"/>
  </r>
  <r>
    <n v="626"/>
    <d v="2023-09-29T00:00:00"/>
    <x v="625"/>
    <x v="1"/>
    <x v="1"/>
    <x v="1"/>
    <x v="1"/>
    <x v="3"/>
    <n v="500"/>
    <x v="11"/>
    <x v="2"/>
    <x v="0"/>
    <x v="3"/>
    <x v="0"/>
    <x v="9"/>
  </r>
  <r>
    <n v="627"/>
    <d v="2023-10-14T00:00:00"/>
    <x v="626"/>
    <x v="0"/>
    <x v="35"/>
    <x v="0"/>
    <x v="1"/>
    <x v="2"/>
    <n v="50"/>
    <x v="5"/>
    <x v="0"/>
    <x v="0"/>
    <x v="0"/>
    <x v="3"/>
    <x v="7"/>
  </r>
  <r>
    <n v="628"/>
    <d v="2023-11-01T00:00:00"/>
    <x v="627"/>
    <x v="1"/>
    <x v="14"/>
    <x v="1"/>
    <x v="0"/>
    <x v="3"/>
    <n v="50"/>
    <x v="7"/>
    <x v="0"/>
    <x v="0"/>
    <x v="0"/>
    <x v="5"/>
    <x v="0"/>
  </r>
  <r>
    <n v="629"/>
    <d v="2023-06-12T00:00:00"/>
    <x v="628"/>
    <x v="0"/>
    <x v="17"/>
    <x v="2"/>
    <x v="2"/>
    <x v="1"/>
    <n v="25"/>
    <x v="5"/>
    <x v="0"/>
    <x v="0"/>
    <x v="2"/>
    <x v="1"/>
    <x v="10"/>
  </r>
  <r>
    <n v="630"/>
    <d v="2023-08-15T00:00:00"/>
    <x v="629"/>
    <x v="0"/>
    <x v="13"/>
    <x v="0"/>
    <x v="1"/>
    <x v="1"/>
    <n v="50"/>
    <x v="4"/>
    <x v="0"/>
    <x v="0"/>
    <x v="3"/>
    <x v="4"/>
    <x v="8"/>
  </r>
  <r>
    <n v="631"/>
    <d v="2023-11-10T00:00:00"/>
    <x v="630"/>
    <x v="0"/>
    <x v="37"/>
    <x v="0"/>
    <x v="2"/>
    <x v="0"/>
    <n v="30"/>
    <x v="15"/>
    <x v="0"/>
    <x v="0"/>
    <x v="0"/>
    <x v="0"/>
    <x v="0"/>
  </r>
  <r>
    <n v="632"/>
    <d v="2023-09-16T00:00:00"/>
    <x v="631"/>
    <x v="1"/>
    <x v="1"/>
    <x v="1"/>
    <x v="2"/>
    <x v="3"/>
    <n v="25"/>
    <x v="4"/>
    <x v="0"/>
    <x v="0"/>
    <x v="3"/>
    <x v="3"/>
    <x v="9"/>
  </r>
  <r>
    <n v="633"/>
    <d v="2023-08-07T00:00:00"/>
    <x v="632"/>
    <x v="0"/>
    <x v="23"/>
    <x v="0"/>
    <x v="0"/>
    <x v="3"/>
    <n v="30"/>
    <x v="10"/>
    <x v="0"/>
    <x v="0"/>
    <x v="3"/>
    <x v="1"/>
    <x v="8"/>
  </r>
  <r>
    <n v="634"/>
    <d v="2023-10-08T00:00:00"/>
    <x v="633"/>
    <x v="0"/>
    <x v="43"/>
    <x v="0"/>
    <x v="2"/>
    <x v="3"/>
    <n v="500"/>
    <x v="11"/>
    <x v="2"/>
    <x v="0"/>
    <x v="0"/>
    <x v="2"/>
    <x v="7"/>
  </r>
  <r>
    <n v="635"/>
    <d v="2023-08-17T00:00:00"/>
    <x v="634"/>
    <x v="1"/>
    <x v="7"/>
    <x v="2"/>
    <x v="2"/>
    <x v="0"/>
    <n v="300"/>
    <x v="12"/>
    <x v="1"/>
    <x v="0"/>
    <x v="3"/>
    <x v="6"/>
    <x v="8"/>
  </r>
  <r>
    <n v="636"/>
    <d v="2023-03-23T00:00:00"/>
    <x v="635"/>
    <x v="1"/>
    <x v="34"/>
    <x v="1"/>
    <x v="0"/>
    <x v="0"/>
    <n v="500"/>
    <x v="9"/>
    <x v="1"/>
    <x v="0"/>
    <x v="1"/>
    <x v="6"/>
    <x v="5"/>
  </r>
  <r>
    <n v="637"/>
    <d v="2023-09-01T00:00:00"/>
    <x v="636"/>
    <x v="0"/>
    <x v="22"/>
    <x v="0"/>
    <x v="1"/>
    <x v="1"/>
    <n v="300"/>
    <x v="6"/>
    <x v="1"/>
    <x v="0"/>
    <x v="3"/>
    <x v="0"/>
    <x v="9"/>
  </r>
  <r>
    <n v="638"/>
    <d v="2023-08-19T00:00:00"/>
    <x v="637"/>
    <x v="0"/>
    <x v="6"/>
    <x v="0"/>
    <x v="2"/>
    <x v="2"/>
    <n v="500"/>
    <x v="3"/>
    <x v="0"/>
    <x v="0"/>
    <x v="3"/>
    <x v="3"/>
    <x v="8"/>
  </r>
  <r>
    <n v="639"/>
    <d v="2023-05-13T00:00:00"/>
    <x v="638"/>
    <x v="1"/>
    <x v="17"/>
    <x v="2"/>
    <x v="0"/>
    <x v="3"/>
    <n v="50"/>
    <x v="7"/>
    <x v="0"/>
    <x v="0"/>
    <x v="2"/>
    <x v="3"/>
    <x v="3"/>
  </r>
  <r>
    <n v="640"/>
    <d v="2023-05-07T00:00:00"/>
    <x v="639"/>
    <x v="1"/>
    <x v="25"/>
    <x v="0"/>
    <x v="2"/>
    <x v="3"/>
    <n v="30"/>
    <x v="10"/>
    <x v="0"/>
    <x v="0"/>
    <x v="2"/>
    <x v="2"/>
    <x v="3"/>
  </r>
  <r>
    <n v="641"/>
    <d v="2023-11-23T00:00:00"/>
    <x v="640"/>
    <x v="1"/>
    <x v="30"/>
    <x v="0"/>
    <x v="2"/>
    <x v="2"/>
    <n v="300"/>
    <x v="13"/>
    <x v="0"/>
    <x v="0"/>
    <x v="0"/>
    <x v="6"/>
    <x v="0"/>
  </r>
  <r>
    <n v="642"/>
    <d v="2023-05-22T00:00:00"/>
    <x v="641"/>
    <x v="1"/>
    <x v="31"/>
    <x v="0"/>
    <x v="1"/>
    <x v="3"/>
    <n v="25"/>
    <x v="4"/>
    <x v="0"/>
    <x v="0"/>
    <x v="2"/>
    <x v="1"/>
    <x v="3"/>
  </r>
  <r>
    <n v="643"/>
    <d v="2023-09-24T00:00:00"/>
    <x v="642"/>
    <x v="1"/>
    <x v="20"/>
    <x v="1"/>
    <x v="2"/>
    <x v="0"/>
    <n v="30"/>
    <x v="15"/>
    <x v="0"/>
    <x v="0"/>
    <x v="3"/>
    <x v="2"/>
    <x v="9"/>
  </r>
  <r>
    <n v="644"/>
    <d v="2023-09-06T00:00:00"/>
    <x v="643"/>
    <x v="0"/>
    <x v="9"/>
    <x v="1"/>
    <x v="0"/>
    <x v="0"/>
    <n v="25"/>
    <x v="8"/>
    <x v="0"/>
    <x v="0"/>
    <x v="3"/>
    <x v="5"/>
    <x v="9"/>
  </r>
  <r>
    <n v="645"/>
    <d v="2023-11-17T00:00:00"/>
    <x v="644"/>
    <x v="1"/>
    <x v="10"/>
    <x v="0"/>
    <x v="2"/>
    <x v="3"/>
    <n v="30"/>
    <x v="10"/>
    <x v="0"/>
    <x v="0"/>
    <x v="0"/>
    <x v="0"/>
    <x v="0"/>
  </r>
  <r>
    <n v="646"/>
    <d v="2023-05-03T00:00:00"/>
    <x v="645"/>
    <x v="0"/>
    <x v="21"/>
    <x v="0"/>
    <x v="1"/>
    <x v="0"/>
    <n v="30"/>
    <x v="15"/>
    <x v="0"/>
    <x v="0"/>
    <x v="2"/>
    <x v="5"/>
    <x v="3"/>
  </r>
  <r>
    <n v="647"/>
    <d v="2023-05-21T00:00:00"/>
    <x v="646"/>
    <x v="0"/>
    <x v="42"/>
    <x v="0"/>
    <x v="1"/>
    <x v="0"/>
    <n v="500"/>
    <x v="9"/>
    <x v="1"/>
    <x v="0"/>
    <x v="2"/>
    <x v="2"/>
    <x v="3"/>
  </r>
  <r>
    <n v="648"/>
    <d v="2023-08-14T00:00:00"/>
    <x v="647"/>
    <x v="0"/>
    <x v="45"/>
    <x v="0"/>
    <x v="0"/>
    <x v="3"/>
    <n v="300"/>
    <x v="14"/>
    <x v="1"/>
    <x v="0"/>
    <x v="3"/>
    <x v="1"/>
    <x v="8"/>
  </r>
  <r>
    <n v="649"/>
    <d v="2023-02-09T00:00:00"/>
    <x v="648"/>
    <x v="1"/>
    <x v="26"/>
    <x v="0"/>
    <x v="1"/>
    <x v="1"/>
    <n v="300"/>
    <x v="6"/>
    <x v="1"/>
    <x v="0"/>
    <x v="1"/>
    <x v="6"/>
    <x v="1"/>
  </r>
  <r>
    <n v="650"/>
    <d v="2024-01-01T00:00:00"/>
    <x v="649"/>
    <x v="0"/>
    <x v="28"/>
    <x v="0"/>
    <x v="2"/>
    <x v="2"/>
    <n v="30"/>
    <x v="2"/>
    <x v="0"/>
    <x v="1"/>
    <x v="1"/>
    <x v="1"/>
    <x v="2"/>
  </r>
  <r>
    <n v="651"/>
    <d v="2023-05-27T00:00:00"/>
    <x v="650"/>
    <x v="0"/>
    <x v="25"/>
    <x v="0"/>
    <x v="1"/>
    <x v="0"/>
    <n v="50"/>
    <x v="0"/>
    <x v="0"/>
    <x v="0"/>
    <x v="2"/>
    <x v="3"/>
    <x v="3"/>
  </r>
  <r>
    <n v="652"/>
    <d v="2023-05-01T00:00:00"/>
    <x v="651"/>
    <x v="1"/>
    <x v="0"/>
    <x v="0"/>
    <x v="0"/>
    <x v="1"/>
    <n v="50"/>
    <x v="4"/>
    <x v="0"/>
    <x v="0"/>
    <x v="2"/>
    <x v="1"/>
    <x v="3"/>
  </r>
  <r>
    <n v="653"/>
    <d v="2023-05-20T00:00:00"/>
    <x v="652"/>
    <x v="0"/>
    <x v="31"/>
    <x v="0"/>
    <x v="1"/>
    <x v="0"/>
    <n v="25"/>
    <x v="8"/>
    <x v="0"/>
    <x v="0"/>
    <x v="2"/>
    <x v="3"/>
    <x v="3"/>
  </r>
  <r>
    <n v="654"/>
    <d v="2023-06-21T00:00:00"/>
    <x v="653"/>
    <x v="0"/>
    <x v="13"/>
    <x v="0"/>
    <x v="1"/>
    <x v="0"/>
    <n v="25"/>
    <x v="8"/>
    <x v="0"/>
    <x v="0"/>
    <x v="2"/>
    <x v="5"/>
    <x v="10"/>
  </r>
  <r>
    <n v="655"/>
    <d v="2023-06-13T00:00:00"/>
    <x v="654"/>
    <x v="1"/>
    <x v="28"/>
    <x v="0"/>
    <x v="1"/>
    <x v="2"/>
    <n v="500"/>
    <x v="3"/>
    <x v="0"/>
    <x v="0"/>
    <x v="2"/>
    <x v="4"/>
    <x v="10"/>
  </r>
  <r>
    <n v="656"/>
    <d v="2023-10-04T00:00:00"/>
    <x v="655"/>
    <x v="0"/>
    <x v="38"/>
    <x v="1"/>
    <x v="0"/>
    <x v="0"/>
    <n v="30"/>
    <x v="15"/>
    <x v="0"/>
    <x v="0"/>
    <x v="0"/>
    <x v="5"/>
    <x v="7"/>
  </r>
  <r>
    <n v="657"/>
    <d v="2023-02-11T00:00:00"/>
    <x v="656"/>
    <x v="0"/>
    <x v="30"/>
    <x v="0"/>
    <x v="1"/>
    <x v="2"/>
    <n v="25"/>
    <x v="16"/>
    <x v="0"/>
    <x v="0"/>
    <x v="1"/>
    <x v="3"/>
    <x v="1"/>
  </r>
  <r>
    <n v="658"/>
    <d v="2023-03-12T00:00:00"/>
    <x v="657"/>
    <x v="0"/>
    <x v="42"/>
    <x v="0"/>
    <x v="1"/>
    <x v="2"/>
    <n v="25"/>
    <x v="16"/>
    <x v="0"/>
    <x v="0"/>
    <x v="1"/>
    <x v="2"/>
    <x v="5"/>
  </r>
  <r>
    <n v="659"/>
    <d v="2023-03-19T00:00:00"/>
    <x v="658"/>
    <x v="1"/>
    <x v="23"/>
    <x v="0"/>
    <x v="2"/>
    <x v="2"/>
    <n v="30"/>
    <x v="2"/>
    <x v="0"/>
    <x v="0"/>
    <x v="1"/>
    <x v="2"/>
    <x v="5"/>
  </r>
  <r>
    <n v="660"/>
    <d v="2023-04-29T00:00:00"/>
    <x v="659"/>
    <x v="1"/>
    <x v="21"/>
    <x v="0"/>
    <x v="0"/>
    <x v="1"/>
    <n v="500"/>
    <x v="1"/>
    <x v="1"/>
    <x v="0"/>
    <x v="2"/>
    <x v="3"/>
    <x v="4"/>
  </r>
  <r>
    <n v="661"/>
    <d v="2023-07-16T00:00:00"/>
    <x v="660"/>
    <x v="1"/>
    <x v="24"/>
    <x v="0"/>
    <x v="1"/>
    <x v="3"/>
    <n v="25"/>
    <x v="4"/>
    <x v="0"/>
    <x v="0"/>
    <x v="3"/>
    <x v="2"/>
    <x v="11"/>
  </r>
  <r>
    <n v="662"/>
    <d v="2023-12-22T00:00:00"/>
    <x v="661"/>
    <x v="0"/>
    <x v="27"/>
    <x v="0"/>
    <x v="0"/>
    <x v="1"/>
    <n v="500"/>
    <x v="1"/>
    <x v="1"/>
    <x v="0"/>
    <x v="0"/>
    <x v="0"/>
    <x v="6"/>
  </r>
  <r>
    <n v="663"/>
    <d v="2023-03-20T00:00:00"/>
    <x v="662"/>
    <x v="0"/>
    <x v="9"/>
    <x v="1"/>
    <x v="1"/>
    <x v="3"/>
    <n v="300"/>
    <x v="14"/>
    <x v="1"/>
    <x v="0"/>
    <x v="1"/>
    <x v="1"/>
    <x v="5"/>
  </r>
  <r>
    <n v="664"/>
    <d v="2023-12-28T00:00:00"/>
    <x v="663"/>
    <x v="1"/>
    <x v="24"/>
    <x v="0"/>
    <x v="1"/>
    <x v="3"/>
    <n v="500"/>
    <x v="11"/>
    <x v="2"/>
    <x v="0"/>
    <x v="0"/>
    <x v="6"/>
    <x v="6"/>
  </r>
  <r>
    <n v="665"/>
    <d v="2023-04-20T00:00:00"/>
    <x v="664"/>
    <x v="0"/>
    <x v="35"/>
    <x v="0"/>
    <x v="1"/>
    <x v="2"/>
    <n v="50"/>
    <x v="5"/>
    <x v="0"/>
    <x v="0"/>
    <x v="2"/>
    <x v="6"/>
    <x v="4"/>
  </r>
  <r>
    <n v="666"/>
    <d v="2023-02-02T00:00:00"/>
    <x v="665"/>
    <x v="0"/>
    <x v="25"/>
    <x v="0"/>
    <x v="2"/>
    <x v="0"/>
    <n v="50"/>
    <x v="0"/>
    <x v="0"/>
    <x v="0"/>
    <x v="1"/>
    <x v="6"/>
    <x v="1"/>
  </r>
  <r>
    <n v="667"/>
    <d v="2023-08-01T00:00:00"/>
    <x v="666"/>
    <x v="1"/>
    <x v="38"/>
    <x v="1"/>
    <x v="2"/>
    <x v="2"/>
    <n v="500"/>
    <x v="3"/>
    <x v="0"/>
    <x v="0"/>
    <x v="3"/>
    <x v="4"/>
    <x v="8"/>
  </r>
  <r>
    <n v="668"/>
    <d v="2023-07-28T00:00:00"/>
    <x v="667"/>
    <x v="1"/>
    <x v="17"/>
    <x v="2"/>
    <x v="2"/>
    <x v="0"/>
    <n v="50"/>
    <x v="0"/>
    <x v="0"/>
    <x v="0"/>
    <x v="3"/>
    <x v="0"/>
    <x v="11"/>
  </r>
  <r>
    <n v="669"/>
    <d v="2023-06-19T00:00:00"/>
    <x v="668"/>
    <x v="0"/>
    <x v="46"/>
    <x v="1"/>
    <x v="0"/>
    <x v="3"/>
    <n v="300"/>
    <x v="14"/>
    <x v="1"/>
    <x v="0"/>
    <x v="2"/>
    <x v="1"/>
    <x v="10"/>
  </r>
  <r>
    <n v="670"/>
    <d v="2023-10-05T00:00:00"/>
    <x v="669"/>
    <x v="0"/>
    <x v="15"/>
    <x v="1"/>
    <x v="0"/>
    <x v="2"/>
    <n v="30"/>
    <x v="2"/>
    <x v="0"/>
    <x v="0"/>
    <x v="0"/>
    <x v="6"/>
    <x v="7"/>
  </r>
  <r>
    <n v="671"/>
    <d v="2023-08-27T00:00:00"/>
    <x v="670"/>
    <x v="0"/>
    <x v="17"/>
    <x v="2"/>
    <x v="2"/>
    <x v="0"/>
    <n v="50"/>
    <x v="0"/>
    <x v="0"/>
    <x v="0"/>
    <x v="3"/>
    <x v="2"/>
    <x v="8"/>
  </r>
  <r>
    <n v="672"/>
    <d v="2023-08-01T00:00:00"/>
    <x v="671"/>
    <x v="1"/>
    <x v="0"/>
    <x v="0"/>
    <x v="0"/>
    <x v="1"/>
    <n v="50"/>
    <x v="4"/>
    <x v="0"/>
    <x v="0"/>
    <x v="3"/>
    <x v="4"/>
    <x v="8"/>
  </r>
  <r>
    <n v="673"/>
    <d v="2023-02-01T00:00:00"/>
    <x v="672"/>
    <x v="1"/>
    <x v="22"/>
    <x v="0"/>
    <x v="1"/>
    <x v="0"/>
    <n v="500"/>
    <x v="9"/>
    <x v="1"/>
    <x v="0"/>
    <x v="1"/>
    <x v="5"/>
    <x v="1"/>
  </r>
  <r>
    <n v="674"/>
    <d v="2023-04-16T00:00:00"/>
    <x v="673"/>
    <x v="1"/>
    <x v="21"/>
    <x v="0"/>
    <x v="1"/>
    <x v="2"/>
    <n v="300"/>
    <x v="13"/>
    <x v="0"/>
    <x v="0"/>
    <x v="2"/>
    <x v="2"/>
    <x v="4"/>
  </r>
  <r>
    <n v="675"/>
    <d v="2023-08-04T00:00:00"/>
    <x v="674"/>
    <x v="1"/>
    <x v="5"/>
    <x v="0"/>
    <x v="1"/>
    <x v="1"/>
    <n v="30"/>
    <x v="17"/>
    <x v="0"/>
    <x v="0"/>
    <x v="3"/>
    <x v="0"/>
    <x v="8"/>
  </r>
  <r>
    <n v="676"/>
    <d v="2023-07-19T00:00:00"/>
    <x v="675"/>
    <x v="0"/>
    <x v="7"/>
    <x v="2"/>
    <x v="2"/>
    <x v="0"/>
    <n v="500"/>
    <x v="9"/>
    <x v="1"/>
    <x v="0"/>
    <x v="3"/>
    <x v="5"/>
    <x v="11"/>
  </r>
  <r>
    <n v="677"/>
    <d v="2023-10-27T00:00:00"/>
    <x v="676"/>
    <x v="1"/>
    <x v="14"/>
    <x v="1"/>
    <x v="0"/>
    <x v="0"/>
    <n v="500"/>
    <x v="9"/>
    <x v="1"/>
    <x v="0"/>
    <x v="0"/>
    <x v="0"/>
    <x v="7"/>
  </r>
  <r>
    <n v="678"/>
    <d v="2023-12-23T00:00:00"/>
    <x v="677"/>
    <x v="1"/>
    <x v="43"/>
    <x v="0"/>
    <x v="2"/>
    <x v="0"/>
    <n v="300"/>
    <x v="12"/>
    <x v="1"/>
    <x v="0"/>
    <x v="0"/>
    <x v="3"/>
    <x v="6"/>
  </r>
  <r>
    <n v="679"/>
    <d v="2023-01-11T00:00:00"/>
    <x v="678"/>
    <x v="1"/>
    <x v="18"/>
    <x v="1"/>
    <x v="0"/>
    <x v="0"/>
    <n v="30"/>
    <x v="15"/>
    <x v="0"/>
    <x v="0"/>
    <x v="1"/>
    <x v="5"/>
    <x v="2"/>
  </r>
  <r>
    <n v="680"/>
    <d v="2023-10-22T00:00:00"/>
    <x v="679"/>
    <x v="1"/>
    <x v="45"/>
    <x v="0"/>
    <x v="1"/>
    <x v="0"/>
    <n v="300"/>
    <x v="12"/>
    <x v="1"/>
    <x v="0"/>
    <x v="0"/>
    <x v="2"/>
    <x v="7"/>
  </r>
  <r>
    <n v="681"/>
    <d v="2023-07-14T00:00:00"/>
    <x v="680"/>
    <x v="1"/>
    <x v="22"/>
    <x v="0"/>
    <x v="2"/>
    <x v="1"/>
    <n v="30"/>
    <x v="17"/>
    <x v="0"/>
    <x v="0"/>
    <x v="3"/>
    <x v="0"/>
    <x v="11"/>
  </r>
  <r>
    <n v="682"/>
    <d v="2023-09-02T00:00:00"/>
    <x v="681"/>
    <x v="0"/>
    <x v="6"/>
    <x v="0"/>
    <x v="0"/>
    <x v="3"/>
    <n v="300"/>
    <x v="14"/>
    <x v="1"/>
    <x v="0"/>
    <x v="3"/>
    <x v="3"/>
    <x v="9"/>
  </r>
  <r>
    <n v="683"/>
    <d v="2023-01-04T00:00:00"/>
    <x v="682"/>
    <x v="0"/>
    <x v="21"/>
    <x v="0"/>
    <x v="0"/>
    <x v="1"/>
    <n v="500"/>
    <x v="1"/>
    <x v="1"/>
    <x v="0"/>
    <x v="1"/>
    <x v="5"/>
    <x v="2"/>
  </r>
  <r>
    <n v="684"/>
    <d v="2023-06-30T00:00:00"/>
    <x v="683"/>
    <x v="1"/>
    <x v="20"/>
    <x v="1"/>
    <x v="1"/>
    <x v="1"/>
    <n v="500"/>
    <x v="1"/>
    <x v="1"/>
    <x v="0"/>
    <x v="2"/>
    <x v="0"/>
    <x v="10"/>
  </r>
  <r>
    <n v="685"/>
    <d v="2023-06-02T00:00:00"/>
    <x v="684"/>
    <x v="0"/>
    <x v="35"/>
    <x v="0"/>
    <x v="2"/>
    <x v="1"/>
    <n v="25"/>
    <x v="5"/>
    <x v="0"/>
    <x v="0"/>
    <x v="2"/>
    <x v="0"/>
    <x v="10"/>
  </r>
  <r>
    <n v="686"/>
    <d v="2023-07-19T00:00:00"/>
    <x v="685"/>
    <x v="1"/>
    <x v="20"/>
    <x v="1"/>
    <x v="2"/>
    <x v="3"/>
    <n v="50"/>
    <x v="7"/>
    <x v="0"/>
    <x v="0"/>
    <x v="3"/>
    <x v="5"/>
    <x v="11"/>
  </r>
  <r>
    <n v="687"/>
    <d v="2023-08-03T00:00:00"/>
    <x v="686"/>
    <x v="1"/>
    <x v="45"/>
    <x v="0"/>
    <x v="2"/>
    <x v="2"/>
    <n v="300"/>
    <x v="13"/>
    <x v="0"/>
    <x v="0"/>
    <x v="3"/>
    <x v="6"/>
    <x v="8"/>
  </r>
  <r>
    <n v="688"/>
    <d v="2023-10-03T00:00:00"/>
    <x v="687"/>
    <x v="0"/>
    <x v="37"/>
    <x v="0"/>
    <x v="1"/>
    <x v="3"/>
    <n v="25"/>
    <x v="4"/>
    <x v="0"/>
    <x v="0"/>
    <x v="0"/>
    <x v="4"/>
    <x v="7"/>
  </r>
  <r>
    <n v="689"/>
    <d v="2023-10-07T00:00:00"/>
    <x v="688"/>
    <x v="0"/>
    <x v="35"/>
    <x v="0"/>
    <x v="2"/>
    <x v="1"/>
    <n v="50"/>
    <x v="4"/>
    <x v="0"/>
    <x v="0"/>
    <x v="0"/>
    <x v="3"/>
    <x v="7"/>
  </r>
  <r>
    <n v="690"/>
    <d v="2023-11-05T00:00:00"/>
    <x v="689"/>
    <x v="1"/>
    <x v="8"/>
    <x v="0"/>
    <x v="1"/>
    <x v="0"/>
    <n v="300"/>
    <x v="12"/>
    <x v="1"/>
    <x v="0"/>
    <x v="0"/>
    <x v="2"/>
    <x v="0"/>
  </r>
  <r>
    <n v="691"/>
    <d v="2023-04-23T00:00:00"/>
    <x v="690"/>
    <x v="1"/>
    <x v="25"/>
    <x v="0"/>
    <x v="1"/>
    <x v="0"/>
    <n v="30"/>
    <x v="15"/>
    <x v="0"/>
    <x v="0"/>
    <x v="2"/>
    <x v="2"/>
    <x v="4"/>
  </r>
  <r>
    <n v="692"/>
    <d v="2023-09-07T00:00:00"/>
    <x v="691"/>
    <x v="1"/>
    <x v="12"/>
    <x v="2"/>
    <x v="1"/>
    <x v="1"/>
    <n v="50"/>
    <x v="4"/>
    <x v="0"/>
    <x v="0"/>
    <x v="3"/>
    <x v="6"/>
    <x v="9"/>
  </r>
  <r>
    <n v="693"/>
    <d v="2023-04-23T00:00:00"/>
    <x v="692"/>
    <x v="0"/>
    <x v="41"/>
    <x v="0"/>
    <x v="0"/>
    <x v="0"/>
    <n v="500"/>
    <x v="9"/>
    <x v="1"/>
    <x v="0"/>
    <x v="2"/>
    <x v="2"/>
    <x v="4"/>
  </r>
  <r>
    <n v="694"/>
    <d v="2023-05-20T00:00:00"/>
    <x v="693"/>
    <x v="1"/>
    <x v="23"/>
    <x v="0"/>
    <x v="2"/>
    <x v="1"/>
    <n v="25"/>
    <x v="5"/>
    <x v="0"/>
    <x v="0"/>
    <x v="2"/>
    <x v="3"/>
    <x v="3"/>
  </r>
  <r>
    <n v="695"/>
    <d v="2023-08-12T00:00:00"/>
    <x v="694"/>
    <x v="1"/>
    <x v="11"/>
    <x v="1"/>
    <x v="2"/>
    <x v="0"/>
    <n v="50"/>
    <x v="0"/>
    <x v="0"/>
    <x v="0"/>
    <x v="3"/>
    <x v="3"/>
    <x v="8"/>
  </r>
  <r>
    <n v="696"/>
    <d v="2023-09-06T00:00:00"/>
    <x v="695"/>
    <x v="1"/>
    <x v="2"/>
    <x v="0"/>
    <x v="1"/>
    <x v="3"/>
    <n v="50"/>
    <x v="7"/>
    <x v="0"/>
    <x v="0"/>
    <x v="3"/>
    <x v="5"/>
    <x v="9"/>
  </r>
  <r>
    <n v="697"/>
    <d v="2023-01-15T00:00:00"/>
    <x v="696"/>
    <x v="0"/>
    <x v="45"/>
    <x v="0"/>
    <x v="1"/>
    <x v="2"/>
    <n v="500"/>
    <x v="3"/>
    <x v="0"/>
    <x v="0"/>
    <x v="1"/>
    <x v="2"/>
    <x v="2"/>
  </r>
  <r>
    <n v="698"/>
    <d v="2023-07-19T00:00:00"/>
    <x v="697"/>
    <x v="1"/>
    <x v="12"/>
    <x v="2"/>
    <x v="2"/>
    <x v="2"/>
    <n v="300"/>
    <x v="13"/>
    <x v="0"/>
    <x v="0"/>
    <x v="3"/>
    <x v="5"/>
    <x v="11"/>
  </r>
  <r>
    <n v="699"/>
    <d v="2023-06-22T00:00:00"/>
    <x v="698"/>
    <x v="1"/>
    <x v="3"/>
    <x v="0"/>
    <x v="1"/>
    <x v="3"/>
    <n v="30"/>
    <x v="10"/>
    <x v="0"/>
    <x v="0"/>
    <x v="2"/>
    <x v="6"/>
    <x v="10"/>
  </r>
  <r>
    <n v="700"/>
    <d v="2023-12-09T00:00:00"/>
    <x v="699"/>
    <x v="0"/>
    <x v="32"/>
    <x v="0"/>
    <x v="2"/>
    <x v="3"/>
    <n v="500"/>
    <x v="11"/>
    <x v="2"/>
    <x v="0"/>
    <x v="0"/>
    <x v="3"/>
    <x v="6"/>
  </r>
  <r>
    <n v="701"/>
    <d v="2023-12-14T00:00:00"/>
    <x v="700"/>
    <x v="1"/>
    <x v="8"/>
    <x v="0"/>
    <x v="0"/>
    <x v="1"/>
    <n v="30"/>
    <x v="17"/>
    <x v="0"/>
    <x v="0"/>
    <x v="0"/>
    <x v="6"/>
    <x v="6"/>
  </r>
  <r>
    <n v="702"/>
    <d v="2023-07-27T00:00:00"/>
    <x v="701"/>
    <x v="1"/>
    <x v="43"/>
    <x v="0"/>
    <x v="1"/>
    <x v="1"/>
    <n v="300"/>
    <x v="6"/>
    <x v="1"/>
    <x v="0"/>
    <x v="3"/>
    <x v="6"/>
    <x v="11"/>
  </r>
  <r>
    <n v="703"/>
    <d v="2023-03-26T00:00:00"/>
    <x v="702"/>
    <x v="0"/>
    <x v="0"/>
    <x v="0"/>
    <x v="2"/>
    <x v="1"/>
    <n v="50"/>
    <x v="4"/>
    <x v="0"/>
    <x v="0"/>
    <x v="1"/>
    <x v="2"/>
    <x v="5"/>
  </r>
  <r>
    <n v="704"/>
    <d v="2023-08-28T00:00:00"/>
    <x v="703"/>
    <x v="1"/>
    <x v="17"/>
    <x v="2"/>
    <x v="1"/>
    <x v="0"/>
    <n v="30"/>
    <x v="15"/>
    <x v="0"/>
    <x v="0"/>
    <x v="3"/>
    <x v="1"/>
    <x v="8"/>
  </r>
  <r>
    <n v="705"/>
    <d v="2023-03-07T00:00:00"/>
    <x v="704"/>
    <x v="0"/>
    <x v="43"/>
    <x v="0"/>
    <x v="2"/>
    <x v="1"/>
    <n v="25"/>
    <x v="5"/>
    <x v="0"/>
    <x v="0"/>
    <x v="1"/>
    <x v="4"/>
    <x v="5"/>
  </r>
  <r>
    <n v="706"/>
    <d v="2023-11-15T00:00:00"/>
    <x v="705"/>
    <x v="0"/>
    <x v="25"/>
    <x v="0"/>
    <x v="2"/>
    <x v="3"/>
    <n v="25"/>
    <x v="4"/>
    <x v="0"/>
    <x v="0"/>
    <x v="0"/>
    <x v="5"/>
    <x v="0"/>
  </r>
  <r>
    <n v="707"/>
    <d v="2023-10-01T00:00:00"/>
    <x v="706"/>
    <x v="1"/>
    <x v="1"/>
    <x v="1"/>
    <x v="1"/>
    <x v="2"/>
    <n v="500"/>
    <x v="3"/>
    <x v="0"/>
    <x v="0"/>
    <x v="0"/>
    <x v="2"/>
    <x v="7"/>
  </r>
  <r>
    <n v="708"/>
    <d v="2023-01-14T00:00:00"/>
    <x v="707"/>
    <x v="1"/>
    <x v="22"/>
    <x v="0"/>
    <x v="0"/>
    <x v="0"/>
    <n v="300"/>
    <x v="12"/>
    <x v="1"/>
    <x v="0"/>
    <x v="1"/>
    <x v="3"/>
    <x v="2"/>
  </r>
  <r>
    <n v="709"/>
    <d v="2023-07-21T00:00:00"/>
    <x v="708"/>
    <x v="1"/>
    <x v="14"/>
    <x v="1"/>
    <x v="2"/>
    <x v="1"/>
    <n v="500"/>
    <x v="1"/>
    <x v="1"/>
    <x v="0"/>
    <x v="3"/>
    <x v="0"/>
    <x v="11"/>
  </r>
  <r>
    <n v="710"/>
    <d v="2023-10-31T00:00:00"/>
    <x v="709"/>
    <x v="1"/>
    <x v="1"/>
    <x v="1"/>
    <x v="2"/>
    <x v="0"/>
    <n v="500"/>
    <x v="9"/>
    <x v="1"/>
    <x v="0"/>
    <x v="0"/>
    <x v="4"/>
    <x v="7"/>
  </r>
  <r>
    <n v="711"/>
    <d v="2023-10-16T00:00:00"/>
    <x v="710"/>
    <x v="0"/>
    <x v="1"/>
    <x v="1"/>
    <x v="2"/>
    <x v="0"/>
    <n v="500"/>
    <x v="9"/>
    <x v="1"/>
    <x v="0"/>
    <x v="0"/>
    <x v="1"/>
    <x v="7"/>
  </r>
  <r>
    <n v="712"/>
    <d v="2023-12-06T00:00:00"/>
    <x v="711"/>
    <x v="1"/>
    <x v="35"/>
    <x v="0"/>
    <x v="0"/>
    <x v="1"/>
    <n v="25"/>
    <x v="5"/>
    <x v="0"/>
    <x v="0"/>
    <x v="0"/>
    <x v="5"/>
    <x v="6"/>
  </r>
  <r>
    <n v="713"/>
    <d v="2023-01-14T00:00:00"/>
    <x v="712"/>
    <x v="0"/>
    <x v="0"/>
    <x v="0"/>
    <x v="0"/>
    <x v="0"/>
    <n v="25"/>
    <x v="8"/>
    <x v="0"/>
    <x v="0"/>
    <x v="1"/>
    <x v="3"/>
    <x v="2"/>
  </r>
  <r>
    <n v="714"/>
    <d v="2023-02-12T00:00:00"/>
    <x v="713"/>
    <x v="1"/>
    <x v="18"/>
    <x v="1"/>
    <x v="1"/>
    <x v="2"/>
    <n v="500"/>
    <x v="3"/>
    <x v="0"/>
    <x v="0"/>
    <x v="1"/>
    <x v="2"/>
    <x v="1"/>
  </r>
  <r>
    <n v="715"/>
    <d v="2023-11-26T00:00:00"/>
    <x v="714"/>
    <x v="1"/>
    <x v="13"/>
    <x v="0"/>
    <x v="0"/>
    <x v="3"/>
    <n v="25"/>
    <x v="4"/>
    <x v="0"/>
    <x v="0"/>
    <x v="0"/>
    <x v="2"/>
    <x v="0"/>
  </r>
  <r>
    <n v="716"/>
    <d v="2023-08-08T00:00:00"/>
    <x v="715"/>
    <x v="1"/>
    <x v="43"/>
    <x v="0"/>
    <x v="1"/>
    <x v="3"/>
    <n v="300"/>
    <x v="14"/>
    <x v="1"/>
    <x v="0"/>
    <x v="3"/>
    <x v="4"/>
    <x v="8"/>
  </r>
  <r>
    <n v="717"/>
    <d v="2023-03-11T00:00:00"/>
    <x v="716"/>
    <x v="0"/>
    <x v="35"/>
    <x v="0"/>
    <x v="1"/>
    <x v="2"/>
    <n v="500"/>
    <x v="3"/>
    <x v="0"/>
    <x v="0"/>
    <x v="1"/>
    <x v="3"/>
    <x v="5"/>
  </r>
  <r>
    <n v="718"/>
    <d v="2023-08-25T00:00:00"/>
    <x v="717"/>
    <x v="1"/>
    <x v="42"/>
    <x v="0"/>
    <x v="0"/>
    <x v="0"/>
    <n v="25"/>
    <x v="8"/>
    <x v="0"/>
    <x v="0"/>
    <x v="3"/>
    <x v="0"/>
    <x v="8"/>
  </r>
  <r>
    <n v="719"/>
    <d v="2023-04-04T00:00:00"/>
    <x v="718"/>
    <x v="1"/>
    <x v="13"/>
    <x v="0"/>
    <x v="1"/>
    <x v="1"/>
    <n v="30"/>
    <x v="17"/>
    <x v="0"/>
    <x v="0"/>
    <x v="2"/>
    <x v="4"/>
    <x v="4"/>
  </r>
  <r>
    <n v="720"/>
    <d v="2023-01-26T00:00:00"/>
    <x v="719"/>
    <x v="1"/>
    <x v="37"/>
    <x v="0"/>
    <x v="0"/>
    <x v="0"/>
    <n v="500"/>
    <x v="9"/>
    <x v="1"/>
    <x v="0"/>
    <x v="1"/>
    <x v="6"/>
    <x v="2"/>
  </r>
  <r>
    <n v="721"/>
    <d v="2023-05-14T00:00:00"/>
    <x v="720"/>
    <x v="1"/>
    <x v="8"/>
    <x v="0"/>
    <x v="1"/>
    <x v="2"/>
    <n v="500"/>
    <x v="3"/>
    <x v="0"/>
    <x v="0"/>
    <x v="2"/>
    <x v="2"/>
    <x v="3"/>
  </r>
  <r>
    <n v="722"/>
    <d v="2023-07-14T00:00:00"/>
    <x v="721"/>
    <x v="0"/>
    <x v="29"/>
    <x v="1"/>
    <x v="0"/>
    <x v="0"/>
    <n v="300"/>
    <x v="12"/>
    <x v="1"/>
    <x v="0"/>
    <x v="3"/>
    <x v="0"/>
    <x v="11"/>
  </r>
  <r>
    <n v="723"/>
    <d v="2023-06-17T00:00:00"/>
    <x v="722"/>
    <x v="1"/>
    <x v="31"/>
    <x v="0"/>
    <x v="0"/>
    <x v="3"/>
    <n v="50"/>
    <x v="7"/>
    <x v="0"/>
    <x v="0"/>
    <x v="2"/>
    <x v="3"/>
    <x v="10"/>
  </r>
  <r>
    <n v="724"/>
    <d v="2023-04-19T00:00:00"/>
    <x v="723"/>
    <x v="0"/>
    <x v="39"/>
    <x v="2"/>
    <x v="1"/>
    <x v="0"/>
    <n v="50"/>
    <x v="0"/>
    <x v="0"/>
    <x v="0"/>
    <x v="2"/>
    <x v="5"/>
    <x v="4"/>
  </r>
  <r>
    <n v="725"/>
    <d v="2023-08-21T00:00:00"/>
    <x v="724"/>
    <x v="0"/>
    <x v="39"/>
    <x v="2"/>
    <x v="2"/>
    <x v="2"/>
    <n v="300"/>
    <x v="13"/>
    <x v="0"/>
    <x v="0"/>
    <x v="3"/>
    <x v="1"/>
    <x v="8"/>
  </r>
  <r>
    <n v="726"/>
    <d v="2023-06-17T00:00:00"/>
    <x v="725"/>
    <x v="0"/>
    <x v="16"/>
    <x v="0"/>
    <x v="1"/>
    <x v="3"/>
    <n v="300"/>
    <x v="14"/>
    <x v="1"/>
    <x v="0"/>
    <x v="2"/>
    <x v="3"/>
    <x v="10"/>
  </r>
  <r>
    <n v="727"/>
    <d v="2023-06-22T00:00:00"/>
    <x v="726"/>
    <x v="0"/>
    <x v="28"/>
    <x v="0"/>
    <x v="0"/>
    <x v="0"/>
    <n v="300"/>
    <x v="12"/>
    <x v="1"/>
    <x v="0"/>
    <x v="2"/>
    <x v="6"/>
    <x v="10"/>
  </r>
  <r>
    <n v="728"/>
    <d v="2023-07-14T00:00:00"/>
    <x v="727"/>
    <x v="0"/>
    <x v="25"/>
    <x v="0"/>
    <x v="2"/>
    <x v="0"/>
    <n v="50"/>
    <x v="0"/>
    <x v="0"/>
    <x v="0"/>
    <x v="3"/>
    <x v="0"/>
    <x v="11"/>
  </r>
  <r>
    <n v="729"/>
    <d v="2023-05-23T00:00:00"/>
    <x v="728"/>
    <x v="0"/>
    <x v="38"/>
    <x v="1"/>
    <x v="1"/>
    <x v="3"/>
    <n v="300"/>
    <x v="14"/>
    <x v="1"/>
    <x v="0"/>
    <x v="2"/>
    <x v="4"/>
    <x v="3"/>
  </r>
  <r>
    <n v="730"/>
    <d v="2023-08-04T00:00:00"/>
    <x v="729"/>
    <x v="1"/>
    <x v="32"/>
    <x v="0"/>
    <x v="1"/>
    <x v="1"/>
    <n v="25"/>
    <x v="5"/>
    <x v="0"/>
    <x v="0"/>
    <x v="3"/>
    <x v="0"/>
    <x v="8"/>
  </r>
  <r>
    <n v="731"/>
    <d v="2023-05-10T00:00:00"/>
    <x v="730"/>
    <x v="0"/>
    <x v="31"/>
    <x v="0"/>
    <x v="1"/>
    <x v="3"/>
    <n v="500"/>
    <x v="11"/>
    <x v="2"/>
    <x v="0"/>
    <x v="2"/>
    <x v="5"/>
    <x v="3"/>
  </r>
  <r>
    <n v="732"/>
    <d v="2023-02-11T00:00:00"/>
    <x v="731"/>
    <x v="0"/>
    <x v="39"/>
    <x v="2"/>
    <x v="2"/>
    <x v="1"/>
    <n v="500"/>
    <x v="1"/>
    <x v="1"/>
    <x v="0"/>
    <x v="1"/>
    <x v="3"/>
    <x v="1"/>
  </r>
  <r>
    <n v="733"/>
    <d v="2023-08-29T00:00:00"/>
    <x v="732"/>
    <x v="0"/>
    <x v="0"/>
    <x v="0"/>
    <x v="0"/>
    <x v="2"/>
    <n v="30"/>
    <x v="2"/>
    <x v="0"/>
    <x v="0"/>
    <x v="3"/>
    <x v="4"/>
    <x v="8"/>
  </r>
  <r>
    <n v="734"/>
    <d v="2023-01-10T00:00:00"/>
    <x v="733"/>
    <x v="1"/>
    <x v="15"/>
    <x v="1"/>
    <x v="1"/>
    <x v="2"/>
    <n v="30"/>
    <x v="2"/>
    <x v="0"/>
    <x v="0"/>
    <x v="1"/>
    <x v="4"/>
    <x v="2"/>
  </r>
  <r>
    <n v="735"/>
    <d v="2023-10-04T00:00:00"/>
    <x v="734"/>
    <x v="1"/>
    <x v="12"/>
    <x v="2"/>
    <x v="1"/>
    <x v="3"/>
    <n v="500"/>
    <x v="11"/>
    <x v="2"/>
    <x v="0"/>
    <x v="0"/>
    <x v="5"/>
    <x v="7"/>
  </r>
  <r>
    <n v="736"/>
    <d v="2023-01-27T00:00:00"/>
    <x v="735"/>
    <x v="0"/>
    <x v="38"/>
    <x v="1"/>
    <x v="1"/>
    <x v="3"/>
    <n v="25"/>
    <x v="4"/>
    <x v="0"/>
    <x v="0"/>
    <x v="1"/>
    <x v="0"/>
    <x v="2"/>
  </r>
  <r>
    <n v="737"/>
    <d v="2023-06-29T00:00:00"/>
    <x v="736"/>
    <x v="1"/>
    <x v="44"/>
    <x v="0"/>
    <x v="1"/>
    <x v="2"/>
    <n v="50"/>
    <x v="5"/>
    <x v="0"/>
    <x v="0"/>
    <x v="2"/>
    <x v="6"/>
    <x v="10"/>
  </r>
  <r>
    <n v="738"/>
    <d v="2023-04-25T00:00:00"/>
    <x v="737"/>
    <x v="0"/>
    <x v="41"/>
    <x v="0"/>
    <x v="1"/>
    <x v="1"/>
    <n v="50"/>
    <x v="4"/>
    <x v="0"/>
    <x v="0"/>
    <x v="2"/>
    <x v="4"/>
    <x v="4"/>
  </r>
  <r>
    <n v="739"/>
    <d v="2023-11-29T00:00:00"/>
    <x v="738"/>
    <x v="0"/>
    <x v="32"/>
    <x v="0"/>
    <x v="0"/>
    <x v="2"/>
    <n v="25"/>
    <x v="16"/>
    <x v="0"/>
    <x v="0"/>
    <x v="0"/>
    <x v="5"/>
    <x v="0"/>
  </r>
  <r>
    <n v="740"/>
    <d v="2023-02-05T00:00:00"/>
    <x v="739"/>
    <x v="1"/>
    <x v="36"/>
    <x v="1"/>
    <x v="0"/>
    <x v="3"/>
    <n v="50"/>
    <x v="7"/>
    <x v="0"/>
    <x v="0"/>
    <x v="1"/>
    <x v="2"/>
    <x v="1"/>
  </r>
  <r>
    <n v="741"/>
    <d v="2023-11-30T00:00:00"/>
    <x v="740"/>
    <x v="0"/>
    <x v="27"/>
    <x v="0"/>
    <x v="1"/>
    <x v="2"/>
    <n v="300"/>
    <x v="13"/>
    <x v="0"/>
    <x v="0"/>
    <x v="0"/>
    <x v="6"/>
    <x v="0"/>
  </r>
  <r>
    <n v="742"/>
    <d v="2023-01-21T00:00:00"/>
    <x v="741"/>
    <x v="1"/>
    <x v="21"/>
    <x v="0"/>
    <x v="2"/>
    <x v="3"/>
    <n v="500"/>
    <x v="11"/>
    <x v="2"/>
    <x v="0"/>
    <x v="1"/>
    <x v="3"/>
    <x v="2"/>
  </r>
  <r>
    <n v="743"/>
    <d v="2023-01-16T00:00:00"/>
    <x v="742"/>
    <x v="1"/>
    <x v="0"/>
    <x v="0"/>
    <x v="0"/>
    <x v="3"/>
    <n v="500"/>
    <x v="11"/>
    <x v="2"/>
    <x v="0"/>
    <x v="1"/>
    <x v="1"/>
    <x v="2"/>
  </r>
  <r>
    <n v="744"/>
    <d v="2023-05-07T00:00:00"/>
    <x v="743"/>
    <x v="0"/>
    <x v="30"/>
    <x v="0"/>
    <x v="2"/>
    <x v="2"/>
    <n v="25"/>
    <x v="16"/>
    <x v="0"/>
    <x v="0"/>
    <x v="2"/>
    <x v="2"/>
    <x v="3"/>
  </r>
  <r>
    <n v="745"/>
    <d v="2023-04-13T00:00:00"/>
    <x v="744"/>
    <x v="0"/>
    <x v="31"/>
    <x v="0"/>
    <x v="0"/>
    <x v="1"/>
    <n v="50"/>
    <x v="4"/>
    <x v="0"/>
    <x v="0"/>
    <x v="2"/>
    <x v="6"/>
    <x v="4"/>
  </r>
  <r>
    <n v="746"/>
    <d v="2023-01-11T00:00:00"/>
    <x v="745"/>
    <x v="1"/>
    <x v="44"/>
    <x v="0"/>
    <x v="1"/>
    <x v="0"/>
    <n v="30"/>
    <x v="15"/>
    <x v="0"/>
    <x v="0"/>
    <x v="1"/>
    <x v="5"/>
    <x v="2"/>
  </r>
  <r>
    <n v="747"/>
    <d v="2023-11-15T00:00:00"/>
    <x v="746"/>
    <x v="0"/>
    <x v="9"/>
    <x v="1"/>
    <x v="0"/>
    <x v="2"/>
    <n v="30"/>
    <x v="2"/>
    <x v="0"/>
    <x v="0"/>
    <x v="0"/>
    <x v="5"/>
    <x v="0"/>
  </r>
  <r>
    <n v="748"/>
    <d v="2023-03-20T00:00:00"/>
    <x v="747"/>
    <x v="0"/>
    <x v="36"/>
    <x v="1"/>
    <x v="1"/>
    <x v="0"/>
    <n v="50"/>
    <x v="0"/>
    <x v="0"/>
    <x v="0"/>
    <x v="1"/>
    <x v="1"/>
    <x v="5"/>
  </r>
  <r>
    <n v="749"/>
    <d v="2023-05-03T00:00:00"/>
    <x v="748"/>
    <x v="0"/>
    <x v="13"/>
    <x v="0"/>
    <x v="0"/>
    <x v="2"/>
    <n v="30"/>
    <x v="2"/>
    <x v="0"/>
    <x v="0"/>
    <x v="2"/>
    <x v="5"/>
    <x v="3"/>
  </r>
  <r>
    <n v="750"/>
    <d v="2023-03-06T00:00:00"/>
    <x v="749"/>
    <x v="1"/>
    <x v="10"/>
    <x v="0"/>
    <x v="1"/>
    <x v="0"/>
    <n v="25"/>
    <x v="8"/>
    <x v="0"/>
    <x v="0"/>
    <x v="1"/>
    <x v="1"/>
    <x v="5"/>
  </r>
  <r>
    <n v="751"/>
    <d v="2023-08-31T00:00:00"/>
    <x v="750"/>
    <x v="1"/>
    <x v="13"/>
    <x v="0"/>
    <x v="1"/>
    <x v="1"/>
    <n v="25"/>
    <x v="5"/>
    <x v="0"/>
    <x v="0"/>
    <x v="3"/>
    <x v="6"/>
    <x v="8"/>
  </r>
  <r>
    <n v="752"/>
    <d v="2023-12-09T00:00:00"/>
    <x v="751"/>
    <x v="0"/>
    <x v="38"/>
    <x v="1"/>
    <x v="1"/>
    <x v="1"/>
    <n v="50"/>
    <x v="4"/>
    <x v="0"/>
    <x v="0"/>
    <x v="0"/>
    <x v="3"/>
    <x v="6"/>
  </r>
  <r>
    <n v="753"/>
    <d v="2023-02-28T00:00:00"/>
    <x v="752"/>
    <x v="1"/>
    <x v="40"/>
    <x v="0"/>
    <x v="1"/>
    <x v="2"/>
    <n v="30"/>
    <x v="2"/>
    <x v="0"/>
    <x v="0"/>
    <x v="1"/>
    <x v="4"/>
    <x v="1"/>
  </r>
  <r>
    <n v="754"/>
    <d v="2023-10-16T00:00:00"/>
    <x v="753"/>
    <x v="1"/>
    <x v="22"/>
    <x v="0"/>
    <x v="2"/>
    <x v="3"/>
    <n v="25"/>
    <x v="4"/>
    <x v="0"/>
    <x v="0"/>
    <x v="0"/>
    <x v="1"/>
    <x v="7"/>
  </r>
  <r>
    <n v="755"/>
    <d v="2023-04-22T00:00:00"/>
    <x v="754"/>
    <x v="1"/>
    <x v="26"/>
    <x v="0"/>
    <x v="1"/>
    <x v="0"/>
    <n v="25"/>
    <x v="8"/>
    <x v="0"/>
    <x v="0"/>
    <x v="2"/>
    <x v="3"/>
    <x v="4"/>
  </r>
  <r>
    <n v="756"/>
    <d v="2023-08-27T00:00:00"/>
    <x v="755"/>
    <x v="1"/>
    <x v="17"/>
    <x v="2"/>
    <x v="2"/>
    <x v="3"/>
    <n v="300"/>
    <x v="14"/>
    <x v="1"/>
    <x v="0"/>
    <x v="3"/>
    <x v="2"/>
    <x v="8"/>
  </r>
  <r>
    <n v="757"/>
    <d v="2023-12-25T00:00:00"/>
    <x v="756"/>
    <x v="1"/>
    <x v="22"/>
    <x v="0"/>
    <x v="2"/>
    <x v="3"/>
    <n v="300"/>
    <x v="14"/>
    <x v="1"/>
    <x v="0"/>
    <x v="0"/>
    <x v="1"/>
    <x v="6"/>
  </r>
  <r>
    <n v="758"/>
    <d v="2023-05-12T00:00:00"/>
    <x v="757"/>
    <x v="0"/>
    <x v="12"/>
    <x v="2"/>
    <x v="1"/>
    <x v="3"/>
    <n v="25"/>
    <x v="4"/>
    <x v="0"/>
    <x v="0"/>
    <x v="2"/>
    <x v="0"/>
    <x v="3"/>
  </r>
  <r>
    <n v="759"/>
    <d v="2023-07-08T00:00:00"/>
    <x v="758"/>
    <x v="0"/>
    <x v="19"/>
    <x v="0"/>
    <x v="2"/>
    <x v="1"/>
    <n v="50"/>
    <x v="4"/>
    <x v="0"/>
    <x v="0"/>
    <x v="3"/>
    <x v="3"/>
    <x v="11"/>
  </r>
  <r>
    <n v="760"/>
    <d v="2023-03-27T00:00:00"/>
    <x v="759"/>
    <x v="0"/>
    <x v="15"/>
    <x v="1"/>
    <x v="0"/>
    <x v="2"/>
    <n v="500"/>
    <x v="3"/>
    <x v="0"/>
    <x v="0"/>
    <x v="1"/>
    <x v="1"/>
    <x v="5"/>
  </r>
  <r>
    <n v="761"/>
    <d v="2023-11-07T00:00:00"/>
    <x v="760"/>
    <x v="1"/>
    <x v="44"/>
    <x v="0"/>
    <x v="1"/>
    <x v="2"/>
    <n v="500"/>
    <x v="3"/>
    <x v="0"/>
    <x v="0"/>
    <x v="0"/>
    <x v="4"/>
    <x v="0"/>
  </r>
  <r>
    <n v="762"/>
    <d v="2023-11-07T00:00:00"/>
    <x v="761"/>
    <x v="1"/>
    <x v="46"/>
    <x v="1"/>
    <x v="2"/>
    <x v="1"/>
    <n v="25"/>
    <x v="5"/>
    <x v="0"/>
    <x v="0"/>
    <x v="0"/>
    <x v="4"/>
    <x v="0"/>
  </r>
  <r>
    <n v="763"/>
    <d v="2023-02-28T00:00:00"/>
    <x v="762"/>
    <x v="0"/>
    <x v="0"/>
    <x v="0"/>
    <x v="1"/>
    <x v="1"/>
    <n v="25"/>
    <x v="5"/>
    <x v="0"/>
    <x v="0"/>
    <x v="1"/>
    <x v="4"/>
    <x v="1"/>
  </r>
  <r>
    <n v="764"/>
    <d v="2023-03-25T00:00:00"/>
    <x v="763"/>
    <x v="1"/>
    <x v="30"/>
    <x v="0"/>
    <x v="1"/>
    <x v="2"/>
    <n v="25"/>
    <x v="16"/>
    <x v="0"/>
    <x v="0"/>
    <x v="1"/>
    <x v="3"/>
    <x v="5"/>
  </r>
  <r>
    <n v="765"/>
    <d v="2023-06-09T00:00:00"/>
    <x v="764"/>
    <x v="0"/>
    <x v="22"/>
    <x v="0"/>
    <x v="1"/>
    <x v="3"/>
    <n v="50"/>
    <x v="7"/>
    <x v="0"/>
    <x v="0"/>
    <x v="2"/>
    <x v="0"/>
    <x v="10"/>
  </r>
  <r>
    <n v="766"/>
    <d v="2023-02-25T00:00:00"/>
    <x v="765"/>
    <x v="0"/>
    <x v="21"/>
    <x v="0"/>
    <x v="2"/>
    <x v="0"/>
    <n v="300"/>
    <x v="12"/>
    <x v="1"/>
    <x v="0"/>
    <x v="1"/>
    <x v="3"/>
    <x v="1"/>
  </r>
  <r>
    <n v="767"/>
    <d v="2023-10-24T00:00:00"/>
    <x v="766"/>
    <x v="0"/>
    <x v="23"/>
    <x v="0"/>
    <x v="0"/>
    <x v="0"/>
    <n v="25"/>
    <x v="8"/>
    <x v="0"/>
    <x v="0"/>
    <x v="0"/>
    <x v="4"/>
    <x v="7"/>
  </r>
  <r>
    <n v="768"/>
    <d v="2023-01-14T00:00:00"/>
    <x v="767"/>
    <x v="1"/>
    <x v="46"/>
    <x v="1"/>
    <x v="0"/>
    <x v="0"/>
    <n v="25"/>
    <x v="8"/>
    <x v="0"/>
    <x v="0"/>
    <x v="1"/>
    <x v="3"/>
    <x v="2"/>
  </r>
  <r>
    <n v="769"/>
    <d v="2023-06-09T00:00:00"/>
    <x v="768"/>
    <x v="1"/>
    <x v="33"/>
    <x v="0"/>
    <x v="2"/>
    <x v="3"/>
    <n v="30"/>
    <x v="10"/>
    <x v="0"/>
    <x v="0"/>
    <x v="2"/>
    <x v="0"/>
    <x v="10"/>
  </r>
  <r>
    <n v="770"/>
    <d v="2023-10-22T00:00:00"/>
    <x v="769"/>
    <x v="0"/>
    <x v="40"/>
    <x v="0"/>
    <x v="1"/>
    <x v="2"/>
    <n v="50"/>
    <x v="5"/>
    <x v="0"/>
    <x v="0"/>
    <x v="0"/>
    <x v="2"/>
    <x v="7"/>
  </r>
  <r>
    <n v="771"/>
    <d v="2023-12-13T00:00:00"/>
    <x v="770"/>
    <x v="0"/>
    <x v="46"/>
    <x v="1"/>
    <x v="2"/>
    <x v="1"/>
    <n v="25"/>
    <x v="5"/>
    <x v="0"/>
    <x v="0"/>
    <x v="0"/>
    <x v="5"/>
    <x v="6"/>
  </r>
  <r>
    <n v="772"/>
    <d v="2023-07-12T00:00:00"/>
    <x v="771"/>
    <x v="0"/>
    <x v="1"/>
    <x v="1"/>
    <x v="2"/>
    <x v="2"/>
    <n v="30"/>
    <x v="2"/>
    <x v="0"/>
    <x v="0"/>
    <x v="3"/>
    <x v="5"/>
    <x v="11"/>
  </r>
  <r>
    <n v="773"/>
    <d v="2023-07-23T00:00:00"/>
    <x v="772"/>
    <x v="0"/>
    <x v="36"/>
    <x v="1"/>
    <x v="2"/>
    <x v="3"/>
    <n v="500"/>
    <x v="11"/>
    <x v="2"/>
    <x v="0"/>
    <x v="3"/>
    <x v="2"/>
    <x v="11"/>
  </r>
  <r>
    <n v="774"/>
    <d v="2023-04-12T00:00:00"/>
    <x v="773"/>
    <x v="1"/>
    <x v="30"/>
    <x v="0"/>
    <x v="1"/>
    <x v="1"/>
    <n v="25"/>
    <x v="5"/>
    <x v="0"/>
    <x v="0"/>
    <x v="2"/>
    <x v="5"/>
    <x v="4"/>
  </r>
  <r>
    <n v="775"/>
    <d v="2023-02-08T00:00:00"/>
    <x v="774"/>
    <x v="1"/>
    <x v="6"/>
    <x v="0"/>
    <x v="2"/>
    <x v="3"/>
    <n v="25"/>
    <x v="4"/>
    <x v="0"/>
    <x v="0"/>
    <x v="1"/>
    <x v="5"/>
    <x v="1"/>
  </r>
  <r>
    <n v="776"/>
    <d v="2023-10-31T00:00:00"/>
    <x v="775"/>
    <x v="0"/>
    <x v="10"/>
    <x v="0"/>
    <x v="1"/>
    <x v="0"/>
    <n v="30"/>
    <x v="15"/>
    <x v="0"/>
    <x v="0"/>
    <x v="0"/>
    <x v="4"/>
    <x v="7"/>
  </r>
  <r>
    <n v="777"/>
    <d v="2023-12-20T00:00:00"/>
    <x v="776"/>
    <x v="0"/>
    <x v="27"/>
    <x v="0"/>
    <x v="2"/>
    <x v="0"/>
    <n v="50"/>
    <x v="0"/>
    <x v="0"/>
    <x v="0"/>
    <x v="0"/>
    <x v="5"/>
    <x v="6"/>
  </r>
  <r>
    <n v="778"/>
    <d v="2023-11-18T00:00:00"/>
    <x v="777"/>
    <x v="1"/>
    <x v="16"/>
    <x v="0"/>
    <x v="0"/>
    <x v="3"/>
    <n v="25"/>
    <x v="4"/>
    <x v="0"/>
    <x v="0"/>
    <x v="0"/>
    <x v="3"/>
    <x v="0"/>
  </r>
  <r>
    <n v="779"/>
    <d v="2023-05-05T00:00:00"/>
    <x v="778"/>
    <x v="1"/>
    <x v="37"/>
    <x v="0"/>
    <x v="2"/>
    <x v="1"/>
    <n v="500"/>
    <x v="1"/>
    <x v="1"/>
    <x v="0"/>
    <x v="2"/>
    <x v="0"/>
    <x v="3"/>
  </r>
  <r>
    <n v="780"/>
    <d v="2023-02-22T00:00:00"/>
    <x v="779"/>
    <x v="0"/>
    <x v="8"/>
    <x v="0"/>
    <x v="2"/>
    <x v="1"/>
    <n v="25"/>
    <x v="5"/>
    <x v="0"/>
    <x v="0"/>
    <x v="1"/>
    <x v="5"/>
    <x v="1"/>
  </r>
  <r>
    <n v="781"/>
    <d v="2023-12-23T00:00:00"/>
    <x v="780"/>
    <x v="0"/>
    <x v="10"/>
    <x v="0"/>
    <x v="0"/>
    <x v="2"/>
    <n v="500"/>
    <x v="3"/>
    <x v="0"/>
    <x v="0"/>
    <x v="0"/>
    <x v="3"/>
    <x v="6"/>
  </r>
  <r>
    <n v="782"/>
    <d v="2023-06-04T00:00:00"/>
    <x v="781"/>
    <x v="0"/>
    <x v="42"/>
    <x v="0"/>
    <x v="1"/>
    <x v="0"/>
    <n v="300"/>
    <x v="12"/>
    <x v="1"/>
    <x v="0"/>
    <x v="2"/>
    <x v="2"/>
    <x v="10"/>
  </r>
  <r>
    <n v="783"/>
    <d v="2023-12-17T00:00:00"/>
    <x v="782"/>
    <x v="1"/>
    <x v="37"/>
    <x v="0"/>
    <x v="1"/>
    <x v="2"/>
    <n v="300"/>
    <x v="13"/>
    <x v="0"/>
    <x v="0"/>
    <x v="0"/>
    <x v="2"/>
    <x v="6"/>
  </r>
  <r>
    <n v="784"/>
    <d v="2023-11-04T00:00:00"/>
    <x v="783"/>
    <x v="1"/>
    <x v="0"/>
    <x v="0"/>
    <x v="2"/>
    <x v="2"/>
    <n v="500"/>
    <x v="3"/>
    <x v="0"/>
    <x v="0"/>
    <x v="0"/>
    <x v="3"/>
    <x v="0"/>
  </r>
  <r>
    <n v="785"/>
    <d v="2023-03-03T00:00:00"/>
    <x v="784"/>
    <x v="1"/>
    <x v="33"/>
    <x v="0"/>
    <x v="0"/>
    <x v="3"/>
    <n v="50"/>
    <x v="7"/>
    <x v="0"/>
    <x v="0"/>
    <x v="1"/>
    <x v="0"/>
    <x v="5"/>
  </r>
  <r>
    <n v="786"/>
    <d v="2023-10-17T00:00:00"/>
    <x v="785"/>
    <x v="0"/>
    <x v="27"/>
    <x v="0"/>
    <x v="1"/>
    <x v="3"/>
    <n v="25"/>
    <x v="4"/>
    <x v="0"/>
    <x v="0"/>
    <x v="0"/>
    <x v="4"/>
    <x v="7"/>
  </r>
  <r>
    <n v="787"/>
    <d v="2023-01-22T00:00:00"/>
    <x v="786"/>
    <x v="0"/>
    <x v="41"/>
    <x v="0"/>
    <x v="2"/>
    <x v="2"/>
    <n v="25"/>
    <x v="16"/>
    <x v="0"/>
    <x v="0"/>
    <x v="1"/>
    <x v="2"/>
    <x v="2"/>
  </r>
  <r>
    <n v="788"/>
    <d v="2023-06-27T00:00:00"/>
    <x v="787"/>
    <x v="1"/>
    <x v="8"/>
    <x v="0"/>
    <x v="0"/>
    <x v="0"/>
    <n v="300"/>
    <x v="12"/>
    <x v="1"/>
    <x v="0"/>
    <x v="2"/>
    <x v="4"/>
    <x v="10"/>
  </r>
  <r>
    <n v="789"/>
    <d v="2023-09-30T00:00:00"/>
    <x v="788"/>
    <x v="1"/>
    <x v="39"/>
    <x v="2"/>
    <x v="1"/>
    <x v="3"/>
    <n v="500"/>
    <x v="11"/>
    <x v="2"/>
    <x v="0"/>
    <x v="3"/>
    <x v="3"/>
    <x v="9"/>
  </r>
  <r>
    <n v="790"/>
    <d v="2023-08-08T00:00:00"/>
    <x v="789"/>
    <x v="0"/>
    <x v="17"/>
    <x v="2"/>
    <x v="1"/>
    <x v="2"/>
    <n v="25"/>
    <x v="16"/>
    <x v="0"/>
    <x v="0"/>
    <x v="3"/>
    <x v="4"/>
    <x v="8"/>
  </r>
  <r>
    <n v="791"/>
    <d v="2023-12-05T00:00:00"/>
    <x v="790"/>
    <x v="1"/>
    <x v="25"/>
    <x v="0"/>
    <x v="0"/>
    <x v="2"/>
    <n v="25"/>
    <x v="16"/>
    <x v="0"/>
    <x v="0"/>
    <x v="0"/>
    <x v="4"/>
    <x v="6"/>
  </r>
  <r>
    <n v="792"/>
    <d v="2023-07-09T00:00:00"/>
    <x v="791"/>
    <x v="1"/>
    <x v="29"/>
    <x v="1"/>
    <x v="0"/>
    <x v="2"/>
    <n v="50"/>
    <x v="5"/>
    <x v="0"/>
    <x v="0"/>
    <x v="3"/>
    <x v="2"/>
    <x v="11"/>
  </r>
  <r>
    <n v="793"/>
    <d v="2023-02-05T00:00:00"/>
    <x v="792"/>
    <x v="0"/>
    <x v="31"/>
    <x v="0"/>
    <x v="0"/>
    <x v="2"/>
    <n v="30"/>
    <x v="2"/>
    <x v="0"/>
    <x v="0"/>
    <x v="1"/>
    <x v="2"/>
    <x v="1"/>
  </r>
  <r>
    <n v="794"/>
    <d v="2023-09-17T00:00:00"/>
    <x v="793"/>
    <x v="1"/>
    <x v="43"/>
    <x v="0"/>
    <x v="0"/>
    <x v="2"/>
    <n v="300"/>
    <x v="13"/>
    <x v="0"/>
    <x v="0"/>
    <x v="3"/>
    <x v="2"/>
    <x v="9"/>
  </r>
  <r>
    <n v="795"/>
    <d v="2023-11-28T00:00:00"/>
    <x v="794"/>
    <x v="0"/>
    <x v="35"/>
    <x v="0"/>
    <x v="2"/>
    <x v="2"/>
    <n v="300"/>
    <x v="13"/>
    <x v="0"/>
    <x v="0"/>
    <x v="0"/>
    <x v="4"/>
    <x v="0"/>
  </r>
  <r>
    <n v="796"/>
    <d v="2023-06-24T00:00:00"/>
    <x v="795"/>
    <x v="0"/>
    <x v="22"/>
    <x v="0"/>
    <x v="0"/>
    <x v="3"/>
    <n v="30"/>
    <x v="10"/>
    <x v="0"/>
    <x v="0"/>
    <x v="2"/>
    <x v="3"/>
    <x v="10"/>
  </r>
  <r>
    <n v="797"/>
    <d v="2023-01-07T00:00:00"/>
    <x v="796"/>
    <x v="0"/>
    <x v="30"/>
    <x v="0"/>
    <x v="1"/>
    <x v="0"/>
    <n v="25"/>
    <x v="8"/>
    <x v="0"/>
    <x v="0"/>
    <x v="1"/>
    <x v="3"/>
    <x v="2"/>
  </r>
  <r>
    <n v="798"/>
    <d v="2023-08-04T00:00:00"/>
    <x v="797"/>
    <x v="0"/>
    <x v="39"/>
    <x v="2"/>
    <x v="1"/>
    <x v="2"/>
    <n v="50"/>
    <x v="5"/>
    <x v="0"/>
    <x v="0"/>
    <x v="3"/>
    <x v="0"/>
    <x v="8"/>
  </r>
  <r>
    <n v="799"/>
    <d v="2023-09-08T00:00:00"/>
    <x v="798"/>
    <x v="0"/>
    <x v="37"/>
    <x v="0"/>
    <x v="2"/>
    <x v="1"/>
    <n v="50"/>
    <x v="4"/>
    <x v="0"/>
    <x v="0"/>
    <x v="3"/>
    <x v="0"/>
    <x v="9"/>
  </r>
  <r>
    <n v="800"/>
    <d v="2023-02-24T00:00:00"/>
    <x v="799"/>
    <x v="0"/>
    <x v="40"/>
    <x v="0"/>
    <x v="1"/>
    <x v="3"/>
    <n v="300"/>
    <x v="14"/>
    <x v="1"/>
    <x v="0"/>
    <x v="1"/>
    <x v="0"/>
    <x v="1"/>
  </r>
  <r>
    <n v="801"/>
    <d v="2023-08-10T00:00:00"/>
    <x v="800"/>
    <x v="0"/>
    <x v="34"/>
    <x v="1"/>
    <x v="1"/>
    <x v="3"/>
    <n v="50"/>
    <x v="7"/>
    <x v="0"/>
    <x v="0"/>
    <x v="3"/>
    <x v="6"/>
    <x v="8"/>
  </r>
  <r>
    <n v="802"/>
    <d v="2023-07-05T00:00:00"/>
    <x v="801"/>
    <x v="1"/>
    <x v="6"/>
    <x v="0"/>
    <x v="0"/>
    <x v="2"/>
    <n v="30"/>
    <x v="2"/>
    <x v="0"/>
    <x v="0"/>
    <x v="3"/>
    <x v="5"/>
    <x v="11"/>
  </r>
  <r>
    <n v="803"/>
    <d v="2023-11-22T00:00:00"/>
    <x v="802"/>
    <x v="0"/>
    <x v="23"/>
    <x v="0"/>
    <x v="1"/>
    <x v="3"/>
    <n v="25"/>
    <x v="4"/>
    <x v="0"/>
    <x v="0"/>
    <x v="0"/>
    <x v="5"/>
    <x v="0"/>
  </r>
  <r>
    <n v="804"/>
    <d v="2023-08-24T00:00:00"/>
    <x v="803"/>
    <x v="0"/>
    <x v="13"/>
    <x v="0"/>
    <x v="2"/>
    <x v="2"/>
    <n v="30"/>
    <x v="2"/>
    <x v="0"/>
    <x v="0"/>
    <x v="3"/>
    <x v="6"/>
    <x v="8"/>
  </r>
  <r>
    <n v="805"/>
    <d v="2023-12-29T00:00:00"/>
    <x v="804"/>
    <x v="1"/>
    <x v="4"/>
    <x v="1"/>
    <x v="0"/>
    <x v="0"/>
    <n v="500"/>
    <x v="9"/>
    <x v="1"/>
    <x v="0"/>
    <x v="0"/>
    <x v="0"/>
    <x v="6"/>
  </r>
  <r>
    <n v="806"/>
    <d v="2023-03-20T00:00:00"/>
    <x v="805"/>
    <x v="1"/>
    <x v="10"/>
    <x v="0"/>
    <x v="0"/>
    <x v="0"/>
    <n v="300"/>
    <x v="12"/>
    <x v="1"/>
    <x v="0"/>
    <x v="1"/>
    <x v="1"/>
    <x v="5"/>
  </r>
  <r>
    <n v="807"/>
    <d v="2023-08-11T00:00:00"/>
    <x v="806"/>
    <x v="1"/>
    <x v="2"/>
    <x v="0"/>
    <x v="2"/>
    <x v="3"/>
    <n v="50"/>
    <x v="7"/>
    <x v="0"/>
    <x v="0"/>
    <x v="3"/>
    <x v="0"/>
    <x v="8"/>
  </r>
  <r>
    <n v="808"/>
    <d v="2023-04-01T00:00:00"/>
    <x v="807"/>
    <x v="0"/>
    <x v="44"/>
    <x v="0"/>
    <x v="0"/>
    <x v="3"/>
    <n v="500"/>
    <x v="11"/>
    <x v="2"/>
    <x v="0"/>
    <x v="2"/>
    <x v="3"/>
    <x v="4"/>
  </r>
  <r>
    <n v="809"/>
    <d v="2023-09-25T00:00:00"/>
    <x v="808"/>
    <x v="1"/>
    <x v="17"/>
    <x v="2"/>
    <x v="0"/>
    <x v="1"/>
    <n v="50"/>
    <x v="4"/>
    <x v="0"/>
    <x v="0"/>
    <x v="3"/>
    <x v="1"/>
    <x v="9"/>
  </r>
  <r>
    <n v="810"/>
    <d v="2023-11-30T00:00:00"/>
    <x v="809"/>
    <x v="0"/>
    <x v="42"/>
    <x v="0"/>
    <x v="2"/>
    <x v="3"/>
    <n v="25"/>
    <x v="4"/>
    <x v="0"/>
    <x v="0"/>
    <x v="0"/>
    <x v="6"/>
    <x v="0"/>
  </r>
  <r>
    <n v="811"/>
    <d v="2023-05-19T00:00:00"/>
    <x v="810"/>
    <x v="0"/>
    <x v="39"/>
    <x v="2"/>
    <x v="0"/>
    <x v="1"/>
    <n v="25"/>
    <x v="5"/>
    <x v="0"/>
    <x v="0"/>
    <x v="2"/>
    <x v="0"/>
    <x v="3"/>
  </r>
  <r>
    <n v="812"/>
    <d v="2023-11-12T00:00:00"/>
    <x v="811"/>
    <x v="0"/>
    <x v="14"/>
    <x v="1"/>
    <x v="2"/>
    <x v="0"/>
    <n v="25"/>
    <x v="8"/>
    <x v="0"/>
    <x v="0"/>
    <x v="0"/>
    <x v="2"/>
    <x v="0"/>
  </r>
  <r>
    <n v="813"/>
    <d v="2023-10-03T00:00:00"/>
    <x v="812"/>
    <x v="0"/>
    <x v="8"/>
    <x v="0"/>
    <x v="2"/>
    <x v="0"/>
    <n v="50"/>
    <x v="0"/>
    <x v="0"/>
    <x v="0"/>
    <x v="0"/>
    <x v="4"/>
    <x v="7"/>
  </r>
  <r>
    <n v="814"/>
    <d v="2023-09-05T00:00:00"/>
    <x v="813"/>
    <x v="1"/>
    <x v="42"/>
    <x v="0"/>
    <x v="1"/>
    <x v="2"/>
    <n v="500"/>
    <x v="3"/>
    <x v="0"/>
    <x v="0"/>
    <x v="3"/>
    <x v="4"/>
    <x v="9"/>
  </r>
  <r>
    <n v="815"/>
    <d v="2023-08-27T00:00:00"/>
    <x v="814"/>
    <x v="1"/>
    <x v="25"/>
    <x v="0"/>
    <x v="1"/>
    <x v="0"/>
    <n v="25"/>
    <x v="8"/>
    <x v="0"/>
    <x v="0"/>
    <x v="3"/>
    <x v="2"/>
    <x v="8"/>
  </r>
  <r>
    <n v="816"/>
    <d v="2023-08-12T00:00:00"/>
    <x v="815"/>
    <x v="0"/>
    <x v="16"/>
    <x v="0"/>
    <x v="0"/>
    <x v="1"/>
    <n v="500"/>
    <x v="1"/>
    <x v="1"/>
    <x v="0"/>
    <x v="3"/>
    <x v="3"/>
    <x v="8"/>
  </r>
  <r>
    <n v="817"/>
    <d v="2023-10-31T00:00:00"/>
    <x v="816"/>
    <x v="0"/>
    <x v="4"/>
    <x v="1"/>
    <x v="0"/>
    <x v="3"/>
    <n v="50"/>
    <x v="7"/>
    <x v="0"/>
    <x v="0"/>
    <x v="0"/>
    <x v="4"/>
    <x v="7"/>
  </r>
  <r>
    <n v="818"/>
    <d v="2023-05-18T00:00:00"/>
    <x v="817"/>
    <x v="0"/>
    <x v="4"/>
    <x v="1"/>
    <x v="2"/>
    <x v="2"/>
    <n v="500"/>
    <x v="3"/>
    <x v="0"/>
    <x v="0"/>
    <x v="2"/>
    <x v="6"/>
    <x v="3"/>
  </r>
  <r>
    <n v="819"/>
    <d v="2023-06-15T00:00:00"/>
    <x v="818"/>
    <x v="1"/>
    <x v="10"/>
    <x v="0"/>
    <x v="0"/>
    <x v="1"/>
    <n v="50"/>
    <x v="4"/>
    <x v="0"/>
    <x v="0"/>
    <x v="2"/>
    <x v="6"/>
    <x v="10"/>
  </r>
  <r>
    <n v="820"/>
    <d v="2023-05-06T00:00:00"/>
    <x v="819"/>
    <x v="0"/>
    <x v="19"/>
    <x v="0"/>
    <x v="2"/>
    <x v="3"/>
    <n v="50"/>
    <x v="7"/>
    <x v="0"/>
    <x v="0"/>
    <x v="2"/>
    <x v="3"/>
    <x v="3"/>
  </r>
  <r>
    <n v="821"/>
    <d v="2023-02-14T00:00:00"/>
    <x v="820"/>
    <x v="0"/>
    <x v="19"/>
    <x v="0"/>
    <x v="2"/>
    <x v="2"/>
    <n v="300"/>
    <x v="13"/>
    <x v="0"/>
    <x v="0"/>
    <x v="1"/>
    <x v="4"/>
    <x v="1"/>
  </r>
  <r>
    <n v="822"/>
    <d v="2023-05-23T00:00:00"/>
    <x v="821"/>
    <x v="1"/>
    <x v="8"/>
    <x v="0"/>
    <x v="0"/>
    <x v="0"/>
    <n v="50"/>
    <x v="0"/>
    <x v="0"/>
    <x v="0"/>
    <x v="2"/>
    <x v="4"/>
    <x v="3"/>
  </r>
  <r>
    <n v="823"/>
    <d v="2023-08-19T00:00:00"/>
    <x v="822"/>
    <x v="1"/>
    <x v="37"/>
    <x v="0"/>
    <x v="2"/>
    <x v="1"/>
    <n v="50"/>
    <x v="4"/>
    <x v="0"/>
    <x v="0"/>
    <x v="3"/>
    <x v="3"/>
    <x v="8"/>
  </r>
  <r>
    <n v="824"/>
    <d v="2023-05-05T00:00:00"/>
    <x v="823"/>
    <x v="0"/>
    <x v="7"/>
    <x v="2"/>
    <x v="1"/>
    <x v="3"/>
    <n v="30"/>
    <x v="10"/>
    <x v="0"/>
    <x v="0"/>
    <x v="2"/>
    <x v="0"/>
    <x v="3"/>
  </r>
  <r>
    <n v="825"/>
    <d v="2023-08-26T00:00:00"/>
    <x v="824"/>
    <x v="1"/>
    <x v="6"/>
    <x v="0"/>
    <x v="0"/>
    <x v="2"/>
    <n v="25"/>
    <x v="16"/>
    <x v="0"/>
    <x v="0"/>
    <x v="3"/>
    <x v="3"/>
    <x v="8"/>
  </r>
  <r>
    <n v="826"/>
    <d v="2023-10-19T00:00:00"/>
    <x v="825"/>
    <x v="1"/>
    <x v="6"/>
    <x v="0"/>
    <x v="1"/>
    <x v="2"/>
    <n v="300"/>
    <x v="13"/>
    <x v="0"/>
    <x v="0"/>
    <x v="0"/>
    <x v="6"/>
    <x v="7"/>
  </r>
  <r>
    <n v="827"/>
    <d v="2023-11-09T00:00:00"/>
    <x v="826"/>
    <x v="0"/>
    <x v="39"/>
    <x v="2"/>
    <x v="0"/>
    <x v="0"/>
    <n v="300"/>
    <x v="12"/>
    <x v="1"/>
    <x v="0"/>
    <x v="0"/>
    <x v="6"/>
    <x v="0"/>
  </r>
  <r>
    <n v="828"/>
    <d v="2023-12-09T00:00:00"/>
    <x v="827"/>
    <x v="1"/>
    <x v="44"/>
    <x v="0"/>
    <x v="2"/>
    <x v="3"/>
    <n v="300"/>
    <x v="14"/>
    <x v="1"/>
    <x v="0"/>
    <x v="0"/>
    <x v="3"/>
    <x v="6"/>
  </r>
  <r>
    <n v="829"/>
    <d v="2023-07-14T00:00:00"/>
    <x v="828"/>
    <x v="0"/>
    <x v="39"/>
    <x v="2"/>
    <x v="0"/>
    <x v="0"/>
    <n v="30"/>
    <x v="15"/>
    <x v="0"/>
    <x v="0"/>
    <x v="3"/>
    <x v="0"/>
    <x v="11"/>
  </r>
  <r>
    <n v="830"/>
    <d v="2023-06-22T00:00:00"/>
    <x v="829"/>
    <x v="1"/>
    <x v="12"/>
    <x v="2"/>
    <x v="1"/>
    <x v="0"/>
    <n v="50"/>
    <x v="0"/>
    <x v="0"/>
    <x v="0"/>
    <x v="2"/>
    <x v="6"/>
    <x v="10"/>
  </r>
  <r>
    <n v="831"/>
    <d v="2023-01-15T00:00:00"/>
    <x v="830"/>
    <x v="0"/>
    <x v="15"/>
    <x v="1"/>
    <x v="2"/>
    <x v="3"/>
    <n v="25"/>
    <x v="4"/>
    <x v="0"/>
    <x v="0"/>
    <x v="1"/>
    <x v="2"/>
    <x v="2"/>
  </r>
  <r>
    <n v="832"/>
    <d v="2023-09-11T00:00:00"/>
    <x v="831"/>
    <x v="0"/>
    <x v="16"/>
    <x v="0"/>
    <x v="0"/>
    <x v="3"/>
    <n v="500"/>
    <x v="11"/>
    <x v="2"/>
    <x v="0"/>
    <x v="3"/>
    <x v="1"/>
    <x v="9"/>
  </r>
  <r>
    <n v="833"/>
    <d v="2023-06-16T00:00:00"/>
    <x v="832"/>
    <x v="0"/>
    <x v="13"/>
    <x v="0"/>
    <x v="0"/>
    <x v="3"/>
    <n v="50"/>
    <x v="7"/>
    <x v="0"/>
    <x v="0"/>
    <x v="2"/>
    <x v="0"/>
    <x v="10"/>
  </r>
  <r>
    <n v="834"/>
    <d v="2023-04-04T00:00:00"/>
    <x v="833"/>
    <x v="1"/>
    <x v="37"/>
    <x v="0"/>
    <x v="0"/>
    <x v="1"/>
    <n v="30"/>
    <x v="17"/>
    <x v="0"/>
    <x v="0"/>
    <x v="2"/>
    <x v="4"/>
    <x v="4"/>
  </r>
  <r>
    <n v="835"/>
    <d v="2023-09-07T00:00:00"/>
    <x v="834"/>
    <x v="0"/>
    <x v="3"/>
    <x v="0"/>
    <x v="1"/>
    <x v="3"/>
    <n v="50"/>
    <x v="7"/>
    <x v="0"/>
    <x v="0"/>
    <x v="3"/>
    <x v="6"/>
    <x v="9"/>
  </r>
  <r>
    <n v="836"/>
    <d v="2023-04-19T00:00:00"/>
    <x v="835"/>
    <x v="1"/>
    <x v="11"/>
    <x v="1"/>
    <x v="1"/>
    <x v="2"/>
    <n v="50"/>
    <x v="5"/>
    <x v="0"/>
    <x v="0"/>
    <x v="2"/>
    <x v="5"/>
    <x v="4"/>
  </r>
  <r>
    <n v="837"/>
    <d v="2023-07-01T00:00:00"/>
    <x v="836"/>
    <x v="0"/>
    <x v="18"/>
    <x v="1"/>
    <x v="0"/>
    <x v="0"/>
    <n v="30"/>
    <x v="15"/>
    <x v="0"/>
    <x v="0"/>
    <x v="3"/>
    <x v="3"/>
    <x v="11"/>
  </r>
  <r>
    <n v="838"/>
    <d v="2023-05-13T00:00:00"/>
    <x v="837"/>
    <x v="0"/>
    <x v="16"/>
    <x v="0"/>
    <x v="2"/>
    <x v="1"/>
    <n v="300"/>
    <x v="6"/>
    <x v="1"/>
    <x v="0"/>
    <x v="2"/>
    <x v="3"/>
    <x v="3"/>
  </r>
  <r>
    <n v="839"/>
    <d v="2023-06-24T00:00:00"/>
    <x v="838"/>
    <x v="1"/>
    <x v="29"/>
    <x v="1"/>
    <x v="2"/>
    <x v="3"/>
    <n v="300"/>
    <x v="14"/>
    <x v="1"/>
    <x v="0"/>
    <x v="2"/>
    <x v="3"/>
    <x v="10"/>
  </r>
  <r>
    <n v="840"/>
    <d v="2023-05-24T00:00:00"/>
    <x v="839"/>
    <x v="0"/>
    <x v="17"/>
    <x v="2"/>
    <x v="1"/>
    <x v="1"/>
    <n v="25"/>
    <x v="5"/>
    <x v="0"/>
    <x v="0"/>
    <x v="2"/>
    <x v="5"/>
    <x v="3"/>
  </r>
  <r>
    <n v="841"/>
    <d v="2023-11-02T00:00:00"/>
    <x v="840"/>
    <x v="0"/>
    <x v="33"/>
    <x v="0"/>
    <x v="2"/>
    <x v="3"/>
    <n v="25"/>
    <x v="4"/>
    <x v="0"/>
    <x v="0"/>
    <x v="0"/>
    <x v="6"/>
    <x v="0"/>
  </r>
  <r>
    <n v="842"/>
    <d v="2023-12-26T00:00:00"/>
    <x v="841"/>
    <x v="1"/>
    <x v="16"/>
    <x v="0"/>
    <x v="1"/>
    <x v="1"/>
    <n v="300"/>
    <x v="6"/>
    <x v="1"/>
    <x v="0"/>
    <x v="0"/>
    <x v="4"/>
    <x v="6"/>
  </r>
  <r>
    <n v="843"/>
    <d v="2023-05-22T00:00:00"/>
    <x v="842"/>
    <x v="0"/>
    <x v="34"/>
    <x v="1"/>
    <x v="0"/>
    <x v="0"/>
    <n v="500"/>
    <x v="9"/>
    <x v="1"/>
    <x v="0"/>
    <x v="2"/>
    <x v="1"/>
    <x v="3"/>
  </r>
  <r>
    <n v="844"/>
    <d v="2023-10-12T00:00:00"/>
    <x v="843"/>
    <x v="0"/>
    <x v="10"/>
    <x v="0"/>
    <x v="1"/>
    <x v="0"/>
    <n v="50"/>
    <x v="0"/>
    <x v="0"/>
    <x v="0"/>
    <x v="0"/>
    <x v="6"/>
    <x v="7"/>
  </r>
  <r>
    <n v="845"/>
    <d v="2023-01-06T00:00:00"/>
    <x v="844"/>
    <x v="0"/>
    <x v="31"/>
    <x v="0"/>
    <x v="1"/>
    <x v="2"/>
    <n v="500"/>
    <x v="3"/>
    <x v="0"/>
    <x v="0"/>
    <x v="1"/>
    <x v="0"/>
    <x v="2"/>
  </r>
  <r>
    <n v="846"/>
    <d v="2023-09-22T00:00:00"/>
    <x v="845"/>
    <x v="0"/>
    <x v="13"/>
    <x v="0"/>
    <x v="0"/>
    <x v="2"/>
    <n v="50"/>
    <x v="5"/>
    <x v="0"/>
    <x v="0"/>
    <x v="3"/>
    <x v="0"/>
    <x v="9"/>
  </r>
  <r>
    <n v="847"/>
    <d v="2023-04-08T00:00:00"/>
    <x v="846"/>
    <x v="1"/>
    <x v="18"/>
    <x v="1"/>
    <x v="2"/>
    <x v="3"/>
    <n v="300"/>
    <x v="14"/>
    <x v="1"/>
    <x v="0"/>
    <x v="2"/>
    <x v="3"/>
    <x v="4"/>
  </r>
  <r>
    <n v="848"/>
    <d v="2023-02-13T00:00:00"/>
    <x v="847"/>
    <x v="1"/>
    <x v="7"/>
    <x v="2"/>
    <x v="1"/>
    <x v="0"/>
    <n v="25"/>
    <x v="8"/>
    <x v="0"/>
    <x v="0"/>
    <x v="1"/>
    <x v="1"/>
    <x v="1"/>
  </r>
  <r>
    <n v="849"/>
    <d v="2023-05-04T00:00:00"/>
    <x v="848"/>
    <x v="0"/>
    <x v="40"/>
    <x v="0"/>
    <x v="1"/>
    <x v="1"/>
    <n v="25"/>
    <x v="5"/>
    <x v="0"/>
    <x v="0"/>
    <x v="2"/>
    <x v="6"/>
    <x v="3"/>
  </r>
  <r>
    <n v="850"/>
    <d v="2023-07-28T00:00:00"/>
    <x v="849"/>
    <x v="1"/>
    <x v="1"/>
    <x v="1"/>
    <x v="0"/>
    <x v="1"/>
    <n v="500"/>
    <x v="1"/>
    <x v="1"/>
    <x v="0"/>
    <x v="3"/>
    <x v="0"/>
    <x v="11"/>
  </r>
  <r>
    <n v="851"/>
    <d v="2023-09-08T00:00:00"/>
    <x v="850"/>
    <x v="0"/>
    <x v="40"/>
    <x v="0"/>
    <x v="2"/>
    <x v="1"/>
    <n v="25"/>
    <x v="5"/>
    <x v="0"/>
    <x v="0"/>
    <x v="3"/>
    <x v="0"/>
    <x v="9"/>
  </r>
  <r>
    <n v="852"/>
    <d v="2023-10-12T00:00:00"/>
    <x v="851"/>
    <x v="1"/>
    <x v="41"/>
    <x v="0"/>
    <x v="1"/>
    <x v="2"/>
    <n v="300"/>
    <x v="13"/>
    <x v="0"/>
    <x v="0"/>
    <x v="0"/>
    <x v="6"/>
    <x v="7"/>
  </r>
  <r>
    <n v="853"/>
    <d v="2023-05-04T00:00:00"/>
    <x v="852"/>
    <x v="0"/>
    <x v="34"/>
    <x v="1"/>
    <x v="0"/>
    <x v="1"/>
    <n v="500"/>
    <x v="1"/>
    <x v="1"/>
    <x v="0"/>
    <x v="2"/>
    <x v="6"/>
    <x v="3"/>
  </r>
  <r>
    <n v="854"/>
    <d v="2023-12-20T00:00:00"/>
    <x v="853"/>
    <x v="0"/>
    <x v="38"/>
    <x v="1"/>
    <x v="1"/>
    <x v="2"/>
    <n v="50"/>
    <x v="5"/>
    <x v="0"/>
    <x v="0"/>
    <x v="0"/>
    <x v="5"/>
    <x v="6"/>
  </r>
  <r>
    <n v="855"/>
    <d v="2023-09-01T00:00:00"/>
    <x v="854"/>
    <x v="0"/>
    <x v="31"/>
    <x v="0"/>
    <x v="0"/>
    <x v="2"/>
    <n v="25"/>
    <x v="16"/>
    <x v="0"/>
    <x v="0"/>
    <x v="3"/>
    <x v="0"/>
    <x v="9"/>
  </r>
  <r>
    <n v="856"/>
    <d v="2023-11-27T00:00:00"/>
    <x v="855"/>
    <x v="0"/>
    <x v="31"/>
    <x v="0"/>
    <x v="2"/>
    <x v="3"/>
    <n v="30"/>
    <x v="10"/>
    <x v="0"/>
    <x v="0"/>
    <x v="0"/>
    <x v="1"/>
    <x v="0"/>
  </r>
  <r>
    <n v="857"/>
    <d v="2023-12-31T00:00:00"/>
    <x v="856"/>
    <x v="0"/>
    <x v="43"/>
    <x v="0"/>
    <x v="2"/>
    <x v="1"/>
    <n v="25"/>
    <x v="5"/>
    <x v="0"/>
    <x v="0"/>
    <x v="0"/>
    <x v="2"/>
    <x v="6"/>
  </r>
  <r>
    <n v="858"/>
    <d v="2023-09-09T00:00:00"/>
    <x v="857"/>
    <x v="0"/>
    <x v="9"/>
    <x v="1"/>
    <x v="2"/>
    <x v="1"/>
    <n v="50"/>
    <x v="4"/>
    <x v="0"/>
    <x v="0"/>
    <x v="3"/>
    <x v="3"/>
    <x v="9"/>
  </r>
  <r>
    <n v="859"/>
    <d v="2023-08-18T00:00:00"/>
    <x v="858"/>
    <x v="1"/>
    <x v="37"/>
    <x v="0"/>
    <x v="2"/>
    <x v="0"/>
    <n v="500"/>
    <x v="9"/>
    <x v="1"/>
    <x v="0"/>
    <x v="3"/>
    <x v="0"/>
    <x v="8"/>
  </r>
  <r>
    <n v="860"/>
    <d v="2023-01-09T00:00:00"/>
    <x v="859"/>
    <x v="0"/>
    <x v="7"/>
    <x v="2"/>
    <x v="1"/>
    <x v="3"/>
    <n v="50"/>
    <x v="7"/>
    <x v="0"/>
    <x v="0"/>
    <x v="1"/>
    <x v="1"/>
    <x v="2"/>
  </r>
  <r>
    <n v="861"/>
    <d v="2023-02-17T00:00:00"/>
    <x v="860"/>
    <x v="1"/>
    <x v="41"/>
    <x v="0"/>
    <x v="1"/>
    <x v="0"/>
    <n v="30"/>
    <x v="15"/>
    <x v="0"/>
    <x v="0"/>
    <x v="1"/>
    <x v="0"/>
    <x v="1"/>
  </r>
  <r>
    <n v="862"/>
    <d v="2023-05-31T00:00:00"/>
    <x v="861"/>
    <x v="0"/>
    <x v="20"/>
    <x v="1"/>
    <x v="2"/>
    <x v="3"/>
    <n v="300"/>
    <x v="14"/>
    <x v="1"/>
    <x v="0"/>
    <x v="2"/>
    <x v="5"/>
    <x v="3"/>
  </r>
  <r>
    <n v="863"/>
    <d v="2023-04-24T00:00:00"/>
    <x v="862"/>
    <x v="1"/>
    <x v="4"/>
    <x v="1"/>
    <x v="2"/>
    <x v="1"/>
    <n v="25"/>
    <x v="5"/>
    <x v="0"/>
    <x v="0"/>
    <x v="2"/>
    <x v="1"/>
    <x v="4"/>
  </r>
  <r>
    <n v="864"/>
    <d v="2023-07-27T00:00:00"/>
    <x v="863"/>
    <x v="1"/>
    <x v="25"/>
    <x v="0"/>
    <x v="2"/>
    <x v="2"/>
    <n v="500"/>
    <x v="3"/>
    <x v="0"/>
    <x v="0"/>
    <x v="3"/>
    <x v="6"/>
    <x v="11"/>
  </r>
  <r>
    <n v="865"/>
    <d v="2023-12-21T00:00:00"/>
    <x v="864"/>
    <x v="1"/>
    <x v="13"/>
    <x v="0"/>
    <x v="1"/>
    <x v="2"/>
    <n v="300"/>
    <x v="13"/>
    <x v="0"/>
    <x v="0"/>
    <x v="0"/>
    <x v="6"/>
    <x v="6"/>
  </r>
  <r>
    <n v="866"/>
    <d v="2023-05-05T00:00:00"/>
    <x v="865"/>
    <x v="0"/>
    <x v="46"/>
    <x v="1"/>
    <x v="2"/>
    <x v="2"/>
    <n v="50"/>
    <x v="5"/>
    <x v="0"/>
    <x v="0"/>
    <x v="2"/>
    <x v="0"/>
    <x v="3"/>
  </r>
  <r>
    <n v="867"/>
    <d v="2023-06-06T00:00:00"/>
    <x v="866"/>
    <x v="0"/>
    <x v="34"/>
    <x v="1"/>
    <x v="2"/>
    <x v="2"/>
    <n v="500"/>
    <x v="3"/>
    <x v="0"/>
    <x v="0"/>
    <x v="2"/>
    <x v="4"/>
    <x v="10"/>
  </r>
  <r>
    <n v="868"/>
    <d v="2023-12-06T00:00:00"/>
    <x v="867"/>
    <x v="1"/>
    <x v="36"/>
    <x v="1"/>
    <x v="2"/>
    <x v="2"/>
    <n v="300"/>
    <x v="13"/>
    <x v="0"/>
    <x v="0"/>
    <x v="0"/>
    <x v="5"/>
    <x v="6"/>
  </r>
  <r>
    <n v="869"/>
    <d v="2023-10-25T00:00:00"/>
    <x v="868"/>
    <x v="0"/>
    <x v="3"/>
    <x v="0"/>
    <x v="0"/>
    <x v="0"/>
    <n v="500"/>
    <x v="9"/>
    <x v="1"/>
    <x v="0"/>
    <x v="0"/>
    <x v="5"/>
    <x v="7"/>
  </r>
  <r>
    <n v="870"/>
    <d v="2023-07-08T00:00:00"/>
    <x v="869"/>
    <x v="1"/>
    <x v="6"/>
    <x v="0"/>
    <x v="2"/>
    <x v="3"/>
    <n v="30"/>
    <x v="10"/>
    <x v="0"/>
    <x v="0"/>
    <x v="3"/>
    <x v="3"/>
    <x v="11"/>
  </r>
  <r>
    <n v="871"/>
    <d v="2023-08-31T00:00:00"/>
    <x v="870"/>
    <x v="0"/>
    <x v="17"/>
    <x v="2"/>
    <x v="0"/>
    <x v="1"/>
    <n v="30"/>
    <x v="17"/>
    <x v="0"/>
    <x v="0"/>
    <x v="3"/>
    <x v="6"/>
    <x v="8"/>
  </r>
  <r>
    <n v="872"/>
    <d v="2023-10-11T00:00:00"/>
    <x v="871"/>
    <x v="1"/>
    <x v="7"/>
    <x v="2"/>
    <x v="0"/>
    <x v="0"/>
    <n v="25"/>
    <x v="8"/>
    <x v="0"/>
    <x v="0"/>
    <x v="0"/>
    <x v="5"/>
    <x v="7"/>
  </r>
  <r>
    <n v="873"/>
    <d v="2023-09-29T00:00:00"/>
    <x v="872"/>
    <x v="1"/>
    <x v="15"/>
    <x v="1"/>
    <x v="2"/>
    <x v="3"/>
    <n v="25"/>
    <x v="4"/>
    <x v="0"/>
    <x v="0"/>
    <x v="3"/>
    <x v="0"/>
    <x v="9"/>
  </r>
  <r>
    <n v="874"/>
    <d v="2023-06-26T00:00:00"/>
    <x v="873"/>
    <x v="0"/>
    <x v="43"/>
    <x v="0"/>
    <x v="0"/>
    <x v="2"/>
    <n v="30"/>
    <x v="2"/>
    <x v="0"/>
    <x v="0"/>
    <x v="2"/>
    <x v="1"/>
    <x v="10"/>
  </r>
  <r>
    <n v="875"/>
    <d v="2023-08-06T00:00:00"/>
    <x v="874"/>
    <x v="1"/>
    <x v="25"/>
    <x v="0"/>
    <x v="2"/>
    <x v="3"/>
    <n v="500"/>
    <x v="11"/>
    <x v="2"/>
    <x v="0"/>
    <x v="3"/>
    <x v="2"/>
    <x v="8"/>
  </r>
  <r>
    <n v="876"/>
    <d v="2023-10-09T00:00:00"/>
    <x v="875"/>
    <x v="0"/>
    <x v="22"/>
    <x v="0"/>
    <x v="1"/>
    <x v="3"/>
    <n v="30"/>
    <x v="10"/>
    <x v="0"/>
    <x v="0"/>
    <x v="0"/>
    <x v="1"/>
    <x v="7"/>
  </r>
  <r>
    <n v="877"/>
    <d v="2023-06-19T00:00:00"/>
    <x v="876"/>
    <x v="1"/>
    <x v="26"/>
    <x v="0"/>
    <x v="1"/>
    <x v="2"/>
    <n v="25"/>
    <x v="16"/>
    <x v="0"/>
    <x v="0"/>
    <x v="2"/>
    <x v="1"/>
    <x v="10"/>
  </r>
  <r>
    <n v="878"/>
    <d v="2023-06-30T00:00:00"/>
    <x v="877"/>
    <x v="1"/>
    <x v="29"/>
    <x v="1"/>
    <x v="1"/>
    <x v="2"/>
    <n v="30"/>
    <x v="2"/>
    <x v="0"/>
    <x v="0"/>
    <x v="2"/>
    <x v="0"/>
    <x v="10"/>
  </r>
  <r>
    <n v="879"/>
    <d v="2023-12-26T00:00:00"/>
    <x v="878"/>
    <x v="0"/>
    <x v="9"/>
    <x v="1"/>
    <x v="1"/>
    <x v="2"/>
    <n v="30"/>
    <x v="2"/>
    <x v="0"/>
    <x v="0"/>
    <x v="0"/>
    <x v="4"/>
    <x v="6"/>
  </r>
  <r>
    <n v="880"/>
    <d v="2023-08-21T00:00:00"/>
    <x v="879"/>
    <x v="0"/>
    <x v="11"/>
    <x v="1"/>
    <x v="0"/>
    <x v="1"/>
    <n v="500"/>
    <x v="1"/>
    <x v="1"/>
    <x v="0"/>
    <x v="3"/>
    <x v="1"/>
    <x v="8"/>
  </r>
  <r>
    <n v="881"/>
    <d v="2023-05-19T00:00:00"/>
    <x v="880"/>
    <x v="0"/>
    <x v="11"/>
    <x v="1"/>
    <x v="2"/>
    <x v="2"/>
    <n v="300"/>
    <x v="13"/>
    <x v="0"/>
    <x v="0"/>
    <x v="2"/>
    <x v="0"/>
    <x v="3"/>
  </r>
  <r>
    <n v="882"/>
    <d v="2023-06-06T00:00:00"/>
    <x v="881"/>
    <x v="1"/>
    <x v="12"/>
    <x v="2"/>
    <x v="2"/>
    <x v="1"/>
    <n v="25"/>
    <x v="5"/>
    <x v="0"/>
    <x v="0"/>
    <x v="2"/>
    <x v="4"/>
    <x v="10"/>
  </r>
  <r>
    <n v="883"/>
    <d v="2023-05-09T00:00:00"/>
    <x v="882"/>
    <x v="0"/>
    <x v="30"/>
    <x v="0"/>
    <x v="2"/>
    <x v="2"/>
    <n v="500"/>
    <x v="3"/>
    <x v="0"/>
    <x v="0"/>
    <x v="2"/>
    <x v="4"/>
    <x v="3"/>
  </r>
  <r>
    <n v="884"/>
    <d v="2023-04-29T00:00:00"/>
    <x v="883"/>
    <x v="1"/>
    <x v="1"/>
    <x v="1"/>
    <x v="1"/>
    <x v="1"/>
    <n v="30"/>
    <x v="17"/>
    <x v="0"/>
    <x v="0"/>
    <x v="2"/>
    <x v="3"/>
    <x v="4"/>
  </r>
  <r>
    <n v="885"/>
    <d v="2023-03-03T00:00:00"/>
    <x v="884"/>
    <x v="1"/>
    <x v="8"/>
    <x v="0"/>
    <x v="1"/>
    <x v="3"/>
    <n v="30"/>
    <x v="10"/>
    <x v="0"/>
    <x v="0"/>
    <x v="1"/>
    <x v="0"/>
    <x v="5"/>
  </r>
  <r>
    <n v="886"/>
    <d v="2023-04-09T00:00:00"/>
    <x v="885"/>
    <x v="0"/>
    <x v="3"/>
    <x v="0"/>
    <x v="2"/>
    <x v="0"/>
    <n v="300"/>
    <x v="12"/>
    <x v="1"/>
    <x v="0"/>
    <x v="2"/>
    <x v="2"/>
    <x v="4"/>
  </r>
  <r>
    <n v="887"/>
    <d v="2023-06-11T00:00:00"/>
    <x v="886"/>
    <x v="0"/>
    <x v="42"/>
    <x v="0"/>
    <x v="1"/>
    <x v="3"/>
    <n v="25"/>
    <x v="4"/>
    <x v="0"/>
    <x v="0"/>
    <x v="2"/>
    <x v="2"/>
    <x v="10"/>
  </r>
  <r>
    <n v="888"/>
    <d v="2023-03-03T00:00:00"/>
    <x v="887"/>
    <x v="1"/>
    <x v="8"/>
    <x v="0"/>
    <x v="2"/>
    <x v="3"/>
    <n v="25"/>
    <x v="4"/>
    <x v="0"/>
    <x v="0"/>
    <x v="1"/>
    <x v="0"/>
    <x v="5"/>
  </r>
  <r>
    <n v="889"/>
    <d v="2023-10-02T00:00:00"/>
    <x v="888"/>
    <x v="1"/>
    <x v="10"/>
    <x v="0"/>
    <x v="2"/>
    <x v="2"/>
    <n v="50"/>
    <x v="5"/>
    <x v="0"/>
    <x v="0"/>
    <x v="0"/>
    <x v="1"/>
    <x v="7"/>
  </r>
  <r>
    <n v="890"/>
    <d v="2023-12-20T00:00:00"/>
    <x v="889"/>
    <x v="0"/>
    <x v="0"/>
    <x v="0"/>
    <x v="2"/>
    <x v="1"/>
    <n v="25"/>
    <x v="5"/>
    <x v="0"/>
    <x v="0"/>
    <x v="0"/>
    <x v="5"/>
    <x v="6"/>
  </r>
  <r>
    <n v="891"/>
    <d v="2023-04-05T00:00:00"/>
    <x v="890"/>
    <x v="0"/>
    <x v="41"/>
    <x v="0"/>
    <x v="2"/>
    <x v="0"/>
    <n v="300"/>
    <x v="12"/>
    <x v="1"/>
    <x v="0"/>
    <x v="2"/>
    <x v="5"/>
    <x v="4"/>
  </r>
  <r>
    <n v="892"/>
    <d v="2023-04-09T00:00:00"/>
    <x v="891"/>
    <x v="0"/>
    <x v="29"/>
    <x v="1"/>
    <x v="2"/>
    <x v="2"/>
    <n v="50"/>
    <x v="5"/>
    <x v="0"/>
    <x v="0"/>
    <x v="2"/>
    <x v="2"/>
    <x v="4"/>
  </r>
  <r>
    <n v="893"/>
    <d v="2023-04-21T00:00:00"/>
    <x v="892"/>
    <x v="0"/>
    <x v="19"/>
    <x v="0"/>
    <x v="2"/>
    <x v="2"/>
    <n v="50"/>
    <x v="5"/>
    <x v="0"/>
    <x v="0"/>
    <x v="2"/>
    <x v="0"/>
    <x v="4"/>
  </r>
  <r>
    <n v="894"/>
    <d v="2023-09-05T00:00:00"/>
    <x v="893"/>
    <x v="0"/>
    <x v="8"/>
    <x v="0"/>
    <x v="2"/>
    <x v="2"/>
    <n v="30"/>
    <x v="2"/>
    <x v="0"/>
    <x v="0"/>
    <x v="3"/>
    <x v="4"/>
    <x v="9"/>
  </r>
  <r>
    <n v="895"/>
    <d v="2023-05-22T00:00:00"/>
    <x v="894"/>
    <x v="1"/>
    <x v="28"/>
    <x v="0"/>
    <x v="1"/>
    <x v="3"/>
    <n v="30"/>
    <x v="10"/>
    <x v="0"/>
    <x v="0"/>
    <x v="2"/>
    <x v="1"/>
    <x v="3"/>
  </r>
  <r>
    <n v="896"/>
    <d v="2023-10-29T00:00:00"/>
    <x v="895"/>
    <x v="1"/>
    <x v="4"/>
    <x v="1"/>
    <x v="2"/>
    <x v="1"/>
    <n v="25"/>
    <x v="5"/>
    <x v="0"/>
    <x v="0"/>
    <x v="0"/>
    <x v="2"/>
    <x v="7"/>
  </r>
  <r>
    <n v="897"/>
    <d v="2023-09-26T00:00:00"/>
    <x v="896"/>
    <x v="1"/>
    <x v="12"/>
    <x v="2"/>
    <x v="2"/>
    <x v="1"/>
    <n v="50"/>
    <x v="4"/>
    <x v="0"/>
    <x v="0"/>
    <x v="3"/>
    <x v="4"/>
    <x v="9"/>
  </r>
  <r>
    <n v="898"/>
    <d v="2023-11-02T00:00:00"/>
    <x v="897"/>
    <x v="1"/>
    <x v="13"/>
    <x v="0"/>
    <x v="1"/>
    <x v="0"/>
    <n v="30"/>
    <x v="15"/>
    <x v="0"/>
    <x v="0"/>
    <x v="0"/>
    <x v="6"/>
    <x v="0"/>
  </r>
  <r>
    <n v="899"/>
    <d v="2023-05-25T00:00:00"/>
    <x v="898"/>
    <x v="0"/>
    <x v="1"/>
    <x v="1"/>
    <x v="1"/>
    <x v="1"/>
    <n v="300"/>
    <x v="6"/>
    <x v="1"/>
    <x v="0"/>
    <x v="2"/>
    <x v="6"/>
    <x v="3"/>
  </r>
  <r>
    <n v="900"/>
    <d v="2023-02-21T00:00:00"/>
    <x v="899"/>
    <x v="0"/>
    <x v="34"/>
    <x v="1"/>
    <x v="1"/>
    <x v="1"/>
    <n v="30"/>
    <x v="17"/>
    <x v="0"/>
    <x v="0"/>
    <x v="1"/>
    <x v="4"/>
    <x v="1"/>
  </r>
  <r>
    <n v="901"/>
    <d v="2023-04-10T00:00:00"/>
    <x v="900"/>
    <x v="0"/>
    <x v="33"/>
    <x v="0"/>
    <x v="2"/>
    <x v="2"/>
    <n v="30"/>
    <x v="2"/>
    <x v="0"/>
    <x v="0"/>
    <x v="2"/>
    <x v="1"/>
    <x v="4"/>
  </r>
  <r>
    <n v="902"/>
    <d v="2023-06-01T00:00:00"/>
    <x v="901"/>
    <x v="1"/>
    <x v="31"/>
    <x v="0"/>
    <x v="0"/>
    <x v="2"/>
    <n v="50"/>
    <x v="5"/>
    <x v="0"/>
    <x v="0"/>
    <x v="2"/>
    <x v="6"/>
    <x v="10"/>
  </r>
  <r>
    <n v="903"/>
    <d v="2023-04-27T00:00:00"/>
    <x v="902"/>
    <x v="1"/>
    <x v="25"/>
    <x v="0"/>
    <x v="0"/>
    <x v="3"/>
    <n v="50"/>
    <x v="7"/>
    <x v="0"/>
    <x v="0"/>
    <x v="2"/>
    <x v="6"/>
    <x v="4"/>
  </r>
  <r>
    <n v="904"/>
    <d v="2023-07-04T00:00:00"/>
    <x v="903"/>
    <x v="0"/>
    <x v="20"/>
    <x v="1"/>
    <x v="1"/>
    <x v="2"/>
    <n v="500"/>
    <x v="3"/>
    <x v="0"/>
    <x v="0"/>
    <x v="3"/>
    <x v="4"/>
    <x v="11"/>
  </r>
  <r>
    <n v="905"/>
    <d v="2023-04-02T00:00:00"/>
    <x v="904"/>
    <x v="0"/>
    <x v="26"/>
    <x v="0"/>
    <x v="0"/>
    <x v="2"/>
    <n v="300"/>
    <x v="13"/>
    <x v="0"/>
    <x v="0"/>
    <x v="2"/>
    <x v="2"/>
    <x v="4"/>
  </r>
  <r>
    <n v="906"/>
    <d v="2023-06-04T00:00:00"/>
    <x v="905"/>
    <x v="1"/>
    <x v="29"/>
    <x v="1"/>
    <x v="1"/>
    <x v="2"/>
    <n v="50"/>
    <x v="5"/>
    <x v="0"/>
    <x v="0"/>
    <x v="2"/>
    <x v="2"/>
    <x v="10"/>
  </r>
  <r>
    <n v="907"/>
    <d v="2023-01-08T00:00:00"/>
    <x v="906"/>
    <x v="1"/>
    <x v="5"/>
    <x v="0"/>
    <x v="2"/>
    <x v="2"/>
    <n v="25"/>
    <x v="16"/>
    <x v="0"/>
    <x v="0"/>
    <x v="1"/>
    <x v="2"/>
    <x v="2"/>
  </r>
  <r>
    <n v="908"/>
    <d v="2023-12-29T00:00:00"/>
    <x v="907"/>
    <x v="0"/>
    <x v="6"/>
    <x v="0"/>
    <x v="0"/>
    <x v="3"/>
    <n v="300"/>
    <x v="14"/>
    <x v="1"/>
    <x v="0"/>
    <x v="0"/>
    <x v="0"/>
    <x v="6"/>
  </r>
  <r>
    <n v="909"/>
    <d v="2023-10-01T00:00:00"/>
    <x v="908"/>
    <x v="0"/>
    <x v="1"/>
    <x v="1"/>
    <x v="2"/>
    <x v="2"/>
    <n v="300"/>
    <x v="13"/>
    <x v="0"/>
    <x v="0"/>
    <x v="0"/>
    <x v="2"/>
    <x v="7"/>
  </r>
  <r>
    <n v="910"/>
    <d v="2023-03-06T00:00:00"/>
    <x v="909"/>
    <x v="1"/>
    <x v="29"/>
    <x v="1"/>
    <x v="0"/>
    <x v="0"/>
    <n v="50"/>
    <x v="0"/>
    <x v="0"/>
    <x v="0"/>
    <x v="1"/>
    <x v="1"/>
    <x v="5"/>
  </r>
  <r>
    <n v="911"/>
    <d v="2023-05-21T00:00:00"/>
    <x v="910"/>
    <x v="0"/>
    <x v="13"/>
    <x v="0"/>
    <x v="2"/>
    <x v="0"/>
    <n v="300"/>
    <x v="12"/>
    <x v="1"/>
    <x v="0"/>
    <x v="2"/>
    <x v="2"/>
    <x v="3"/>
  </r>
  <r>
    <n v="912"/>
    <d v="2023-01-24T00:00:00"/>
    <x v="911"/>
    <x v="0"/>
    <x v="25"/>
    <x v="0"/>
    <x v="0"/>
    <x v="0"/>
    <n v="50"/>
    <x v="0"/>
    <x v="0"/>
    <x v="0"/>
    <x v="1"/>
    <x v="4"/>
    <x v="2"/>
  </r>
  <r>
    <n v="913"/>
    <d v="2023-01-28T00:00:00"/>
    <x v="912"/>
    <x v="0"/>
    <x v="38"/>
    <x v="1"/>
    <x v="2"/>
    <x v="0"/>
    <n v="30"/>
    <x v="15"/>
    <x v="0"/>
    <x v="0"/>
    <x v="1"/>
    <x v="3"/>
    <x v="2"/>
  </r>
  <r>
    <n v="914"/>
    <d v="2023-10-11T00:00:00"/>
    <x v="913"/>
    <x v="1"/>
    <x v="42"/>
    <x v="0"/>
    <x v="2"/>
    <x v="2"/>
    <n v="500"/>
    <x v="3"/>
    <x v="0"/>
    <x v="0"/>
    <x v="0"/>
    <x v="5"/>
    <x v="7"/>
  </r>
  <r>
    <n v="915"/>
    <d v="2023-05-30T00:00:00"/>
    <x v="914"/>
    <x v="1"/>
    <x v="1"/>
    <x v="1"/>
    <x v="0"/>
    <x v="0"/>
    <n v="30"/>
    <x v="15"/>
    <x v="0"/>
    <x v="0"/>
    <x v="2"/>
    <x v="4"/>
    <x v="3"/>
  </r>
  <r>
    <n v="916"/>
    <d v="2023-12-24T00:00:00"/>
    <x v="915"/>
    <x v="1"/>
    <x v="40"/>
    <x v="0"/>
    <x v="2"/>
    <x v="2"/>
    <n v="50"/>
    <x v="5"/>
    <x v="0"/>
    <x v="0"/>
    <x v="0"/>
    <x v="2"/>
    <x v="6"/>
  </r>
  <r>
    <n v="917"/>
    <d v="2023-03-06T00:00:00"/>
    <x v="916"/>
    <x v="1"/>
    <x v="35"/>
    <x v="0"/>
    <x v="2"/>
    <x v="3"/>
    <n v="50"/>
    <x v="7"/>
    <x v="0"/>
    <x v="0"/>
    <x v="1"/>
    <x v="1"/>
    <x v="5"/>
  </r>
  <r>
    <n v="918"/>
    <d v="2023-11-23T00:00:00"/>
    <x v="917"/>
    <x v="1"/>
    <x v="13"/>
    <x v="0"/>
    <x v="2"/>
    <x v="0"/>
    <n v="30"/>
    <x v="15"/>
    <x v="0"/>
    <x v="0"/>
    <x v="0"/>
    <x v="6"/>
    <x v="0"/>
  </r>
  <r>
    <n v="919"/>
    <d v="2023-09-09T00:00:00"/>
    <x v="918"/>
    <x v="1"/>
    <x v="11"/>
    <x v="1"/>
    <x v="0"/>
    <x v="1"/>
    <n v="25"/>
    <x v="5"/>
    <x v="0"/>
    <x v="0"/>
    <x v="3"/>
    <x v="3"/>
    <x v="9"/>
  </r>
  <r>
    <n v="920"/>
    <d v="2023-02-22T00:00:00"/>
    <x v="919"/>
    <x v="1"/>
    <x v="20"/>
    <x v="1"/>
    <x v="0"/>
    <x v="0"/>
    <n v="25"/>
    <x v="8"/>
    <x v="0"/>
    <x v="0"/>
    <x v="1"/>
    <x v="5"/>
    <x v="1"/>
  </r>
  <r>
    <n v="921"/>
    <d v="2023-01-07T00:00:00"/>
    <x v="920"/>
    <x v="0"/>
    <x v="25"/>
    <x v="0"/>
    <x v="2"/>
    <x v="0"/>
    <n v="25"/>
    <x v="8"/>
    <x v="0"/>
    <x v="0"/>
    <x v="1"/>
    <x v="3"/>
    <x v="2"/>
  </r>
  <r>
    <n v="922"/>
    <d v="2023-10-21T00:00:00"/>
    <x v="921"/>
    <x v="0"/>
    <x v="41"/>
    <x v="0"/>
    <x v="2"/>
    <x v="2"/>
    <n v="50"/>
    <x v="5"/>
    <x v="0"/>
    <x v="0"/>
    <x v="0"/>
    <x v="3"/>
    <x v="7"/>
  </r>
  <r>
    <n v="923"/>
    <d v="2023-05-26T00:00:00"/>
    <x v="922"/>
    <x v="0"/>
    <x v="40"/>
    <x v="0"/>
    <x v="0"/>
    <x v="0"/>
    <n v="300"/>
    <x v="12"/>
    <x v="1"/>
    <x v="0"/>
    <x v="2"/>
    <x v="0"/>
    <x v="3"/>
  </r>
  <r>
    <n v="924"/>
    <d v="2023-08-29T00:00:00"/>
    <x v="923"/>
    <x v="0"/>
    <x v="28"/>
    <x v="0"/>
    <x v="0"/>
    <x v="1"/>
    <n v="50"/>
    <x v="4"/>
    <x v="0"/>
    <x v="0"/>
    <x v="3"/>
    <x v="4"/>
    <x v="8"/>
  </r>
  <r>
    <n v="925"/>
    <d v="2023-09-03T00:00:00"/>
    <x v="924"/>
    <x v="0"/>
    <x v="36"/>
    <x v="1"/>
    <x v="2"/>
    <x v="2"/>
    <n v="300"/>
    <x v="13"/>
    <x v="0"/>
    <x v="0"/>
    <x v="3"/>
    <x v="2"/>
    <x v="9"/>
  </r>
  <r>
    <n v="926"/>
    <d v="2023-08-14T00:00:00"/>
    <x v="925"/>
    <x v="0"/>
    <x v="11"/>
    <x v="1"/>
    <x v="2"/>
    <x v="2"/>
    <n v="30"/>
    <x v="2"/>
    <x v="0"/>
    <x v="0"/>
    <x v="3"/>
    <x v="1"/>
    <x v="8"/>
  </r>
  <r>
    <n v="927"/>
    <d v="2023-06-24T00:00:00"/>
    <x v="926"/>
    <x v="0"/>
    <x v="22"/>
    <x v="0"/>
    <x v="2"/>
    <x v="3"/>
    <n v="500"/>
    <x v="11"/>
    <x v="2"/>
    <x v="0"/>
    <x v="2"/>
    <x v="3"/>
    <x v="10"/>
  </r>
  <r>
    <n v="928"/>
    <d v="2023-04-05T00:00:00"/>
    <x v="927"/>
    <x v="1"/>
    <x v="10"/>
    <x v="0"/>
    <x v="1"/>
    <x v="3"/>
    <n v="300"/>
    <x v="14"/>
    <x v="1"/>
    <x v="0"/>
    <x v="2"/>
    <x v="5"/>
    <x v="4"/>
  </r>
  <r>
    <n v="929"/>
    <d v="2023-01-27T00:00:00"/>
    <x v="928"/>
    <x v="1"/>
    <x v="9"/>
    <x v="1"/>
    <x v="0"/>
    <x v="0"/>
    <n v="25"/>
    <x v="8"/>
    <x v="0"/>
    <x v="0"/>
    <x v="1"/>
    <x v="0"/>
    <x v="2"/>
  </r>
  <r>
    <n v="930"/>
    <d v="2023-05-10T00:00:00"/>
    <x v="929"/>
    <x v="0"/>
    <x v="31"/>
    <x v="0"/>
    <x v="1"/>
    <x v="3"/>
    <n v="50"/>
    <x v="7"/>
    <x v="0"/>
    <x v="0"/>
    <x v="2"/>
    <x v="5"/>
    <x v="3"/>
  </r>
  <r>
    <n v="931"/>
    <d v="2023-09-02T00:00:00"/>
    <x v="930"/>
    <x v="0"/>
    <x v="4"/>
    <x v="1"/>
    <x v="0"/>
    <x v="3"/>
    <n v="30"/>
    <x v="10"/>
    <x v="0"/>
    <x v="0"/>
    <x v="3"/>
    <x v="3"/>
    <x v="9"/>
  </r>
  <r>
    <n v="932"/>
    <d v="2023-02-28T00:00:00"/>
    <x v="931"/>
    <x v="1"/>
    <x v="5"/>
    <x v="0"/>
    <x v="0"/>
    <x v="3"/>
    <n v="25"/>
    <x v="4"/>
    <x v="0"/>
    <x v="0"/>
    <x v="1"/>
    <x v="4"/>
    <x v="1"/>
  </r>
  <r>
    <n v="933"/>
    <d v="2023-02-03T00:00:00"/>
    <x v="932"/>
    <x v="0"/>
    <x v="11"/>
    <x v="1"/>
    <x v="0"/>
    <x v="2"/>
    <n v="30"/>
    <x v="2"/>
    <x v="0"/>
    <x v="0"/>
    <x v="1"/>
    <x v="0"/>
    <x v="1"/>
  </r>
  <r>
    <n v="934"/>
    <d v="2023-07-25T00:00:00"/>
    <x v="933"/>
    <x v="0"/>
    <x v="4"/>
    <x v="1"/>
    <x v="0"/>
    <x v="2"/>
    <n v="500"/>
    <x v="3"/>
    <x v="0"/>
    <x v="0"/>
    <x v="3"/>
    <x v="4"/>
    <x v="11"/>
  </r>
  <r>
    <n v="935"/>
    <d v="2023-09-09T00:00:00"/>
    <x v="934"/>
    <x v="1"/>
    <x v="0"/>
    <x v="0"/>
    <x v="0"/>
    <x v="2"/>
    <n v="50"/>
    <x v="5"/>
    <x v="0"/>
    <x v="0"/>
    <x v="3"/>
    <x v="3"/>
    <x v="9"/>
  </r>
  <r>
    <n v="936"/>
    <d v="2023-02-07T00:00:00"/>
    <x v="935"/>
    <x v="0"/>
    <x v="35"/>
    <x v="0"/>
    <x v="0"/>
    <x v="3"/>
    <n v="50"/>
    <x v="7"/>
    <x v="0"/>
    <x v="0"/>
    <x v="1"/>
    <x v="4"/>
    <x v="1"/>
  </r>
  <r>
    <n v="937"/>
    <d v="2023-10-23T00:00:00"/>
    <x v="936"/>
    <x v="1"/>
    <x v="17"/>
    <x v="2"/>
    <x v="0"/>
    <x v="2"/>
    <n v="500"/>
    <x v="3"/>
    <x v="0"/>
    <x v="0"/>
    <x v="0"/>
    <x v="1"/>
    <x v="7"/>
  </r>
  <r>
    <n v="938"/>
    <d v="2023-11-19T00:00:00"/>
    <x v="937"/>
    <x v="0"/>
    <x v="19"/>
    <x v="0"/>
    <x v="1"/>
    <x v="3"/>
    <n v="50"/>
    <x v="7"/>
    <x v="0"/>
    <x v="0"/>
    <x v="0"/>
    <x v="2"/>
    <x v="0"/>
  </r>
  <r>
    <n v="939"/>
    <d v="2023-12-18T00:00:00"/>
    <x v="938"/>
    <x v="1"/>
    <x v="6"/>
    <x v="0"/>
    <x v="2"/>
    <x v="2"/>
    <n v="300"/>
    <x v="13"/>
    <x v="0"/>
    <x v="0"/>
    <x v="0"/>
    <x v="1"/>
    <x v="6"/>
  </r>
  <r>
    <n v="940"/>
    <d v="2023-01-28T00:00:00"/>
    <x v="939"/>
    <x v="1"/>
    <x v="29"/>
    <x v="1"/>
    <x v="2"/>
    <x v="2"/>
    <n v="30"/>
    <x v="2"/>
    <x v="0"/>
    <x v="0"/>
    <x v="1"/>
    <x v="3"/>
    <x v="2"/>
  </r>
  <r>
    <n v="941"/>
    <d v="2023-03-19T00:00:00"/>
    <x v="940"/>
    <x v="1"/>
    <x v="35"/>
    <x v="0"/>
    <x v="1"/>
    <x v="1"/>
    <n v="25"/>
    <x v="5"/>
    <x v="0"/>
    <x v="0"/>
    <x v="1"/>
    <x v="2"/>
    <x v="5"/>
  </r>
  <r>
    <n v="942"/>
    <d v="2023-03-18T00:00:00"/>
    <x v="941"/>
    <x v="0"/>
    <x v="25"/>
    <x v="0"/>
    <x v="1"/>
    <x v="0"/>
    <n v="500"/>
    <x v="9"/>
    <x v="1"/>
    <x v="0"/>
    <x v="1"/>
    <x v="3"/>
    <x v="5"/>
  </r>
  <r>
    <n v="943"/>
    <d v="2023-10-16T00:00:00"/>
    <x v="942"/>
    <x v="1"/>
    <x v="35"/>
    <x v="0"/>
    <x v="1"/>
    <x v="3"/>
    <n v="300"/>
    <x v="14"/>
    <x v="1"/>
    <x v="0"/>
    <x v="0"/>
    <x v="1"/>
    <x v="7"/>
  </r>
  <r>
    <n v="944"/>
    <d v="2023-06-05T00:00:00"/>
    <x v="943"/>
    <x v="0"/>
    <x v="24"/>
    <x v="0"/>
    <x v="1"/>
    <x v="1"/>
    <n v="25"/>
    <x v="5"/>
    <x v="0"/>
    <x v="0"/>
    <x v="2"/>
    <x v="1"/>
    <x v="10"/>
  </r>
  <r>
    <n v="945"/>
    <d v="2023-02-13T00:00:00"/>
    <x v="944"/>
    <x v="0"/>
    <x v="4"/>
    <x v="1"/>
    <x v="0"/>
    <x v="2"/>
    <n v="25"/>
    <x v="16"/>
    <x v="0"/>
    <x v="0"/>
    <x v="1"/>
    <x v="1"/>
    <x v="1"/>
  </r>
  <r>
    <n v="946"/>
    <d v="2023-05-08T00:00:00"/>
    <x v="945"/>
    <x v="0"/>
    <x v="17"/>
    <x v="2"/>
    <x v="2"/>
    <x v="3"/>
    <n v="500"/>
    <x v="11"/>
    <x v="2"/>
    <x v="0"/>
    <x v="2"/>
    <x v="1"/>
    <x v="3"/>
  </r>
  <r>
    <n v="947"/>
    <d v="2023-03-02T00:00:00"/>
    <x v="946"/>
    <x v="0"/>
    <x v="2"/>
    <x v="0"/>
    <x v="0"/>
    <x v="2"/>
    <n v="300"/>
    <x v="13"/>
    <x v="0"/>
    <x v="0"/>
    <x v="1"/>
    <x v="6"/>
    <x v="5"/>
  </r>
  <r>
    <n v="948"/>
    <d v="2023-10-13T00:00:00"/>
    <x v="947"/>
    <x v="1"/>
    <x v="9"/>
    <x v="1"/>
    <x v="2"/>
    <x v="0"/>
    <n v="25"/>
    <x v="8"/>
    <x v="0"/>
    <x v="0"/>
    <x v="0"/>
    <x v="0"/>
    <x v="7"/>
  </r>
  <r>
    <n v="949"/>
    <d v="2023-08-02T00:00:00"/>
    <x v="948"/>
    <x v="1"/>
    <x v="41"/>
    <x v="0"/>
    <x v="2"/>
    <x v="1"/>
    <n v="25"/>
    <x v="5"/>
    <x v="0"/>
    <x v="0"/>
    <x v="3"/>
    <x v="5"/>
    <x v="8"/>
  </r>
  <r>
    <n v="950"/>
    <d v="2023-11-07T00:00:00"/>
    <x v="949"/>
    <x v="0"/>
    <x v="32"/>
    <x v="0"/>
    <x v="1"/>
    <x v="0"/>
    <n v="300"/>
    <x v="12"/>
    <x v="1"/>
    <x v="0"/>
    <x v="0"/>
    <x v="4"/>
    <x v="0"/>
  </r>
  <r>
    <n v="951"/>
    <d v="2023-11-02T00:00:00"/>
    <x v="950"/>
    <x v="0"/>
    <x v="44"/>
    <x v="0"/>
    <x v="0"/>
    <x v="1"/>
    <n v="50"/>
    <x v="4"/>
    <x v="0"/>
    <x v="0"/>
    <x v="0"/>
    <x v="6"/>
    <x v="0"/>
  </r>
  <r>
    <n v="952"/>
    <d v="2023-11-13T00:00:00"/>
    <x v="951"/>
    <x v="1"/>
    <x v="35"/>
    <x v="0"/>
    <x v="1"/>
    <x v="2"/>
    <n v="25"/>
    <x v="16"/>
    <x v="0"/>
    <x v="0"/>
    <x v="0"/>
    <x v="1"/>
    <x v="0"/>
  </r>
  <r>
    <n v="953"/>
    <d v="2023-04-26T00:00:00"/>
    <x v="952"/>
    <x v="0"/>
    <x v="5"/>
    <x v="0"/>
    <x v="0"/>
    <x v="0"/>
    <n v="30"/>
    <x v="15"/>
    <x v="0"/>
    <x v="0"/>
    <x v="2"/>
    <x v="5"/>
    <x v="4"/>
  </r>
  <r>
    <n v="954"/>
    <d v="2023-09-25T00:00:00"/>
    <x v="953"/>
    <x v="1"/>
    <x v="2"/>
    <x v="0"/>
    <x v="2"/>
    <x v="0"/>
    <n v="300"/>
    <x v="12"/>
    <x v="1"/>
    <x v="0"/>
    <x v="3"/>
    <x v="1"/>
    <x v="9"/>
  </r>
  <r>
    <n v="955"/>
    <d v="2023-07-14T00:00:00"/>
    <x v="954"/>
    <x v="0"/>
    <x v="26"/>
    <x v="0"/>
    <x v="1"/>
    <x v="2"/>
    <n v="25"/>
    <x v="16"/>
    <x v="0"/>
    <x v="0"/>
    <x v="3"/>
    <x v="0"/>
    <x v="11"/>
  </r>
  <r>
    <n v="956"/>
    <d v="2023-08-19T00:00:00"/>
    <x v="955"/>
    <x v="0"/>
    <x v="4"/>
    <x v="1"/>
    <x v="1"/>
    <x v="0"/>
    <n v="500"/>
    <x v="9"/>
    <x v="1"/>
    <x v="0"/>
    <x v="3"/>
    <x v="3"/>
    <x v="8"/>
  </r>
  <r>
    <n v="957"/>
    <d v="2023-08-15T00:00:00"/>
    <x v="956"/>
    <x v="1"/>
    <x v="43"/>
    <x v="0"/>
    <x v="2"/>
    <x v="3"/>
    <n v="30"/>
    <x v="10"/>
    <x v="0"/>
    <x v="0"/>
    <x v="3"/>
    <x v="4"/>
    <x v="8"/>
  </r>
  <r>
    <n v="958"/>
    <d v="2023-06-02T00:00:00"/>
    <x v="957"/>
    <x v="0"/>
    <x v="17"/>
    <x v="2"/>
    <x v="2"/>
    <x v="1"/>
    <n v="25"/>
    <x v="5"/>
    <x v="0"/>
    <x v="0"/>
    <x v="2"/>
    <x v="0"/>
    <x v="10"/>
  </r>
  <r>
    <n v="959"/>
    <d v="2023-10-29T00:00:00"/>
    <x v="958"/>
    <x v="1"/>
    <x v="13"/>
    <x v="0"/>
    <x v="2"/>
    <x v="1"/>
    <n v="30"/>
    <x v="17"/>
    <x v="0"/>
    <x v="0"/>
    <x v="0"/>
    <x v="2"/>
    <x v="7"/>
  </r>
  <r>
    <n v="960"/>
    <d v="2023-08-08T00:00:00"/>
    <x v="959"/>
    <x v="0"/>
    <x v="42"/>
    <x v="0"/>
    <x v="1"/>
    <x v="1"/>
    <n v="30"/>
    <x v="17"/>
    <x v="0"/>
    <x v="0"/>
    <x v="3"/>
    <x v="4"/>
    <x v="8"/>
  </r>
  <r>
    <n v="961"/>
    <d v="2023-06-06T00:00:00"/>
    <x v="960"/>
    <x v="0"/>
    <x v="45"/>
    <x v="0"/>
    <x v="0"/>
    <x v="3"/>
    <n v="50"/>
    <x v="7"/>
    <x v="0"/>
    <x v="0"/>
    <x v="2"/>
    <x v="4"/>
    <x v="10"/>
  </r>
  <r>
    <n v="962"/>
    <d v="2023-10-19T00:00:00"/>
    <x v="961"/>
    <x v="0"/>
    <x v="24"/>
    <x v="0"/>
    <x v="1"/>
    <x v="1"/>
    <n v="30"/>
    <x v="17"/>
    <x v="0"/>
    <x v="0"/>
    <x v="0"/>
    <x v="6"/>
    <x v="7"/>
  </r>
  <r>
    <n v="963"/>
    <d v="2023-11-14T00:00:00"/>
    <x v="962"/>
    <x v="1"/>
    <x v="28"/>
    <x v="0"/>
    <x v="0"/>
    <x v="2"/>
    <n v="50"/>
    <x v="5"/>
    <x v="0"/>
    <x v="0"/>
    <x v="0"/>
    <x v="4"/>
    <x v="0"/>
  </r>
  <r>
    <n v="964"/>
    <d v="2023-01-31T00:00:00"/>
    <x v="963"/>
    <x v="0"/>
    <x v="46"/>
    <x v="1"/>
    <x v="1"/>
    <x v="0"/>
    <n v="300"/>
    <x v="12"/>
    <x v="1"/>
    <x v="0"/>
    <x v="1"/>
    <x v="4"/>
    <x v="2"/>
  </r>
  <r>
    <n v="965"/>
    <d v="2023-11-09T00:00:00"/>
    <x v="964"/>
    <x v="0"/>
    <x v="11"/>
    <x v="1"/>
    <x v="1"/>
    <x v="3"/>
    <n v="50"/>
    <x v="7"/>
    <x v="0"/>
    <x v="0"/>
    <x v="0"/>
    <x v="6"/>
    <x v="0"/>
  </r>
  <r>
    <n v="966"/>
    <d v="2023-02-20T00:00:00"/>
    <x v="965"/>
    <x v="0"/>
    <x v="43"/>
    <x v="0"/>
    <x v="2"/>
    <x v="1"/>
    <n v="500"/>
    <x v="1"/>
    <x v="1"/>
    <x v="0"/>
    <x v="1"/>
    <x v="1"/>
    <x v="1"/>
  </r>
  <r>
    <n v="967"/>
    <d v="2023-04-17T00:00:00"/>
    <x v="966"/>
    <x v="0"/>
    <x v="17"/>
    <x v="2"/>
    <x v="0"/>
    <x v="2"/>
    <n v="25"/>
    <x v="16"/>
    <x v="0"/>
    <x v="0"/>
    <x v="2"/>
    <x v="1"/>
    <x v="4"/>
  </r>
  <r>
    <n v="968"/>
    <d v="2023-11-17T00:00:00"/>
    <x v="967"/>
    <x v="1"/>
    <x v="27"/>
    <x v="0"/>
    <x v="1"/>
    <x v="0"/>
    <n v="300"/>
    <x v="12"/>
    <x v="1"/>
    <x v="0"/>
    <x v="0"/>
    <x v="0"/>
    <x v="0"/>
  </r>
  <r>
    <n v="969"/>
    <d v="2023-04-19T00:00:00"/>
    <x v="968"/>
    <x v="1"/>
    <x v="30"/>
    <x v="0"/>
    <x v="1"/>
    <x v="0"/>
    <n v="300"/>
    <x v="12"/>
    <x v="1"/>
    <x v="0"/>
    <x v="2"/>
    <x v="5"/>
    <x v="4"/>
  </r>
  <r>
    <n v="970"/>
    <d v="2023-05-16T00:00:00"/>
    <x v="969"/>
    <x v="0"/>
    <x v="42"/>
    <x v="0"/>
    <x v="2"/>
    <x v="3"/>
    <n v="500"/>
    <x v="11"/>
    <x v="2"/>
    <x v="0"/>
    <x v="2"/>
    <x v="4"/>
    <x v="3"/>
  </r>
  <r>
    <n v="971"/>
    <d v="2023-12-05T00:00:00"/>
    <x v="970"/>
    <x v="1"/>
    <x v="15"/>
    <x v="1"/>
    <x v="2"/>
    <x v="3"/>
    <n v="50"/>
    <x v="7"/>
    <x v="0"/>
    <x v="0"/>
    <x v="0"/>
    <x v="4"/>
    <x v="6"/>
  </r>
  <r>
    <n v="972"/>
    <d v="2023-02-11T00:00:00"/>
    <x v="971"/>
    <x v="0"/>
    <x v="19"/>
    <x v="0"/>
    <x v="0"/>
    <x v="3"/>
    <n v="25"/>
    <x v="4"/>
    <x v="0"/>
    <x v="0"/>
    <x v="1"/>
    <x v="3"/>
    <x v="1"/>
  </r>
  <r>
    <n v="973"/>
    <d v="2023-03-22T00:00:00"/>
    <x v="972"/>
    <x v="0"/>
    <x v="43"/>
    <x v="0"/>
    <x v="1"/>
    <x v="2"/>
    <n v="50"/>
    <x v="5"/>
    <x v="0"/>
    <x v="0"/>
    <x v="1"/>
    <x v="5"/>
    <x v="5"/>
  </r>
  <r>
    <n v="974"/>
    <d v="2023-05-03T00:00:00"/>
    <x v="973"/>
    <x v="0"/>
    <x v="16"/>
    <x v="0"/>
    <x v="0"/>
    <x v="2"/>
    <n v="30"/>
    <x v="2"/>
    <x v="0"/>
    <x v="0"/>
    <x v="2"/>
    <x v="5"/>
    <x v="3"/>
  </r>
  <r>
    <n v="975"/>
    <d v="2023-03-30T00:00:00"/>
    <x v="974"/>
    <x v="1"/>
    <x v="37"/>
    <x v="0"/>
    <x v="1"/>
    <x v="3"/>
    <n v="50"/>
    <x v="7"/>
    <x v="0"/>
    <x v="0"/>
    <x v="1"/>
    <x v="6"/>
    <x v="5"/>
  </r>
  <r>
    <n v="976"/>
    <d v="2023-10-10T00:00:00"/>
    <x v="975"/>
    <x v="1"/>
    <x v="27"/>
    <x v="0"/>
    <x v="0"/>
    <x v="1"/>
    <n v="300"/>
    <x v="6"/>
    <x v="1"/>
    <x v="0"/>
    <x v="0"/>
    <x v="4"/>
    <x v="7"/>
  </r>
  <r>
    <n v="977"/>
    <d v="2023-02-08T00:00:00"/>
    <x v="976"/>
    <x v="1"/>
    <x v="10"/>
    <x v="0"/>
    <x v="2"/>
    <x v="0"/>
    <n v="25"/>
    <x v="8"/>
    <x v="0"/>
    <x v="0"/>
    <x v="1"/>
    <x v="5"/>
    <x v="1"/>
  </r>
  <r>
    <n v="978"/>
    <d v="2023-03-22T00:00:00"/>
    <x v="977"/>
    <x v="1"/>
    <x v="45"/>
    <x v="0"/>
    <x v="1"/>
    <x v="0"/>
    <n v="50"/>
    <x v="0"/>
    <x v="0"/>
    <x v="0"/>
    <x v="1"/>
    <x v="5"/>
    <x v="5"/>
  </r>
  <r>
    <n v="979"/>
    <d v="2023-01-02T00:00:00"/>
    <x v="978"/>
    <x v="1"/>
    <x v="14"/>
    <x v="1"/>
    <x v="0"/>
    <x v="2"/>
    <n v="25"/>
    <x v="16"/>
    <x v="0"/>
    <x v="0"/>
    <x v="1"/>
    <x v="1"/>
    <x v="2"/>
  </r>
  <r>
    <n v="980"/>
    <d v="2023-07-29T00:00:00"/>
    <x v="979"/>
    <x v="1"/>
    <x v="33"/>
    <x v="0"/>
    <x v="2"/>
    <x v="0"/>
    <n v="25"/>
    <x v="8"/>
    <x v="0"/>
    <x v="0"/>
    <x v="3"/>
    <x v="3"/>
    <x v="11"/>
  </r>
  <r>
    <n v="981"/>
    <d v="2023-08-19T00:00:00"/>
    <x v="980"/>
    <x v="1"/>
    <x v="4"/>
    <x v="1"/>
    <x v="2"/>
    <x v="1"/>
    <n v="30"/>
    <x v="17"/>
    <x v="0"/>
    <x v="0"/>
    <x v="3"/>
    <x v="3"/>
    <x v="8"/>
  </r>
  <r>
    <n v="982"/>
    <d v="2023-12-19T00:00:00"/>
    <x v="981"/>
    <x v="1"/>
    <x v="6"/>
    <x v="0"/>
    <x v="0"/>
    <x v="0"/>
    <n v="30"/>
    <x v="15"/>
    <x v="0"/>
    <x v="0"/>
    <x v="0"/>
    <x v="4"/>
    <x v="6"/>
  </r>
  <r>
    <n v="983"/>
    <d v="2023-11-01T00:00:00"/>
    <x v="982"/>
    <x v="1"/>
    <x v="38"/>
    <x v="1"/>
    <x v="1"/>
    <x v="2"/>
    <n v="300"/>
    <x v="13"/>
    <x v="0"/>
    <x v="0"/>
    <x v="0"/>
    <x v="5"/>
    <x v="0"/>
  </r>
  <r>
    <n v="984"/>
    <d v="2023-08-29T00:00:00"/>
    <x v="983"/>
    <x v="0"/>
    <x v="37"/>
    <x v="0"/>
    <x v="1"/>
    <x v="2"/>
    <n v="500"/>
    <x v="3"/>
    <x v="0"/>
    <x v="0"/>
    <x v="3"/>
    <x v="4"/>
    <x v="8"/>
  </r>
  <r>
    <n v="985"/>
    <d v="2023-05-30T00:00:00"/>
    <x v="984"/>
    <x v="1"/>
    <x v="14"/>
    <x v="1"/>
    <x v="2"/>
    <x v="1"/>
    <n v="25"/>
    <x v="5"/>
    <x v="0"/>
    <x v="0"/>
    <x v="2"/>
    <x v="4"/>
    <x v="3"/>
  </r>
  <r>
    <n v="986"/>
    <d v="2023-01-17T00:00:00"/>
    <x v="985"/>
    <x v="1"/>
    <x v="19"/>
    <x v="0"/>
    <x v="1"/>
    <x v="1"/>
    <n v="500"/>
    <x v="1"/>
    <x v="1"/>
    <x v="0"/>
    <x v="1"/>
    <x v="4"/>
    <x v="2"/>
  </r>
  <r>
    <n v="987"/>
    <d v="2023-04-29T00:00:00"/>
    <x v="986"/>
    <x v="1"/>
    <x v="4"/>
    <x v="1"/>
    <x v="1"/>
    <x v="0"/>
    <n v="300"/>
    <x v="12"/>
    <x v="1"/>
    <x v="0"/>
    <x v="2"/>
    <x v="3"/>
    <x v="4"/>
  </r>
  <r>
    <n v="988"/>
    <d v="2023-05-28T00:00:00"/>
    <x v="987"/>
    <x v="1"/>
    <x v="7"/>
    <x v="2"/>
    <x v="1"/>
    <x v="0"/>
    <n v="25"/>
    <x v="8"/>
    <x v="0"/>
    <x v="0"/>
    <x v="2"/>
    <x v="2"/>
    <x v="3"/>
  </r>
  <r>
    <n v="989"/>
    <d v="2023-12-28T00:00:00"/>
    <x v="988"/>
    <x v="1"/>
    <x v="24"/>
    <x v="0"/>
    <x v="2"/>
    <x v="2"/>
    <n v="25"/>
    <x v="16"/>
    <x v="0"/>
    <x v="0"/>
    <x v="0"/>
    <x v="6"/>
    <x v="6"/>
  </r>
  <r>
    <n v="990"/>
    <d v="2023-05-25T00:00:00"/>
    <x v="989"/>
    <x v="1"/>
    <x v="26"/>
    <x v="0"/>
    <x v="0"/>
    <x v="1"/>
    <n v="500"/>
    <x v="1"/>
    <x v="1"/>
    <x v="0"/>
    <x v="2"/>
    <x v="6"/>
    <x v="3"/>
  </r>
  <r>
    <n v="991"/>
    <d v="2023-12-26T00:00:00"/>
    <x v="990"/>
    <x v="1"/>
    <x v="0"/>
    <x v="0"/>
    <x v="1"/>
    <x v="1"/>
    <n v="50"/>
    <x v="4"/>
    <x v="0"/>
    <x v="0"/>
    <x v="0"/>
    <x v="4"/>
    <x v="6"/>
  </r>
  <r>
    <n v="992"/>
    <d v="2023-08-21T00:00:00"/>
    <x v="991"/>
    <x v="1"/>
    <x v="35"/>
    <x v="0"/>
    <x v="2"/>
    <x v="1"/>
    <n v="30"/>
    <x v="17"/>
    <x v="0"/>
    <x v="0"/>
    <x v="3"/>
    <x v="1"/>
    <x v="8"/>
  </r>
  <r>
    <n v="993"/>
    <d v="2023-02-06T00:00:00"/>
    <x v="992"/>
    <x v="1"/>
    <x v="27"/>
    <x v="0"/>
    <x v="2"/>
    <x v="0"/>
    <n v="50"/>
    <x v="0"/>
    <x v="0"/>
    <x v="0"/>
    <x v="1"/>
    <x v="1"/>
    <x v="1"/>
  </r>
  <r>
    <n v="994"/>
    <d v="2023-12-18T00:00:00"/>
    <x v="993"/>
    <x v="1"/>
    <x v="25"/>
    <x v="0"/>
    <x v="0"/>
    <x v="1"/>
    <n v="500"/>
    <x v="1"/>
    <x v="1"/>
    <x v="0"/>
    <x v="0"/>
    <x v="1"/>
    <x v="6"/>
  </r>
  <r>
    <n v="995"/>
    <d v="2023-04-30T00:00:00"/>
    <x v="994"/>
    <x v="1"/>
    <x v="41"/>
    <x v="0"/>
    <x v="1"/>
    <x v="2"/>
    <n v="30"/>
    <x v="2"/>
    <x v="0"/>
    <x v="0"/>
    <x v="2"/>
    <x v="2"/>
    <x v="4"/>
  </r>
  <r>
    <n v="996"/>
    <d v="2023-05-16T00:00:00"/>
    <x v="995"/>
    <x v="0"/>
    <x v="17"/>
    <x v="2"/>
    <x v="1"/>
    <x v="2"/>
    <n v="50"/>
    <x v="5"/>
    <x v="0"/>
    <x v="0"/>
    <x v="2"/>
    <x v="4"/>
    <x v="3"/>
  </r>
  <r>
    <n v="997"/>
    <d v="2023-11-17T00:00:00"/>
    <x v="996"/>
    <x v="0"/>
    <x v="8"/>
    <x v="0"/>
    <x v="0"/>
    <x v="0"/>
    <n v="30"/>
    <x v="15"/>
    <x v="0"/>
    <x v="0"/>
    <x v="0"/>
    <x v="0"/>
    <x v="0"/>
  </r>
  <r>
    <n v="998"/>
    <d v="2023-10-29T00:00:00"/>
    <x v="997"/>
    <x v="1"/>
    <x v="9"/>
    <x v="1"/>
    <x v="0"/>
    <x v="3"/>
    <n v="25"/>
    <x v="4"/>
    <x v="0"/>
    <x v="0"/>
    <x v="0"/>
    <x v="2"/>
    <x v="7"/>
  </r>
  <r>
    <n v="999"/>
    <d v="2023-12-05T00:00:00"/>
    <x v="998"/>
    <x v="1"/>
    <x v="32"/>
    <x v="0"/>
    <x v="2"/>
    <x v="0"/>
    <n v="50"/>
    <x v="0"/>
    <x v="0"/>
    <x v="0"/>
    <x v="0"/>
    <x v="4"/>
    <x v="6"/>
  </r>
  <r>
    <n v="1000"/>
    <d v="2023-04-12T00:00:00"/>
    <x v="999"/>
    <x v="0"/>
    <x v="16"/>
    <x v="0"/>
    <x v="2"/>
    <x v="3"/>
    <n v="30"/>
    <x v="10"/>
    <x v="0"/>
    <x v="0"/>
    <x v="2"/>
    <x v="5"/>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6">
  <location ref="A3:B7" firstHeaderRow="1" firstDataRow="1" firstDataCol="1"/>
  <pivotFields count="15">
    <pivotField numFmtId="1" showAll="0"/>
    <pivotField numFmtId="14" showAll="0"/>
    <pivotField showAll="0"/>
    <pivotField showAll="0">
      <items count="3">
        <item x="1"/>
        <item x="0"/>
        <item t="default"/>
      </items>
    </pivotField>
    <pivotField numFmtId="1" showAll="0"/>
    <pivotField showAll="0"/>
    <pivotField axis="axisRow" showAll="0">
      <items count="4">
        <item x="0"/>
        <item x="1"/>
        <item x="2"/>
        <item t="default"/>
      </items>
    </pivotField>
    <pivotField numFmtId="1" showAll="0"/>
    <pivotField numFmtId="1" showAll="0"/>
    <pivotField dataField="1" numFmtId="1" showAll="0"/>
    <pivotField showAll="0"/>
    <pivotField numFmtId="1" showAll="0"/>
    <pivotField numFmtId="1" showAll="0"/>
    <pivotField showAll="0"/>
    <pivotField showAll="0">
      <items count="13">
        <item x="2"/>
        <item x="1"/>
        <item x="5"/>
        <item x="4"/>
        <item x="3"/>
        <item x="10"/>
        <item x="11"/>
        <item x="8"/>
        <item x="9"/>
        <item x="7"/>
        <item x="0"/>
        <item x="6"/>
        <item t="default"/>
      </items>
    </pivotField>
  </pivotFields>
  <rowFields count="1">
    <field x="6"/>
  </rowFields>
  <rowItems count="4">
    <i>
      <x/>
    </i>
    <i>
      <x v="1"/>
    </i>
    <i>
      <x v="2"/>
    </i>
    <i t="grand">
      <x/>
    </i>
  </rowItems>
  <colItems count="1">
    <i/>
  </colItems>
  <dataFields count="1">
    <dataField name="Sum of Total_Amount" fld="9" showDataAs="percentOfTotal" baseField="0" baseItem="0" numFmtId="10"/>
  </dataField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6">
  <location ref="A3:B16" firstHeaderRow="1" firstDataRow="1" firstDataCol="1"/>
  <pivotFields count="15">
    <pivotField numFmtId="1" showAll="0"/>
    <pivotField numFmtId="14" showAll="0"/>
    <pivotField showAll="0"/>
    <pivotField showAll="0">
      <items count="3">
        <item x="1"/>
        <item x="0"/>
        <item t="default"/>
      </items>
    </pivotField>
    <pivotField numFmtId="1" showAll="0"/>
    <pivotField showAll="0"/>
    <pivotField showAll="0">
      <items count="4">
        <item x="0"/>
        <item x="1"/>
        <item x="2"/>
        <item t="default"/>
      </items>
    </pivotField>
    <pivotField numFmtId="1" showAll="0"/>
    <pivotField numFmtId="1" showAll="0"/>
    <pivotField dataField="1" numFmtId="1" showAll="0"/>
    <pivotField showAll="0"/>
    <pivotField numFmtId="1" showAll="0"/>
    <pivotField numFmtId="1" showAll="0"/>
    <pivotField showAll="0"/>
    <pivotField axis="axisRow" showAll="0">
      <items count="13">
        <item x="2"/>
        <item x="1"/>
        <item x="5"/>
        <item x="4"/>
        <item x="3"/>
        <item x="10"/>
        <item x="11"/>
        <item x="8"/>
        <item x="9"/>
        <item x="7"/>
        <item x="0"/>
        <item x="6"/>
        <item t="default"/>
      </items>
    </pivotField>
  </pivotFields>
  <rowFields count="1">
    <field x="14"/>
  </rowFields>
  <rowItems count="13">
    <i>
      <x/>
    </i>
    <i>
      <x v="1"/>
    </i>
    <i>
      <x v="2"/>
    </i>
    <i>
      <x v="3"/>
    </i>
    <i>
      <x v="4"/>
    </i>
    <i>
      <x v="5"/>
    </i>
    <i>
      <x v="6"/>
    </i>
    <i>
      <x v="7"/>
    </i>
    <i>
      <x v="8"/>
    </i>
    <i>
      <x v="9"/>
    </i>
    <i>
      <x v="10"/>
    </i>
    <i>
      <x v="11"/>
    </i>
    <i t="grand">
      <x/>
    </i>
  </rowItems>
  <colItems count="1">
    <i/>
  </colItems>
  <dataFields count="1">
    <dataField name="Sum of Total_Amount" fld="9" baseField="0" baseItem="0"/>
  </dataFields>
  <chartFormats count="2">
    <chartFormat chart="0" format="0"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0">
  <location ref="A3:B6" firstHeaderRow="1" firstDataRow="1" firstDataCol="1"/>
  <pivotFields count="15">
    <pivotField numFmtId="1" showAll="0"/>
    <pivotField numFmtId="14" showAll="0"/>
    <pivotField showAll="0"/>
    <pivotField axis="axisRow" showAll="0">
      <items count="3">
        <item x="1"/>
        <item x="0"/>
        <item t="default"/>
      </items>
    </pivotField>
    <pivotField numFmtId="1" showAll="0">
      <items count="48">
        <item x="18"/>
        <item x="14"/>
        <item x="29"/>
        <item x="34"/>
        <item x="11"/>
        <item x="9"/>
        <item x="46"/>
        <item x="36"/>
        <item x="1"/>
        <item x="15"/>
        <item x="20"/>
        <item x="38"/>
        <item x="4"/>
        <item x="33"/>
        <item x="40"/>
        <item x="44"/>
        <item x="0"/>
        <item x="10"/>
        <item x="32"/>
        <item x="3"/>
        <item x="21"/>
        <item x="23"/>
        <item x="30"/>
        <item x="41"/>
        <item x="13"/>
        <item x="22"/>
        <item x="24"/>
        <item x="5"/>
        <item x="6"/>
        <item x="16"/>
        <item x="27"/>
        <item x="19"/>
        <item x="2"/>
        <item x="25"/>
        <item x="8"/>
        <item x="45"/>
        <item x="31"/>
        <item x="28"/>
        <item x="37"/>
        <item x="35"/>
        <item x="26"/>
        <item x="42"/>
        <item x="43"/>
        <item x="39"/>
        <item x="17"/>
        <item x="7"/>
        <item x="12"/>
        <item t="default"/>
      </items>
    </pivotField>
    <pivotField showAll="0"/>
    <pivotField showAll="0">
      <items count="4">
        <item x="0"/>
        <item x="1"/>
        <item x="2"/>
        <item t="default"/>
      </items>
    </pivotField>
    <pivotField numFmtId="1" showAll="0"/>
    <pivotField numFmtId="1" showAll="0"/>
    <pivotField dataField="1" numFmtId="1" showAll="0"/>
    <pivotField showAll="0"/>
    <pivotField numFmtId="1" showAll="0"/>
    <pivotField numFmtId="1" showAll="0"/>
    <pivotField showAll="0"/>
    <pivotField showAll="0">
      <items count="13">
        <item x="2"/>
        <item x="1"/>
        <item x="5"/>
        <item x="4"/>
        <item x="3"/>
        <item x="10"/>
        <item x="11"/>
        <item x="8"/>
        <item x="9"/>
        <item x="7"/>
        <item x="0"/>
        <item x="6"/>
        <item t="default"/>
      </items>
    </pivotField>
  </pivotFields>
  <rowFields count="1">
    <field x="3"/>
  </rowFields>
  <rowItems count="3">
    <i>
      <x/>
    </i>
    <i>
      <x v="1"/>
    </i>
    <i t="grand">
      <x/>
    </i>
  </rowItems>
  <colItems count="1">
    <i/>
  </colItems>
  <dataFields count="1">
    <dataField name="Sum of Total_Amount" fld="9" showDataAs="percentOfTotal" baseField="3" baseItem="0" numFmtId="1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3" count="1" selected="0">
            <x v="0"/>
          </reference>
        </references>
      </pivotArea>
    </chartFormat>
    <chartFormat chart="0" format="2">
      <pivotArea type="data" outline="0" fieldPosition="0">
        <references count="2">
          <reference field="4294967294" count="1" selected="0">
            <x v="0"/>
          </reference>
          <reference field="3" count="1" selected="0">
            <x v="1"/>
          </reference>
        </references>
      </pivotArea>
    </chartFormat>
    <chartFormat chart="9" format="6" series="1">
      <pivotArea type="data" outline="0" fieldPosition="0">
        <references count="1">
          <reference field="4294967294" count="1" selected="0">
            <x v="0"/>
          </reference>
        </references>
      </pivotArea>
    </chartFormat>
    <chartFormat chart="9" format="7">
      <pivotArea type="data" outline="0" fieldPosition="0">
        <references count="2">
          <reference field="4294967294" count="1" selected="0">
            <x v="0"/>
          </reference>
          <reference field="3" count="1" selected="0">
            <x v="0"/>
          </reference>
        </references>
      </pivotArea>
    </chartFormat>
    <chartFormat chart="9" format="8">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7">
  <location ref="A3:D8" firstHeaderRow="1" firstDataRow="2" firstDataCol="1"/>
  <pivotFields count="15">
    <pivotField numFmtId="1" showAll="0"/>
    <pivotField numFmtId="14" showAll="0"/>
    <pivotField showAll="0" measureFilter="1" sortType="descending">
      <items count="1001">
        <item x="998"/>
        <item x="997"/>
        <item x="996"/>
        <item x="995"/>
        <item x="994"/>
        <item x="993"/>
        <item x="992"/>
        <item x="991"/>
        <item x="990"/>
        <item x="989"/>
        <item x="988"/>
        <item x="987"/>
        <item x="986"/>
        <item x="985"/>
        <item x="984"/>
        <item x="983"/>
        <item x="982"/>
        <item x="981"/>
        <item x="980"/>
        <item x="979"/>
        <item x="978"/>
        <item x="977"/>
        <item x="976"/>
        <item x="975"/>
        <item x="974"/>
        <item x="973"/>
        <item x="972"/>
        <item x="971"/>
        <item x="970"/>
        <item x="969"/>
        <item x="968"/>
        <item x="967"/>
        <item x="966"/>
        <item x="965"/>
        <item x="964"/>
        <item x="963"/>
        <item x="962"/>
        <item x="961"/>
        <item x="960"/>
        <item x="959"/>
        <item x="958"/>
        <item x="957"/>
        <item x="956"/>
        <item x="955"/>
        <item x="954"/>
        <item x="953"/>
        <item x="952"/>
        <item x="951"/>
        <item x="950"/>
        <item x="949"/>
        <item x="948"/>
        <item x="947"/>
        <item x="946"/>
        <item x="945"/>
        <item x="944"/>
        <item x="943"/>
        <item x="942"/>
        <item x="941"/>
        <item x="940"/>
        <item x="939"/>
        <item x="938"/>
        <item x="937"/>
        <item x="936"/>
        <item x="935"/>
        <item x="934"/>
        <item x="933"/>
        <item x="932"/>
        <item x="931"/>
        <item x="930"/>
        <item x="929"/>
        <item x="928"/>
        <item x="927"/>
        <item x="926"/>
        <item x="925"/>
        <item x="924"/>
        <item x="923"/>
        <item x="922"/>
        <item x="921"/>
        <item x="920"/>
        <item x="919"/>
        <item x="918"/>
        <item x="917"/>
        <item x="916"/>
        <item x="915"/>
        <item x="914"/>
        <item x="913"/>
        <item x="912"/>
        <item x="911"/>
        <item x="910"/>
        <item x="909"/>
        <item x="908"/>
        <item x="907"/>
        <item x="906"/>
        <item x="905"/>
        <item x="904"/>
        <item x="903"/>
        <item x="902"/>
        <item x="901"/>
        <item x="900"/>
        <item x="899"/>
        <item x="898"/>
        <item x="897"/>
        <item x="896"/>
        <item x="895"/>
        <item x="894"/>
        <item x="893"/>
        <item x="892"/>
        <item x="891"/>
        <item x="890"/>
        <item x="889"/>
        <item x="888"/>
        <item x="887"/>
        <item x="886"/>
        <item x="885"/>
        <item x="884"/>
        <item x="883"/>
        <item x="882"/>
        <item x="881"/>
        <item x="880"/>
        <item x="879"/>
        <item x="878"/>
        <item x="877"/>
        <item x="876"/>
        <item x="875"/>
        <item x="874"/>
        <item x="873"/>
        <item x="872"/>
        <item x="871"/>
        <item x="870"/>
        <item x="869"/>
        <item x="868"/>
        <item x="867"/>
        <item x="866"/>
        <item x="865"/>
        <item x="864"/>
        <item x="863"/>
        <item x="862"/>
        <item x="861"/>
        <item x="860"/>
        <item x="859"/>
        <item x="858"/>
        <item x="857"/>
        <item x="856"/>
        <item x="855"/>
        <item x="854"/>
        <item x="853"/>
        <item x="852"/>
        <item x="851"/>
        <item x="850"/>
        <item x="849"/>
        <item x="848"/>
        <item x="847"/>
        <item x="846"/>
        <item x="845"/>
        <item x="844"/>
        <item x="843"/>
        <item x="842"/>
        <item x="841"/>
        <item x="840"/>
        <item x="839"/>
        <item x="838"/>
        <item x="837"/>
        <item x="836"/>
        <item x="835"/>
        <item x="834"/>
        <item x="833"/>
        <item x="832"/>
        <item x="831"/>
        <item x="830"/>
        <item x="829"/>
        <item x="828"/>
        <item x="827"/>
        <item x="826"/>
        <item x="825"/>
        <item x="824"/>
        <item x="823"/>
        <item x="822"/>
        <item x="821"/>
        <item x="820"/>
        <item x="819"/>
        <item x="818"/>
        <item x="817"/>
        <item x="816"/>
        <item x="815"/>
        <item x="814"/>
        <item x="813"/>
        <item x="812"/>
        <item x="811"/>
        <item x="810"/>
        <item x="809"/>
        <item x="808"/>
        <item x="807"/>
        <item x="806"/>
        <item x="805"/>
        <item x="804"/>
        <item x="803"/>
        <item x="802"/>
        <item x="801"/>
        <item x="800"/>
        <item x="799"/>
        <item x="798"/>
        <item x="797"/>
        <item x="796"/>
        <item x="795"/>
        <item x="794"/>
        <item x="793"/>
        <item x="792"/>
        <item x="791"/>
        <item x="790"/>
        <item x="789"/>
        <item x="788"/>
        <item x="787"/>
        <item x="786"/>
        <item x="785"/>
        <item x="784"/>
        <item x="783"/>
        <item x="782"/>
        <item x="781"/>
        <item x="780"/>
        <item x="779"/>
        <item x="778"/>
        <item x="777"/>
        <item x="776"/>
        <item x="775"/>
        <item x="774"/>
        <item x="773"/>
        <item x="772"/>
        <item x="771"/>
        <item x="770"/>
        <item x="769"/>
        <item x="768"/>
        <item x="767"/>
        <item x="766"/>
        <item x="765"/>
        <item x="764"/>
        <item x="763"/>
        <item x="762"/>
        <item x="761"/>
        <item x="760"/>
        <item x="759"/>
        <item x="758"/>
        <item x="757"/>
        <item x="756"/>
        <item x="755"/>
        <item x="754"/>
        <item x="753"/>
        <item x="752"/>
        <item x="751"/>
        <item x="750"/>
        <item x="749"/>
        <item x="748"/>
        <item x="747"/>
        <item x="746"/>
        <item x="745"/>
        <item x="744"/>
        <item x="743"/>
        <item x="742"/>
        <item x="741"/>
        <item x="740"/>
        <item x="739"/>
        <item x="738"/>
        <item x="737"/>
        <item x="736"/>
        <item x="735"/>
        <item x="734"/>
        <item x="733"/>
        <item x="732"/>
        <item x="731"/>
        <item x="730"/>
        <item x="729"/>
        <item x="728"/>
        <item x="727"/>
        <item x="726"/>
        <item x="725"/>
        <item x="724"/>
        <item x="723"/>
        <item x="722"/>
        <item x="721"/>
        <item x="720"/>
        <item x="719"/>
        <item x="718"/>
        <item x="717"/>
        <item x="716"/>
        <item x="715"/>
        <item x="714"/>
        <item x="713"/>
        <item x="712"/>
        <item x="711"/>
        <item x="710"/>
        <item x="709"/>
        <item x="708"/>
        <item x="707"/>
        <item x="706"/>
        <item x="705"/>
        <item x="704"/>
        <item x="703"/>
        <item x="702"/>
        <item x="701"/>
        <item x="700"/>
        <item x="699"/>
        <item x="698"/>
        <item x="697"/>
        <item x="696"/>
        <item x="695"/>
        <item x="694"/>
        <item x="693"/>
        <item x="692"/>
        <item x="691"/>
        <item x="690"/>
        <item x="689"/>
        <item x="688"/>
        <item x="687"/>
        <item x="686"/>
        <item x="685"/>
        <item x="684"/>
        <item x="683"/>
        <item x="682"/>
        <item x="681"/>
        <item x="680"/>
        <item x="679"/>
        <item x="678"/>
        <item x="677"/>
        <item x="676"/>
        <item x="675"/>
        <item x="674"/>
        <item x="673"/>
        <item x="672"/>
        <item x="671"/>
        <item x="670"/>
        <item x="669"/>
        <item x="668"/>
        <item x="667"/>
        <item x="666"/>
        <item x="665"/>
        <item x="664"/>
        <item x="663"/>
        <item x="662"/>
        <item x="661"/>
        <item x="660"/>
        <item x="659"/>
        <item x="658"/>
        <item x="657"/>
        <item x="656"/>
        <item x="655"/>
        <item x="654"/>
        <item x="653"/>
        <item x="652"/>
        <item x="651"/>
        <item x="650"/>
        <item x="649"/>
        <item x="648"/>
        <item x="647"/>
        <item x="646"/>
        <item x="645"/>
        <item x="644"/>
        <item x="643"/>
        <item x="642"/>
        <item x="641"/>
        <item x="640"/>
        <item x="639"/>
        <item x="638"/>
        <item x="637"/>
        <item x="636"/>
        <item x="635"/>
        <item x="634"/>
        <item x="633"/>
        <item x="632"/>
        <item x="631"/>
        <item x="630"/>
        <item x="629"/>
        <item x="628"/>
        <item x="627"/>
        <item x="626"/>
        <item x="625"/>
        <item x="624"/>
        <item x="623"/>
        <item x="622"/>
        <item x="621"/>
        <item x="620"/>
        <item x="619"/>
        <item x="618"/>
        <item x="617"/>
        <item x="616"/>
        <item x="615"/>
        <item x="614"/>
        <item x="613"/>
        <item x="612"/>
        <item x="611"/>
        <item x="610"/>
        <item x="609"/>
        <item x="608"/>
        <item x="607"/>
        <item x="606"/>
        <item x="605"/>
        <item x="604"/>
        <item x="603"/>
        <item x="602"/>
        <item x="601"/>
        <item x="600"/>
        <item x="599"/>
        <item x="598"/>
        <item x="597"/>
        <item x="596"/>
        <item x="595"/>
        <item x="594"/>
        <item x="593"/>
        <item x="592"/>
        <item x="591"/>
        <item x="590"/>
        <item x="589"/>
        <item x="588"/>
        <item x="587"/>
        <item x="586"/>
        <item x="585"/>
        <item x="584"/>
        <item x="583"/>
        <item x="582"/>
        <item x="581"/>
        <item x="580"/>
        <item x="579"/>
        <item x="578"/>
        <item x="577"/>
        <item x="576"/>
        <item x="575"/>
        <item x="574"/>
        <item x="573"/>
        <item x="572"/>
        <item x="571"/>
        <item x="570"/>
        <item x="569"/>
        <item x="568"/>
        <item x="567"/>
        <item x="566"/>
        <item x="565"/>
        <item x="564"/>
        <item x="563"/>
        <item x="562"/>
        <item x="561"/>
        <item x="560"/>
        <item x="559"/>
        <item x="558"/>
        <item x="557"/>
        <item x="556"/>
        <item x="555"/>
        <item x="554"/>
        <item x="553"/>
        <item x="552"/>
        <item x="551"/>
        <item x="550"/>
        <item x="549"/>
        <item x="548"/>
        <item x="547"/>
        <item x="546"/>
        <item x="545"/>
        <item x="544"/>
        <item x="543"/>
        <item x="542"/>
        <item x="541"/>
        <item x="540"/>
        <item x="539"/>
        <item x="538"/>
        <item x="537"/>
        <item x="536"/>
        <item x="535"/>
        <item x="534"/>
        <item x="533"/>
        <item x="532"/>
        <item x="531"/>
        <item x="530"/>
        <item x="529"/>
        <item x="528"/>
        <item x="527"/>
        <item x="526"/>
        <item x="525"/>
        <item x="524"/>
        <item x="523"/>
        <item x="522"/>
        <item x="521"/>
        <item x="520"/>
        <item x="519"/>
        <item x="518"/>
        <item x="517"/>
        <item x="516"/>
        <item x="515"/>
        <item x="514"/>
        <item x="513"/>
        <item x="512"/>
        <item x="511"/>
        <item x="510"/>
        <item x="509"/>
        <item x="508"/>
        <item x="507"/>
        <item x="506"/>
        <item x="505"/>
        <item x="504"/>
        <item x="503"/>
        <item x="502"/>
        <item x="501"/>
        <item x="500"/>
        <item x="499"/>
        <item x="498"/>
        <item x="497"/>
        <item x="496"/>
        <item x="495"/>
        <item x="494"/>
        <item x="493"/>
        <item x="492"/>
        <item x="491"/>
        <item x="490"/>
        <item x="489"/>
        <item x="488"/>
        <item x="487"/>
        <item x="486"/>
        <item x="485"/>
        <item x="484"/>
        <item x="483"/>
        <item x="482"/>
        <item x="481"/>
        <item x="480"/>
        <item x="479"/>
        <item x="478"/>
        <item x="477"/>
        <item x="476"/>
        <item x="475"/>
        <item x="474"/>
        <item x="473"/>
        <item x="472"/>
        <item x="471"/>
        <item x="470"/>
        <item x="469"/>
        <item x="468"/>
        <item x="467"/>
        <item x="466"/>
        <item x="465"/>
        <item x="464"/>
        <item x="463"/>
        <item x="462"/>
        <item x="461"/>
        <item x="460"/>
        <item x="459"/>
        <item x="458"/>
        <item x="457"/>
        <item x="456"/>
        <item x="455"/>
        <item x="454"/>
        <item x="453"/>
        <item x="452"/>
        <item x="451"/>
        <item x="450"/>
        <item x="449"/>
        <item x="448"/>
        <item x="447"/>
        <item x="446"/>
        <item x="445"/>
        <item x="444"/>
        <item x="443"/>
        <item x="442"/>
        <item x="441"/>
        <item x="440"/>
        <item x="439"/>
        <item x="438"/>
        <item x="437"/>
        <item x="436"/>
        <item x="435"/>
        <item x="434"/>
        <item x="433"/>
        <item x="432"/>
        <item x="431"/>
        <item x="430"/>
        <item x="429"/>
        <item x="428"/>
        <item x="427"/>
        <item x="426"/>
        <item x="425"/>
        <item x="424"/>
        <item x="423"/>
        <item x="422"/>
        <item x="421"/>
        <item x="420"/>
        <item x="419"/>
        <item x="418"/>
        <item x="417"/>
        <item x="416"/>
        <item x="415"/>
        <item x="414"/>
        <item x="413"/>
        <item x="412"/>
        <item x="411"/>
        <item x="410"/>
        <item x="409"/>
        <item x="408"/>
        <item x="407"/>
        <item x="406"/>
        <item x="405"/>
        <item x="404"/>
        <item x="403"/>
        <item x="402"/>
        <item x="401"/>
        <item x="400"/>
        <item x="399"/>
        <item x="398"/>
        <item x="397"/>
        <item x="396"/>
        <item x="395"/>
        <item x="394"/>
        <item x="393"/>
        <item x="392"/>
        <item x="391"/>
        <item x="390"/>
        <item x="389"/>
        <item x="388"/>
        <item x="387"/>
        <item x="386"/>
        <item x="385"/>
        <item x="384"/>
        <item x="383"/>
        <item x="382"/>
        <item x="381"/>
        <item x="380"/>
        <item x="379"/>
        <item x="378"/>
        <item x="377"/>
        <item x="376"/>
        <item x="375"/>
        <item x="374"/>
        <item x="373"/>
        <item x="372"/>
        <item x="371"/>
        <item x="370"/>
        <item x="369"/>
        <item x="368"/>
        <item x="367"/>
        <item x="366"/>
        <item x="365"/>
        <item x="364"/>
        <item x="363"/>
        <item x="362"/>
        <item x="361"/>
        <item x="360"/>
        <item x="359"/>
        <item x="358"/>
        <item x="357"/>
        <item x="356"/>
        <item x="355"/>
        <item x="354"/>
        <item x="353"/>
        <item x="352"/>
        <item x="351"/>
        <item x="350"/>
        <item x="349"/>
        <item x="348"/>
        <item x="347"/>
        <item x="346"/>
        <item x="345"/>
        <item x="344"/>
        <item x="343"/>
        <item x="342"/>
        <item x="341"/>
        <item x="340"/>
        <item x="339"/>
        <item x="338"/>
        <item x="337"/>
        <item x="336"/>
        <item x="335"/>
        <item x="334"/>
        <item x="333"/>
        <item x="332"/>
        <item x="331"/>
        <item x="330"/>
        <item x="329"/>
        <item x="328"/>
        <item x="327"/>
        <item x="326"/>
        <item x="325"/>
        <item x="324"/>
        <item x="323"/>
        <item x="322"/>
        <item x="321"/>
        <item x="320"/>
        <item x="319"/>
        <item x="318"/>
        <item x="317"/>
        <item x="316"/>
        <item x="315"/>
        <item x="314"/>
        <item x="313"/>
        <item x="312"/>
        <item x="311"/>
        <item x="310"/>
        <item x="309"/>
        <item x="308"/>
        <item x="307"/>
        <item x="306"/>
        <item x="305"/>
        <item x="304"/>
        <item x="303"/>
        <item x="302"/>
        <item x="301"/>
        <item x="300"/>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9"/>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axis="axisCol" showAll="0">
      <items count="3">
        <item x="1"/>
        <item x="0"/>
        <item t="default"/>
      </items>
    </pivotField>
    <pivotField numFmtId="1" showAll="0"/>
    <pivotField axis="axisRow" showAll="0">
      <items count="4">
        <item x="0"/>
        <item x="2"/>
        <item x="1"/>
        <item t="default"/>
      </items>
    </pivotField>
    <pivotField showAll="0">
      <items count="4">
        <item x="0"/>
        <item x="1"/>
        <item x="2"/>
        <item t="default"/>
      </items>
    </pivotField>
    <pivotField numFmtId="1" showAll="0"/>
    <pivotField numFmtId="1" showAll="0"/>
    <pivotField dataField="1" numFmtId="1" showAll="0"/>
    <pivotField showAll="0"/>
    <pivotField numFmtId="1" showAll="0"/>
    <pivotField numFmtId="1" showAll="0"/>
    <pivotField showAll="0"/>
    <pivotField showAll="0">
      <items count="13">
        <item x="2"/>
        <item x="1"/>
        <item x="5"/>
        <item x="4"/>
        <item x="3"/>
        <item x="10"/>
        <item x="11"/>
        <item x="8"/>
        <item x="9"/>
        <item x="7"/>
        <item x="0"/>
        <item x="6"/>
        <item t="default"/>
      </items>
    </pivotField>
  </pivotFields>
  <rowFields count="1">
    <field x="5"/>
  </rowFields>
  <rowItems count="4">
    <i>
      <x/>
    </i>
    <i>
      <x v="1"/>
    </i>
    <i>
      <x v="2"/>
    </i>
    <i t="grand">
      <x/>
    </i>
  </rowItems>
  <colFields count="1">
    <field x="3"/>
  </colFields>
  <colItems count="3">
    <i>
      <x/>
    </i>
    <i>
      <x v="1"/>
    </i>
    <i t="grand">
      <x/>
    </i>
  </colItems>
  <dataFields count="1">
    <dataField name="Sum of Total_Amount" fld="9" baseField="0" baseItem="0"/>
  </dataFields>
  <chartFormats count="5">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3" count="1" selected="0">
            <x v="0"/>
          </reference>
        </references>
      </pivotArea>
    </chartFormat>
    <chartFormat chart="0" format="2" series="1">
      <pivotArea type="data" outline="0" fieldPosition="0">
        <references count="2">
          <reference field="4294967294" count="1" selected="0">
            <x v="0"/>
          </reference>
          <reference field="3" count="1" selected="0">
            <x v="1"/>
          </reference>
        </references>
      </pivotArea>
    </chartFormat>
    <chartFormat chart="16" format="5" series="1">
      <pivotArea type="data" outline="0" fieldPosition="0">
        <references count="2">
          <reference field="4294967294" count="1" selected="0">
            <x v="0"/>
          </reference>
          <reference field="3" count="1" selected="0">
            <x v="0"/>
          </reference>
        </references>
      </pivotArea>
    </chartFormat>
    <chartFormat chart="16" format="6" series="1">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filters count="1">
    <filter fld="2"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1">
  <location ref="A3:E9" firstHeaderRow="1" firstDataRow="2" firstDataCol="1"/>
  <pivotFields count="15">
    <pivotField numFmtId="1" showAll="0"/>
    <pivotField numFmtId="14" showAll="0"/>
    <pivotField showAll="0" measureFilter="1">
      <items count="10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9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t="default"/>
      </items>
    </pivotField>
    <pivotField showAll="0">
      <items count="3">
        <item x="1"/>
        <item x="0"/>
        <item t="default"/>
      </items>
    </pivotField>
    <pivotField numFmtId="1" showAll="0"/>
    <pivotField showAll="0"/>
    <pivotField axis="axisCol" showAll="0">
      <items count="4">
        <item x="0"/>
        <item x="1"/>
        <item x="2"/>
        <item t="default"/>
      </items>
    </pivotField>
    <pivotField axis="axisRow" numFmtId="1" showAll="0">
      <items count="5">
        <item x="2"/>
        <item x="1"/>
        <item x="0"/>
        <item x="3"/>
        <item t="default"/>
      </items>
    </pivotField>
    <pivotField numFmtId="1" showAll="0"/>
    <pivotField dataField="1" numFmtId="1" showAll="0">
      <items count="19">
        <item x="16"/>
        <item x="2"/>
        <item x="5"/>
        <item x="17"/>
        <item x="8"/>
        <item x="15"/>
        <item x="4"/>
        <item x="10"/>
        <item x="0"/>
        <item x="7"/>
        <item x="13"/>
        <item x="3"/>
        <item x="6"/>
        <item x="12"/>
        <item x="1"/>
        <item x="14"/>
        <item x="9"/>
        <item x="11"/>
        <item t="default"/>
      </items>
    </pivotField>
    <pivotField showAll="0"/>
    <pivotField numFmtId="1" showAll="0"/>
    <pivotField numFmtId="1" showAll="0"/>
    <pivotField showAll="0"/>
    <pivotField showAll="0">
      <items count="13">
        <item x="2"/>
        <item x="1"/>
        <item x="5"/>
        <item x="4"/>
        <item x="3"/>
        <item x="10"/>
        <item x="11"/>
        <item x="8"/>
        <item x="9"/>
        <item x="7"/>
        <item x="0"/>
        <item x="6"/>
        <item t="default"/>
      </items>
    </pivotField>
  </pivotFields>
  <rowFields count="1">
    <field x="7"/>
  </rowFields>
  <rowItems count="5">
    <i>
      <x/>
    </i>
    <i>
      <x v="1"/>
    </i>
    <i>
      <x v="2"/>
    </i>
    <i>
      <x v="3"/>
    </i>
    <i t="grand">
      <x/>
    </i>
  </rowItems>
  <colFields count="1">
    <field x="6"/>
  </colFields>
  <colItems count="4">
    <i>
      <x/>
    </i>
    <i>
      <x v="1"/>
    </i>
    <i>
      <x v="2"/>
    </i>
    <i t="grand">
      <x/>
    </i>
  </colItems>
  <dataFields count="1">
    <dataField name="Sum of Total_Amount" fld="9" baseField="7" baseItem="2"/>
  </dataFields>
  <chartFormats count="6">
    <chartFormat chart="0" format="1" series="1">
      <pivotArea type="data" outline="0" fieldPosition="0">
        <references count="2">
          <reference field="4294967294" count="1" selected="0">
            <x v="0"/>
          </reference>
          <reference field="6" count="1" selected="0">
            <x v="0"/>
          </reference>
        </references>
      </pivotArea>
    </chartFormat>
    <chartFormat chart="0" format="2" series="1">
      <pivotArea type="data" outline="0" fieldPosition="0">
        <references count="2">
          <reference field="4294967294" count="1" selected="0">
            <x v="0"/>
          </reference>
          <reference field="6" count="1" selected="0">
            <x v="1"/>
          </reference>
        </references>
      </pivotArea>
    </chartFormat>
    <chartFormat chart="0" format="3" series="1">
      <pivotArea type="data" outline="0" fieldPosition="0">
        <references count="2">
          <reference field="4294967294" count="1" selected="0">
            <x v="0"/>
          </reference>
          <reference field="6" count="1" selected="0">
            <x v="2"/>
          </reference>
        </references>
      </pivotArea>
    </chartFormat>
    <chartFormat chart="26" format="7" series="1">
      <pivotArea type="data" outline="0" fieldPosition="0">
        <references count="2">
          <reference field="4294967294" count="1" selected="0">
            <x v="0"/>
          </reference>
          <reference field="6" count="1" selected="0">
            <x v="0"/>
          </reference>
        </references>
      </pivotArea>
    </chartFormat>
    <chartFormat chart="26" format="8" series="1">
      <pivotArea type="data" outline="0" fieldPosition="0">
        <references count="2">
          <reference field="4294967294" count="1" selected="0">
            <x v="0"/>
          </reference>
          <reference field="6" count="1" selected="0">
            <x v="1"/>
          </reference>
        </references>
      </pivotArea>
    </chartFormat>
    <chartFormat chart="26" format="9" series="1">
      <pivotArea type="data" outline="0" fieldPosition="0">
        <references count="2">
          <reference field="4294967294" count="1" selected="0">
            <x v="0"/>
          </reference>
          <reference field="6" count="1" selected="0">
            <x v="2"/>
          </reference>
        </references>
      </pivotArea>
    </chartFormat>
  </chartFormats>
  <pivotTableStyleInfo name="PivotStyleLight16" showRowHeaders="1" showColHeaders="1" showRowStripes="0" showColStripes="0" showLastColumn="1"/>
  <filters count="1">
    <filter fld="2" type="count" evalOrder="-1" id="7"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6">
  <location ref="A3:B11" firstHeaderRow="1" firstDataRow="1" firstDataCol="1"/>
  <pivotFields count="15">
    <pivotField numFmtId="1" showAll="0"/>
    <pivotField numFmtId="14" showAll="0"/>
    <pivotField showAll="0"/>
    <pivotField showAll="0">
      <items count="3">
        <item x="1"/>
        <item x="0"/>
        <item t="default"/>
      </items>
    </pivotField>
    <pivotField numFmtId="1" showAll="0"/>
    <pivotField showAll="0"/>
    <pivotField showAll="0">
      <items count="4">
        <item x="0"/>
        <item x="1"/>
        <item x="2"/>
        <item t="default"/>
      </items>
    </pivotField>
    <pivotField numFmtId="1" showAll="0"/>
    <pivotField numFmtId="1" showAll="0"/>
    <pivotField dataField="1" numFmtId="1" showAll="0"/>
    <pivotField showAll="0">
      <items count="4">
        <item x="2"/>
        <item x="0"/>
        <item x="1"/>
        <item t="default"/>
      </items>
    </pivotField>
    <pivotField numFmtId="1" showAll="0">
      <items count="3">
        <item x="0"/>
        <item x="1"/>
        <item t="default"/>
      </items>
    </pivotField>
    <pivotField numFmtId="1" showAll="0">
      <items count="5">
        <item x="1"/>
        <item x="2"/>
        <item x="3"/>
        <item x="0"/>
        <item t="default"/>
      </items>
    </pivotField>
    <pivotField axis="axisRow" showAll="0">
      <items count="8">
        <item x="2"/>
        <item x="1"/>
        <item x="4"/>
        <item x="5"/>
        <item x="6"/>
        <item x="0"/>
        <item x="3"/>
        <item t="default"/>
      </items>
    </pivotField>
    <pivotField showAll="0">
      <items count="13">
        <item x="2"/>
        <item x="1"/>
        <item x="5"/>
        <item x="4"/>
        <item x="3"/>
        <item x="10"/>
        <item x="11"/>
        <item x="8"/>
        <item x="9"/>
        <item x="7"/>
        <item x="0"/>
        <item x="6"/>
        <item t="default"/>
      </items>
    </pivotField>
  </pivotFields>
  <rowFields count="1">
    <field x="13"/>
  </rowFields>
  <rowItems count="8">
    <i>
      <x/>
    </i>
    <i>
      <x v="1"/>
    </i>
    <i>
      <x v="2"/>
    </i>
    <i>
      <x v="3"/>
    </i>
    <i>
      <x v="4"/>
    </i>
    <i>
      <x v="5"/>
    </i>
    <i>
      <x v="6"/>
    </i>
    <i t="grand">
      <x/>
    </i>
  </rowItems>
  <colItems count="1">
    <i/>
  </colItems>
  <dataFields count="1">
    <dataField name="Sum of Total_Amount" fld="9" baseField="0" baseItem="0"/>
  </dataFields>
  <chartFormats count="3">
    <chartFormat chart="0" format="0" series="1">
      <pivotArea type="data" outline="0" fieldPosition="0">
        <references count="1">
          <reference field="4294967294" count="1" selected="0">
            <x v="0"/>
          </reference>
        </references>
      </pivotArea>
    </chartFormat>
    <chartFormat chart="34" format="1" series="1">
      <pivotArea type="data" outline="0" fieldPosition="0">
        <references count="1">
          <reference field="4294967294" count="1" selected="0">
            <x v="0"/>
          </reference>
        </references>
      </pivotArea>
    </chartFormat>
    <chartFormat chart="3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8">
  <location ref="A3:B8" firstHeaderRow="1" firstDataRow="1" firstDataCol="1"/>
  <pivotFields count="15">
    <pivotField numFmtId="1" showAll="0"/>
    <pivotField numFmtId="14" showAll="0"/>
    <pivotField showAll="0"/>
    <pivotField showAll="0">
      <items count="3">
        <item x="1"/>
        <item x="0"/>
        <item t="default"/>
      </items>
    </pivotField>
    <pivotField numFmtId="1" showAll="0"/>
    <pivotField showAll="0"/>
    <pivotField showAll="0">
      <items count="4">
        <item x="0"/>
        <item x="1"/>
        <item x="2"/>
        <item t="default"/>
      </items>
    </pivotField>
    <pivotField numFmtId="1" showAll="0"/>
    <pivotField numFmtId="1" showAll="0"/>
    <pivotField dataField="1" numFmtId="1" showAll="0"/>
    <pivotField showAll="0"/>
    <pivotField numFmtId="1" showAll="0"/>
    <pivotField axis="axisRow" numFmtId="1" showAll="0">
      <items count="5">
        <item x="1"/>
        <item x="2"/>
        <item x="3"/>
        <item x="0"/>
        <item t="default"/>
      </items>
    </pivotField>
    <pivotField showAll="0"/>
    <pivotField showAll="0">
      <items count="13">
        <item x="2"/>
        <item x="1"/>
        <item x="5"/>
        <item x="4"/>
        <item x="3"/>
        <item x="10"/>
        <item x="11"/>
        <item x="8"/>
        <item x="9"/>
        <item x="7"/>
        <item x="0"/>
        <item x="6"/>
        <item t="default"/>
      </items>
    </pivotField>
  </pivotFields>
  <rowFields count="1">
    <field x="12"/>
  </rowFields>
  <rowItems count="5">
    <i>
      <x/>
    </i>
    <i>
      <x v="1"/>
    </i>
    <i>
      <x v="2"/>
    </i>
    <i>
      <x v="3"/>
    </i>
    <i t="grand">
      <x/>
    </i>
  </rowItems>
  <colItems count="1">
    <i/>
  </colItems>
  <dataFields count="1">
    <dataField name="Sum of Total_Amount" fld="9" showDataAs="percentOfTotal" baseField="12" baseItem="0" numFmtId="10"/>
  </dataFields>
  <chartFormats count="10">
    <chartFormat chart="0" format="0" series="1">
      <pivotArea type="data" outline="0" fieldPosition="0">
        <references count="1">
          <reference field="4294967294" count="1" selected="0">
            <x v="0"/>
          </reference>
        </references>
      </pivotArea>
    </chartFormat>
    <chartFormat chart="7" format="6" series="1">
      <pivotArea type="data" outline="0" fieldPosition="0">
        <references count="1">
          <reference field="4294967294" count="1" selected="0">
            <x v="0"/>
          </reference>
        </references>
      </pivotArea>
    </chartFormat>
    <chartFormat chart="7" format="7">
      <pivotArea type="data" outline="0" fieldPosition="0">
        <references count="2">
          <reference field="4294967294" count="1" selected="0">
            <x v="0"/>
          </reference>
          <reference field="12" count="1" selected="0">
            <x v="0"/>
          </reference>
        </references>
      </pivotArea>
    </chartFormat>
    <chartFormat chart="7" format="8">
      <pivotArea type="data" outline="0" fieldPosition="0">
        <references count="2">
          <reference field="4294967294" count="1" selected="0">
            <x v="0"/>
          </reference>
          <reference field="12" count="1" selected="0">
            <x v="1"/>
          </reference>
        </references>
      </pivotArea>
    </chartFormat>
    <chartFormat chart="7" format="9">
      <pivotArea type="data" outline="0" fieldPosition="0">
        <references count="2">
          <reference field="4294967294" count="1" selected="0">
            <x v="0"/>
          </reference>
          <reference field="12" count="1" selected="0">
            <x v="2"/>
          </reference>
        </references>
      </pivotArea>
    </chartFormat>
    <chartFormat chart="7" format="10">
      <pivotArea type="data" outline="0" fieldPosition="0">
        <references count="2">
          <reference field="4294967294" count="1" selected="0">
            <x v="0"/>
          </reference>
          <reference field="12" count="1" selected="0">
            <x v="3"/>
          </reference>
        </references>
      </pivotArea>
    </chartFormat>
    <chartFormat chart="0" format="1">
      <pivotArea type="data" outline="0" fieldPosition="0">
        <references count="2">
          <reference field="4294967294" count="1" selected="0">
            <x v="0"/>
          </reference>
          <reference field="12" count="1" selected="0">
            <x v="0"/>
          </reference>
        </references>
      </pivotArea>
    </chartFormat>
    <chartFormat chart="0" format="2">
      <pivotArea type="data" outline="0" fieldPosition="0">
        <references count="2">
          <reference field="4294967294" count="1" selected="0">
            <x v="0"/>
          </reference>
          <reference field="12" count="1" selected="0">
            <x v="1"/>
          </reference>
        </references>
      </pivotArea>
    </chartFormat>
    <chartFormat chart="0" format="3">
      <pivotArea type="data" outline="0" fieldPosition="0">
        <references count="2">
          <reference field="4294967294" count="1" selected="0">
            <x v="0"/>
          </reference>
          <reference field="12" count="1" selected="0">
            <x v="2"/>
          </reference>
        </references>
      </pivotArea>
    </chartFormat>
    <chartFormat chart="0" format="4">
      <pivotArea type="data" outline="0" fieldPosition="0">
        <references count="2">
          <reference field="4294967294" count="1" selected="0">
            <x v="0"/>
          </reference>
          <reference field="1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Product_Category" sourceName="Product_Category">
  <pivotTables>
    <pivotTable tabId="8" name="PivotTable6"/>
    <pivotTable tabId="4" name="PivotTable2"/>
    <pivotTable tabId="5" name="PivotTable3"/>
    <pivotTable tabId="6" name="PivotTable4"/>
    <pivotTable tabId="7" name="PivotTable5"/>
    <pivotTable tabId="9" name="PivotTable1"/>
    <pivotTable tabId="10" name="PivotTable2"/>
  </pivotTables>
  <data>
    <tabular pivotCacheId="1">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Age_Group" sourceName="Age_Group">
  <pivotTables>
    <pivotTable tabId="7" name="PivotTable5"/>
  </pivotTables>
  <data>
    <tabular pivotCacheId="1">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Gender" sourceName="Gender">
  <pivotTables>
    <pivotTable tabId="7" name="PivotTable5"/>
    <pivotTable tabId="4" name="PivotTable2"/>
    <pivotTable tabId="5" name="PivotTable3"/>
    <pivotTable tabId="6" name="PivotTable4"/>
    <pivotTable tabId="8" name="PivotTable6"/>
    <pivotTable tabId="9" name="PivotTable1"/>
    <pivotTable tabId="10" name="PivotTable2"/>
  </pivotTables>
  <data>
    <tabular pivotCacheId="1">
      <items count="2">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Month" sourceName="Month">
  <pivotTables>
    <pivotTable tabId="5" name="PivotTable3"/>
    <pivotTable tabId="4" name="PivotTable2"/>
    <pivotTable tabId="6" name="PivotTable4"/>
    <pivotTable tabId="7" name="PivotTable5"/>
    <pivotTable tabId="8" name="PivotTable6"/>
    <pivotTable tabId="9" name="PivotTable1"/>
    <pivotTable tabId="10" name="PivotTable2"/>
  </pivotTables>
  <data>
    <tabular pivotCacheId="1">
      <items count="12">
        <i x="2" s="1"/>
        <i x="1" s="1"/>
        <i x="5" s="1"/>
        <i x="4" s="1"/>
        <i x="3" s="1"/>
        <i x="10" s="1"/>
        <i x="11" s="1"/>
        <i x="8" s="1"/>
        <i x="9" s="1"/>
        <i x="7" s="1"/>
        <i x="0" s="1"/>
        <i x="6"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onth" cache="Slicer_Month" caption="Month" rowHeight="234950"/>
</slicers>
</file>

<file path=xl/slicers/slicer2.xml><?xml version="1.0" encoding="utf-8"?>
<slicers xmlns="http://schemas.microsoft.com/office/spreadsheetml/2009/9/main" xmlns:mc="http://schemas.openxmlformats.org/markup-compatibility/2006" xmlns:x="http://schemas.openxmlformats.org/spreadsheetml/2006/main" mc:Ignorable="x">
  <slicer name="Age_Group" cache="Slicer_Age_Group" caption="Age_Group" rowHeight="234950"/>
  <slicer name="Gender" cache="Slicer_Gender" caption="Gender" rowHeight="234950"/>
</slicers>
</file>

<file path=xl/slicers/slicer3.xml><?xml version="1.0" encoding="utf-8"?>
<slicers xmlns="http://schemas.microsoft.com/office/spreadsheetml/2009/9/main" xmlns:mc="http://schemas.openxmlformats.org/markup-compatibility/2006" xmlns:x="http://schemas.openxmlformats.org/spreadsheetml/2006/main" mc:Ignorable="x">
  <slicer name="Product_Category" cache="Slicer_Product_Category" caption="Product_Category" rowHeight="234950"/>
</slicers>
</file>

<file path=xl/slicers/slicer4.xml><?xml version="1.0" encoding="utf-8"?>
<slicers xmlns="http://schemas.microsoft.com/office/spreadsheetml/2009/9/main" xmlns:mc="http://schemas.openxmlformats.org/markup-compatibility/2006" xmlns:x="http://schemas.openxmlformats.org/spreadsheetml/2006/main" mc:Ignorable="x">
  <slicer name="Product_Category 1" cache="Slicer_Product_Category" caption="Category" style="SlicerStyleDark2" rowHeight="234950"/>
  <slicer name="Gender 1" cache="Slicer_Gender" caption="Gender" style="SlicerStyleDark2" rowHeight="234950"/>
  <slicer name="Month 1" cache="Slicer_Month" caption="Month" style="SlicerStyleDark2" rowHeight="234950"/>
</slicers>
</file>

<file path=xl/theme/theme1.xml><?xml version="1.0" encoding="utf-8"?>
<a:theme xmlns:a="http://schemas.openxmlformats.org/drawingml/2006/main" name="Office Theme">
  <a:themeElements>
    <a:clrScheme name="Blue Green">
      <a:dk1>
        <a:sysClr val="windowText" lastClr="000000"/>
      </a:dk1>
      <a:lt1>
        <a:sysClr val="window" lastClr="FFFFFF"/>
      </a:lt1>
      <a:dk2>
        <a:srgbClr val="373545"/>
      </a:dk2>
      <a:lt2>
        <a:srgbClr val="CEDBE6"/>
      </a:lt2>
      <a:accent1>
        <a:srgbClr val="3494BA"/>
      </a:accent1>
      <a:accent2>
        <a:srgbClr val="58B6C0"/>
      </a:accent2>
      <a:accent3>
        <a:srgbClr val="75BDA7"/>
      </a:accent3>
      <a:accent4>
        <a:srgbClr val="7A8C8E"/>
      </a:accent4>
      <a:accent5>
        <a:srgbClr val="84ACB6"/>
      </a:accent5>
      <a:accent6>
        <a:srgbClr val="2683C6"/>
      </a:accent6>
      <a:hlink>
        <a:srgbClr val="6B9F25"/>
      </a:hlink>
      <a:folHlink>
        <a:srgbClr val="9F6715"/>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_rels/sheet11.xml.rels><?xml version="1.0" encoding="UTF-8" standalone="yes"?>
<Relationships xmlns="http://schemas.openxmlformats.org/package/2006/relationships"><Relationship Id="rId2" Type="http://schemas.microsoft.com/office/2007/relationships/slicer" Target="../slicers/slicer4.xml"/><Relationship Id="rId1" Type="http://schemas.openxmlformats.org/officeDocument/2006/relationships/drawing" Target="../drawings/drawing8.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001"/>
  <sheetViews>
    <sheetView zoomScale="88" zoomScaleNormal="88" workbookViewId="0">
      <selection activeCell="J17" sqref="J17"/>
    </sheetView>
  </sheetViews>
  <sheetFormatPr defaultRowHeight="14.4" x14ac:dyDescent="0.3"/>
  <cols>
    <col min="1" max="1" width="15.88671875" bestFit="1" customWidth="1"/>
    <col min="3" max="3" width="14.33203125" bestFit="1" customWidth="1"/>
    <col min="4" max="4" width="9.33203125" style="5" bestFit="1" customWidth="1"/>
    <col min="6" max="6" width="12.77734375" bestFit="1" customWidth="1"/>
    <col min="7" max="7" width="18.5546875" bestFit="1" customWidth="1"/>
    <col min="8" max="8" width="10.5546875" bestFit="1" customWidth="1"/>
    <col min="9" max="9" width="16.44140625" bestFit="1" customWidth="1"/>
    <col min="10" max="10" width="16" bestFit="1" customWidth="1"/>
    <col min="11" max="11" width="20.109375" bestFit="1" customWidth="1"/>
    <col min="13" max="13" width="9.6640625" bestFit="1" customWidth="1"/>
    <col min="14" max="14" width="15" style="5" bestFit="1" customWidth="1"/>
    <col min="15" max="15" width="9.77734375" style="5" bestFit="1" customWidth="1"/>
    <col min="17" max="17" width="23.44140625" bestFit="1" customWidth="1"/>
  </cols>
  <sheetData>
    <row r="1" spans="1:17" x14ac:dyDescent="0.3">
      <c r="A1" s="14" t="s">
        <v>1009</v>
      </c>
      <c r="B1" s="15" t="s">
        <v>0</v>
      </c>
      <c r="C1" s="16" t="s">
        <v>1010</v>
      </c>
      <c r="D1" s="16" t="s">
        <v>1</v>
      </c>
      <c r="E1" s="14" t="s">
        <v>2</v>
      </c>
      <c r="F1" s="14" t="s">
        <v>1024</v>
      </c>
      <c r="G1" s="16" t="s">
        <v>1011</v>
      </c>
      <c r="H1" s="17" t="s">
        <v>3</v>
      </c>
      <c r="I1" s="14" t="s">
        <v>1012</v>
      </c>
      <c r="J1" s="14" t="s">
        <v>1013</v>
      </c>
      <c r="K1" s="14" t="s">
        <v>1023</v>
      </c>
      <c r="L1" s="14" t="s">
        <v>1015</v>
      </c>
      <c r="M1" s="14" t="s">
        <v>1017</v>
      </c>
      <c r="N1" s="16" t="s">
        <v>1018</v>
      </c>
      <c r="O1" s="16" t="s">
        <v>1016</v>
      </c>
    </row>
    <row r="2" spans="1:17" x14ac:dyDescent="0.3">
      <c r="A2" s="18">
        <v>1</v>
      </c>
      <c r="B2" s="19">
        <v>45254</v>
      </c>
      <c r="C2" s="20" t="s">
        <v>4</v>
      </c>
      <c r="D2" s="20" t="s">
        <v>5</v>
      </c>
      <c r="E2" s="18">
        <v>34</v>
      </c>
      <c r="F2" s="18" t="str">
        <f>IF(E2&gt;60,"Senior",IF(E2&gt;30,"Adult","Young"))</f>
        <v>Adult</v>
      </c>
      <c r="G2" s="20" t="s">
        <v>6</v>
      </c>
      <c r="H2" s="18">
        <v>3</v>
      </c>
      <c r="I2" s="18">
        <v>50</v>
      </c>
      <c r="J2" s="18">
        <v>150</v>
      </c>
      <c r="K2" s="21" t="str">
        <f>IF(J2&gt;1500,"High",IF(J2&gt;500,"Medium","Low"))</f>
        <v>Low</v>
      </c>
      <c r="L2" s="18">
        <f>YEAR(B2)</f>
        <v>2023</v>
      </c>
      <c r="M2" s="18">
        <f>ROUNDUP(MONTH(B2)/3,0)</f>
        <v>4</v>
      </c>
      <c r="N2" s="20" t="str">
        <f>TEXT(B2,"dddd")</f>
        <v>Friday</v>
      </c>
      <c r="O2" s="20" t="str">
        <f>TEXT(B2,"mmmm")</f>
        <v>November</v>
      </c>
    </row>
    <row r="3" spans="1:17" x14ac:dyDescent="0.3">
      <c r="A3" s="18">
        <v>2</v>
      </c>
      <c r="B3" s="19">
        <v>44984</v>
      </c>
      <c r="C3" s="20" t="s">
        <v>7</v>
      </c>
      <c r="D3" s="20" t="s">
        <v>8</v>
      </c>
      <c r="E3" s="18">
        <v>26</v>
      </c>
      <c r="F3" s="18" t="str">
        <f t="shared" ref="F3:F66" si="0">IF(E3&gt;60,"Senior",IF(E3&gt;30,"Adult","Young"))</f>
        <v>Young</v>
      </c>
      <c r="G3" s="20" t="s">
        <v>9</v>
      </c>
      <c r="H3" s="18">
        <v>2</v>
      </c>
      <c r="I3" s="18">
        <v>500</v>
      </c>
      <c r="J3" s="18">
        <v>1000</v>
      </c>
      <c r="K3" s="21" t="str">
        <f t="shared" ref="K3:K66" si="1">IF(J3&gt;1500,"High",IF(J3&gt;500,"Medium","Low"))</f>
        <v>Medium</v>
      </c>
      <c r="L3" s="18">
        <f t="shared" ref="L3:L66" si="2">YEAR(B3)</f>
        <v>2023</v>
      </c>
      <c r="M3" s="18">
        <f t="shared" ref="M3:M66" si="3">ROUNDUP(MONTH(B3)/3,0)</f>
        <v>1</v>
      </c>
      <c r="N3" s="20" t="str">
        <f t="shared" ref="N3:N66" si="4">TEXT(B3,"dddd")</f>
        <v>Monday</v>
      </c>
      <c r="O3" s="20" t="str">
        <f t="shared" ref="O3:O66" si="5">TEXT(B3,"mmmm")</f>
        <v>February</v>
      </c>
      <c r="Q3" s="1" t="s">
        <v>1014</v>
      </c>
    </row>
    <row r="4" spans="1:17" x14ac:dyDescent="0.3">
      <c r="A4" s="18">
        <v>3</v>
      </c>
      <c r="B4" s="19">
        <v>44939</v>
      </c>
      <c r="C4" s="20" t="s">
        <v>10</v>
      </c>
      <c r="D4" s="20" t="s">
        <v>5</v>
      </c>
      <c r="E4" s="18">
        <v>50</v>
      </c>
      <c r="F4" s="18" t="str">
        <f t="shared" si="0"/>
        <v>Adult</v>
      </c>
      <c r="G4" s="20" t="s">
        <v>11</v>
      </c>
      <c r="H4" s="18">
        <v>1</v>
      </c>
      <c r="I4" s="18">
        <v>30</v>
      </c>
      <c r="J4" s="18">
        <v>30</v>
      </c>
      <c r="K4" s="21" t="str">
        <f t="shared" si="1"/>
        <v>Low</v>
      </c>
      <c r="L4" s="18">
        <f t="shared" si="2"/>
        <v>2023</v>
      </c>
      <c r="M4" s="18">
        <f t="shared" si="3"/>
        <v>1</v>
      </c>
      <c r="N4" s="20" t="str">
        <f t="shared" si="4"/>
        <v>Friday</v>
      </c>
      <c r="O4" s="20" t="str">
        <f t="shared" si="5"/>
        <v>January</v>
      </c>
      <c r="Q4" t="b">
        <f>ISBLANK(A1:J1001)</f>
        <v>0</v>
      </c>
    </row>
    <row r="5" spans="1:17" x14ac:dyDescent="0.3">
      <c r="A5" s="18">
        <v>4</v>
      </c>
      <c r="B5" s="19">
        <v>45067</v>
      </c>
      <c r="C5" s="20" t="s">
        <v>12</v>
      </c>
      <c r="D5" s="20" t="s">
        <v>5</v>
      </c>
      <c r="E5" s="18">
        <v>37</v>
      </c>
      <c r="F5" s="18" t="str">
        <f t="shared" si="0"/>
        <v>Adult</v>
      </c>
      <c r="G5" s="20" t="s">
        <v>9</v>
      </c>
      <c r="H5" s="18">
        <v>1</v>
      </c>
      <c r="I5" s="18">
        <v>500</v>
      </c>
      <c r="J5" s="18">
        <v>500</v>
      </c>
      <c r="K5" s="21" t="str">
        <f t="shared" si="1"/>
        <v>Low</v>
      </c>
      <c r="L5" s="18">
        <f t="shared" si="2"/>
        <v>2023</v>
      </c>
      <c r="M5" s="18">
        <f t="shared" si="3"/>
        <v>2</v>
      </c>
      <c r="N5" s="20" t="str">
        <f t="shared" si="4"/>
        <v>Sunday</v>
      </c>
      <c r="O5" s="20" t="str">
        <f t="shared" si="5"/>
        <v>May</v>
      </c>
    </row>
    <row r="6" spans="1:17" x14ac:dyDescent="0.3">
      <c r="A6" s="18">
        <v>5</v>
      </c>
      <c r="B6" s="19">
        <v>45052</v>
      </c>
      <c r="C6" s="20" t="s">
        <v>13</v>
      </c>
      <c r="D6" s="20" t="s">
        <v>5</v>
      </c>
      <c r="E6" s="18">
        <v>30</v>
      </c>
      <c r="F6" s="18" t="str">
        <f t="shared" si="0"/>
        <v>Young</v>
      </c>
      <c r="G6" s="20" t="s">
        <v>6</v>
      </c>
      <c r="H6" s="18">
        <v>2</v>
      </c>
      <c r="I6" s="18">
        <v>50</v>
      </c>
      <c r="J6" s="18">
        <v>100</v>
      </c>
      <c r="K6" s="21" t="str">
        <f t="shared" si="1"/>
        <v>Low</v>
      </c>
      <c r="L6" s="18">
        <f t="shared" si="2"/>
        <v>2023</v>
      </c>
      <c r="M6" s="18">
        <f t="shared" si="3"/>
        <v>2</v>
      </c>
      <c r="N6" s="20" t="str">
        <f t="shared" si="4"/>
        <v>Saturday</v>
      </c>
      <c r="O6" s="20" t="str">
        <f t="shared" si="5"/>
        <v>May</v>
      </c>
    </row>
    <row r="7" spans="1:17" x14ac:dyDescent="0.3">
      <c r="A7" s="18">
        <v>6</v>
      </c>
      <c r="B7" s="19">
        <v>45041</v>
      </c>
      <c r="C7" s="20" t="s">
        <v>14</v>
      </c>
      <c r="D7" s="20" t="s">
        <v>8</v>
      </c>
      <c r="E7" s="18">
        <v>45</v>
      </c>
      <c r="F7" s="18" t="str">
        <f t="shared" si="0"/>
        <v>Adult</v>
      </c>
      <c r="G7" s="20" t="s">
        <v>6</v>
      </c>
      <c r="H7" s="18">
        <v>1</v>
      </c>
      <c r="I7" s="18">
        <v>30</v>
      </c>
      <c r="J7" s="18">
        <v>30</v>
      </c>
      <c r="K7" s="21" t="str">
        <f t="shared" si="1"/>
        <v>Low</v>
      </c>
      <c r="L7" s="18">
        <f t="shared" si="2"/>
        <v>2023</v>
      </c>
      <c r="M7" s="18">
        <f t="shared" si="3"/>
        <v>2</v>
      </c>
      <c r="N7" s="20" t="str">
        <f t="shared" si="4"/>
        <v>Tuesday</v>
      </c>
      <c r="O7" s="20" t="str">
        <f t="shared" si="5"/>
        <v>April</v>
      </c>
      <c r="Q7" s="7" t="s">
        <v>1019</v>
      </c>
    </row>
    <row r="8" spans="1:17" x14ac:dyDescent="0.3">
      <c r="A8" s="18">
        <v>7</v>
      </c>
      <c r="B8" s="19">
        <v>44998</v>
      </c>
      <c r="C8" s="20" t="s">
        <v>15</v>
      </c>
      <c r="D8" s="20" t="s">
        <v>5</v>
      </c>
      <c r="E8" s="18">
        <v>46</v>
      </c>
      <c r="F8" s="18" t="str">
        <f t="shared" si="0"/>
        <v>Adult</v>
      </c>
      <c r="G8" s="20" t="s">
        <v>9</v>
      </c>
      <c r="H8" s="18">
        <v>2</v>
      </c>
      <c r="I8" s="18">
        <v>25</v>
      </c>
      <c r="J8" s="18">
        <v>50</v>
      </c>
      <c r="K8" s="21" t="str">
        <f t="shared" si="1"/>
        <v>Low</v>
      </c>
      <c r="L8" s="18">
        <f t="shared" si="2"/>
        <v>2023</v>
      </c>
      <c r="M8" s="18">
        <f t="shared" si="3"/>
        <v>1</v>
      </c>
      <c r="N8" s="20" t="str">
        <f t="shared" si="4"/>
        <v>Monday</v>
      </c>
      <c r="O8" s="20" t="str">
        <f t="shared" si="5"/>
        <v>March</v>
      </c>
      <c r="Q8" s="6">
        <f>COUNTIF(D1:D1001,D973)</f>
        <v>490</v>
      </c>
    </row>
    <row r="9" spans="1:17" x14ac:dyDescent="0.3">
      <c r="A9" s="18">
        <v>8</v>
      </c>
      <c r="B9" s="19">
        <v>44979</v>
      </c>
      <c r="C9" s="20" t="s">
        <v>16</v>
      </c>
      <c r="D9" s="20" t="s">
        <v>5</v>
      </c>
      <c r="E9" s="18">
        <v>30</v>
      </c>
      <c r="F9" s="18" t="str">
        <f t="shared" si="0"/>
        <v>Young</v>
      </c>
      <c r="G9" s="20" t="s">
        <v>11</v>
      </c>
      <c r="H9" s="18">
        <v>4</v>
      </c>
      <c r="I9" s="18">
        <v>25</v>
      </c>
      <c r="J9" s="18">
        <v>100</v>
      </c>
      <c r="K9" s="21" t="str">
        <f t="shared" si="1"/>
        <v>Low</v>
      </c>
      <c r="L9" s="18">
        <f t="shared" si="2"/>
        <v>2023</v>
      </c>
      <c r="M9" s="18">
        <f t="shared" si="3"/>
        <v>1</v>
      </c>
      <c r="N9" s="20" t="str">
        <f t="shared" si="4"/>
        <v>Wednesday</v>
      </c>
      <c r="O9" s="20" t="str">
        <f t="shared" si="5"/>
        <v>February</v>
      </c>
    </row>
    <row r="10" spans="1:17" x14ac:dyDescent="0.3">
      <c r="A10" s="18">
        <v>9</v>
      </c>
      <c r="B10" s="19">
        <v>45273</v>
      </c>
      <c r="C10" s="20" t="s">
        <v>17</v>
      </c>
      <c r="D10" s="20" t="s">
        <v>5</v>
      </c>
      <c r="E10" s="18">
        <v>63</v>
      </c>
      <c r="F10" s="18" t="str">
        <f t="shared" si="0"/>
        <v>Senior</v>
      </c>
      <c r="G10" s="20" t="s">
        <v>11</v>
      </c>
      <c r="H10" s="18">
        <v>2</v>
      </c>
      <c r="I10" s="18">
        <v>300</v>
      </c>
      <c r="J10" s="18">
        <v>600</v>
      </c>
      <c r="K10" s="21" t="str">
        <f t="shared" si="1"/>
        <v>Medium</v>
      </c>
      <c r="L10" s="18">
        <f t="shared" si="2"/>
        <v>2023</v>
      </c>
      <c r="M10" s="18">
        <f t="shared" si="3"/>
        <v>4</v>
      </c>
      <c r="N10" s="20" t="str">
        <f t="shared" si="4"/>
        <v>Wednesday</v>
      </c>
      <c r="O10" s="20" t="str">
        <f t="shared" si="5"/>
        <v>December</v>
      </c>
      <c r="Q10" s="7" t="s">
        <v>1020</v>
      </c>
    </row>
    <row r="11" spans="1:17" x14ac:dyDescent="0.3">
      <c r="A11" s="18">
        <v>10</v>
      </c>
      <c r="B11" s="19">
        <v>45206</v>
      </c>
      <c r="C11" s="20" t="s">
        <v>18</v>
      </c>
      <c r="D11" s="20" t="s">
        <v>8</v>
      </c>
      <c r="E11" s="18">
        <v>52</v>
      </c>
      <c r="F11" s="18" t="str">
        <f t="shared" si="0"/>
        <v>Adult</v>
      </c>
      <c r="G11" s="20" t="s">
        <v>9</v>
      </c>
      <c r="H11" s="18">
        <v>4</v>
      </c>
      <c r="I11" s="18">
        <v>50</v>
      </c>
      <c r="J11" s="18">
        <v>200</v>
      </c>
      <c r="K11" s="21" t="str">
        <f t="shared" si="1"/>
        <v>Low</v>
      </c>
      <c r="L11" s="18">
        <f t="shared" si="2"/>
        <v>2023</v>
      </c>
      <c r="M11" s="18">
        <f t="shared" si="3"/>
        <v>4</v>
      </c>
      <c r="N11" s="20" t="str">
        <f t="shared" si="4"/>
        <v>Saturday</v>
      </c>
      <c r="O11" s="20" t="str">
        <f t="shared" si="5"/>
        <v>October</v>
      </c>
      <c r="Q11" s="6">
        <f>COUNTIF(D1:D1001,D3)</f>
        <v>510</v>
      </c>
    </row>
    <row r="12" spans="1:17" x14ac:dyDescent="0.3">
      <c r="A12" s="18">
        <v>11</v>
      </c>
      <c r="B12" s="19">
        <v>44971</v>
      </c>
      <c r="C12" s="20" t="s">
        <v>19</v>
      </c>
      <c r="D12" s="20" t="s">
        <v>5</v>
      </c>
      <c r="E12" s="18">
        <v>23</v>
      </c>
      <c r="F12" s="18" t="str">
        <f t="shared" si="0"/>
        <v>Young</v>
      </c>
      <c r="G12" s="20" t="s">
        <v>9</v>
      </c>
      <c r="H12" s="18">
        <v>2</v>
      </c>
      <c r="I12" s="18">
        <v>50</v>
      </c>
      <c r="J12" s="18">
        <v>100</v>
      </c>
      <c r="K12" s="21" t="str">
        <f t="shared" si="1"/>
        <v>Low</v>
      </c>
      <c r="L12" s="18">
        <f t="shared" si="2"/>
        <v>2023</v>
      </c>
      <c r="M12" s="18">
        <f t="shared" si="3"/>
        <v>1</v>
      </c>
      <c r="N12" s="20" t="str">
        <f t="shared" si="4"/>
        <v>Tuesday</v>
      </c>
      <c r="O12" s="20" t="str">
        <f t="shared" si="5"/>
        <v>February</v>
      </c>
    </row>
    <row r="13" spans="1:17" x14ac:dyDescent="0.3">
      <c r="A13" s="18">
        <v>12</v>
      </c>
      <c r="B13" s="19">
        <v>45229</v>
      </c>
      <c r="C13" s="20" t="s">
        <v>20</v>
      </c>
      <c r="D13" s="20" t="s">
        <v>5</v>
      </c>
      <c r="E13" s="18">
        <v>35</v>
      </c>
      <c r="F13" s="18" t="str">
        <f t="shared" si="0"/>
        <v>Adult</v>
      </c>
      <c r="G13" s="20" t="s">
        <v>6</v>
      </c>
      <c r="H13" s="18">
        <v>3</v>
      </c>
      <c r="I13" s="18">
        <v>25</v>
      </c>
      <c r="J13" s="18">
        <v>75</v>
      </c>
      <c r="K13" s="21" t="str">
        <f t="shared" si="1"/>
        <v>Low</v>
      </c>
      <c r="L13" s="18">
        <f t="shared" si="2"/>
        <v>2023</v>
      </c>
      <c r="M13" s="18">
        <f t="shared" si="3"/>
        <v>4</v>
      </c>
      <c r="N13" s="20" t="str">
        <f t="shared" si="4"/>
        <v>Monday</v>
      </c>
      <c r="O13" s="20" t="str">
        <f t="shared" si="5"/>
        <v>October</v>
      </c>
    </row>
    <row r="14" spans="1:17" x14ac:dyDescent="0.3">
      <c r="A14" s="18">
        <v>13</v>
      </c>
      <c r="B14" s="19">
        <v>45143</v>
      </c>
      <c r="C14" s="20" t="s">
        <v>21</v>
      </c>
      <c r="D14" s="20" t="s">
        <v>5</v>
      </c>
      <c r="E14" s="18">
        <v>22</v>
      </c>
      <c r="F14" s="18" t="str">
        <f t="shared" si="0"/>
        <v>Young</v>
      </c>
      <c r="G14" s="20" t="s">
        <v>11</v>
      </c>
      <c r="H14" s="18">
        <v>3</v>
      </c>
      <c r="I14" s="18">
        <v>500</v>
      </c>
      <c r="J14" s="18">
        <v>1500</v>
      </c>
      <c r="K14" s="21" t="str">
        <f t="shared" si="1"/>
        <v>Medium</v>
      </c>
      <c r="L14" s="18">
        <f t="shared" si="2"/>
        <v>2023</v>
      </c>
      <c r="M14" s="18">
        <f t="shared" si="3"/>
        <v>3</v>
      </c>
      <c r="N14" s="20" t="str">
        <f t="shared" si="4"/>
        <v>Saturday</v>
      </c>
      <c r="O14" s="20" t="str">
        <f t="shared" si="5"/>
        <v>August</v>
      </c>
      <c r="Q14" s="7" t="s">
        <v>1052</v>
      </c>
    </row>
    <row r="15" spans="1:17" x14ac:dyDescent="0.3">
      <c r="A15" s="18">
        <v>14</v>
      </c>
      <c r="B15" s="19">
        <v>44943</v>
      </c>
      <c r="C15" s="20" t="s">
        <v>22</v>
      </c>
      <c r="D15" s="20" t="s">
        <v>5</v>
      </c>
      <c r="E15" s="18">
        <v>64</v>
      </c>
      <c r="F15" s="18" t="str">
        <f t="shared" si="0"/>
        <v>Senior</v>
      </c>
      <c r="G15" s="20" t="s">
        <v>9</v>
      </c>
      <c r="H15" s="18">
        <v>4</v>
      </c>
      <c r="I15" s="18">
        <v>30</v>
      </c>
      <c r="J15" s="18">
        <v>120</v>
      </c>
      <c r="K15" s="21" t="str">
        <f t="shared" si="1"/>
        <v>Low</v>
      </c>
      <c r="L15" s="18">
        <f t="shared" si="2"/>
        <v>2023</v>
      </c>
      <c r="M15" s="18">
        <f t="shared" si="3"/>
        <v>1</v>
      </c>
      <c r="N15" s="20" t="str">
        <f t="shared" si="4"/>
        <v>Tuesday</v>
      </c>
      <c r="O15" s="20" t="str">
        <f t="shared" si="5"/>
        <v>January</v>
      </c>
      <c r="Q15" s="8">
        <f>SUM(J1:J1001)</f>
        <v>456000</v>
      </c>
    </row>
    <row r="16" spans="1:17" x14ac:dyDescent="0.3">
      <c r="A16" s="18">
        <v>15</v>
      </c>
      <c r="B16" s="19">
        <v>44942</v>
      </c>
      <c r="C16" s="20" t="s">
        <v>23</v>
      </c>
      <c r="D16" s="20" t="s">
        <v>8</v>
      </c>
      <c r="E16" s="18">
        <v>42</v>
      </c>
      <c r="F16" s="18" t="str">
        <f t="shared" si="0"/>
        <v>Adult</v>
      </c>
      <c r="G16" s="20" t="s">
        <v>11</v>
      </c>
      <c r="H16" s="18">
        <v>4</v>
      </c>
      <c r="I16" s="18">
        <v>500</v>
      </c>
      <c r="J16" s="18">
        <v>2000</v>
      </c>
      <c r="K16" s="21" t="str">
        <f t="shared" si="1"/>
        <v>High</v>
      </c>
      <c r="L16" s="18">
        <f t="shared" si="2"/>
        <v>2023</v>
      </c>
      <c r="M16" s="18">
        <f t="shared" si="3"/>
        <v>1</v>
      </c>
      <c r="N16" s="20" t="str">
        <f t="shared" si="4"/>
        <v>Monday</v>
      </c>
      <c r="O16" s="20" t="str">
        <f t="shared" si="5"/>
        <v>January</v>
      </c>
    </row>
    <row r="17" spans="1:17" x14ac:dyDescent="0.3">
      <c r="A17" s="18">
        <v>16</v>
      </c>
      <c r="B17" s="19">
        <v>44974</v>
      </c>
      <c r="C17" s="20" t="s">
        <v>24</v>
      </c>
      <c r="D17" s="20" t="s">
        <v>5</v>
      </c>
      <c r="E17" s="18">
        <v>19</v>
      </c>
      <c r="F17" s="18" t="str">
        <f t="shared" si="0"/>
        <v>Young</v>
      </c>
      <c r="G17" s="20" t="s">
        <v>9</v>
      </c>
      <c r="H17" s="18">
        <v>3</v>
      </c>
      <c r="I17" s="18">
        <v>500</v>
      </c>
      <c r="J17" s="18">
        <v>1500</v>
      </c>
      <c r="K17" s="21" t="str">
        <f t="shared" si="1"/>
        <v>Medium</v>
      </c>
      <c r="L17" s="18">
        <f t="shared" si="2"/>
        <v>2023</v>
      </c>
      <c r="M17" s="18">
        <f t="shared" si="3"/>
        <v>1</v>
      </c>
      <c r="N17" s="20" t="str">
        <f t="shared" si="4"/>
        <v>Friday</v>
      </c>
      <c r="O17" s="20" t="str">
        <f t="shared" si="5"/>
        <v>February</v>
      </c>
    </row>
    <row r="18" spans="1:17" x14ac:dyDescent="0.3">
      <c r="A18" s="18">
        <v>17</v>
      </c>
      <c r="B18" s="19">
        <v>45038</v>
      </c>
      <c r="C18" s="20" t="s">
        <v>25</v>
      </c>
      <c r="D18" s="20" t="s">
        <v>8</v>
      </c>
      <c r="E18" s="18">
        <v>27</v>
      </c>
      <c r="F18" s="18" t="str">
        <f t="shared" si="0"/>
        <v>Young</v>
      </c>
      <c r="G18" s="20" t="s">
        <v>9</v>
      </c>
      <c r="H18" s="18">
        <v>4</v>
      </c>
      <c r="I18" s="18">
        <v>25</v>
      </c>
      <c r="J18" s="18">
        <v>100</v>
      </c>
      <c r="K18" s="21" t="str">
        <f t="shared" si="1"/>
        <v>Low</v>
      </c>
      <c r="L18" s="18">
        <f t="shared" si="2"/>
        <v>2023</v>
      </c>
      <c r="M18" s="18">
        <f t="shared" si="3"/>
        <v>2</v>
      </c>
      <c r="N18" s="20" t="str">
        <f t="shared" si="4"/>
        <v>Saturday</v>
      </c>
      <c r="O18" s="20" t="str">
        <f t="shared" si="5"/>
        <v>April</v>
      </c>
      <c r="Q18" s="7" t="s">
        <v>1021</v>
      </c>
    </row>
    <row r="19" spans="1:17" x14ac:dyDescent="0.3">
      <c r="A19" s="18">
        <v>18</v>
      </c>
      <c r="B19" s="19">
        <v>45046</v>
      </c>
      <c r="C19" s="20" t="s">
        <v>26</v>
      </c>
      <c r="D19" s="20" t="s">
        <v>8</v>
      </c>
      <c r="E19" s="18">
        <v>47</v>
      </c>
      <c r="F19" s="18" t="str">
        <f t="shared" si="0"/>
        <v>Adult</v>
      </c>
      <c r="G19" s="20" t="s">
        <v>11</v>
      </c>
      <c r="H19" s="18">
        <v>2</v>
      </c>
      <c r="I19" s="18">
        <v>25</v>
      </c>
      <c r="J19" s="18">
        <v>50</v>
      </c>
      <c r="K19" s="21" t="str">
        <f t="shared" si="1"/>
        <v>Low</v>
      </c>
      <c r="L19" s="18">
        <f t="shared" si="2"/>
        <v>2023</v>
      </c>
      <c r="M19" s="18">
        <f t="shared" si="3"/>
        <v>2</v>
      </c>
      <c r="N19" s="20" t="str">
        <f t="shared" si="4"/>
        <v>Sunday</v>
      </c>
      <c r="O19" s="20" t="str">
        <f t="shared" si="5"/>
        <v>April</v>
      </c>
      <c r="Q19" s="8">
        <f>AVERAGE(E1:E1001)</f>
        <v>41.392000000000003</v>
      </c>
    </row>
    <row r="20" spans="1:17" x14ac:dyDescent="0.3">
      <c r="A20" s="18">
        <v>19</v>
      </c>
      <c r="B20" s="19">
        <v>45185</v>
      </c>
      <c r="C20" s="20" t="s">
        <v>27</v>
      </c>
      <c r="D20" s="20" t="s">
        <v>8</v>
      </c>
      <c r="E20" s="18">
        <v>62</v>
      </c>
      <c r="F20" s="18" t="str">
        <f t="shared" si="0"/>
        <v>Senior</v>
      </c>
      <c r="G20" s="20" t="s">
        <v>9</v>
      </c>
      <c r="H20" s="18">
        <v>2</v>
      </c>
      <c r="I20" s="18">
        <v>25</v>
      </c>
      <c r="J20" s="18">
        <v>50</v>
      </c>
      <c r="K20" s="21" t="str">
        <f t="shared" si="1"/>
        <v>Low</v>
      </c>
      <c r="L20" s="18">
        <f t="shared" si="2"/>
        <v>2023</v>
      </c>
      <c r="M20" s="18">
        <f t="shared" si="3"/>
        <v>3</v>
      </c>
      <c r="N20" s="20" t="str">
        <f t="shared" si="4"/>
        <v>Saturday</v>
      </c>
      <c r="O20" s="20" t="str">
        <f t="shared" si="5"/>
        <v>September</v>
      </c>
    </row>
    <row r="21" spans="1:17" x14ac:dyDescent="0.3">
      <c r="A21" s="18">
        <v>20</v>
      </c>
      <c r="B21" s="19">
        <v>45235</v>
      </c>
      <c r="C21" s="20" t="s">
        <v>28</v>
      </c>
      <c r="D21" s="20" t="s">
        <v>5</v>
      </c>
      <c r="E21" s="18">
        <v>22</v>
      </c>
      <c r="F21" s="18" t="str">
        <f t="shared" si="0"/>
        <v>Young</v>
      </c>
      <c r="G21" s="20" t="s">
        <v>9</v>
      </c>
      <c r="H21" s="18">
        <v>3</v>
      </c>
      <c r="I21" s="18">
        <v>300</v>
      </c>
      <c r="J21" s="18">
        <v>900</v>
      </c>
      <c r="K21" s="21" t="str">
        <f t="shared" si="1"/>
        <v>Medium</v>
      </c>
      <c r="L21" s="18">
        <f t="shared" si="2"/>
        <v>2023</v>
      </c>
      <c r="M21" s="18">
        <f t="shared" si="3"/>
        <v>4</v>
      </c>
      <c r="N21" s="20" t="str">
        <f t="shared" si="4"/>
        <v>Sunday</v>
      </c>
      <c r="O21" s="20" t="str">
        <f t="shared" si="5"/>
        <v>November</v>
      </c>
    </row>
    <row r="22" spans="1:17" x14ac:dyDescent="0.3">
      <c r="A22" s="18">
        <v>21</v>
      </c>
      <c r="B22" s="19">
        <v>44940</v>
      </c>
      <c r="C22" s="20" t="s">
        <v>29</v>
      </c>
      <c r="D22" s="20" t="s">
        <v>8</v>
      </c>
      <c r="E22" s="18">
        <v>50</v>
      </c>
      <c r="F22" s="18" t="str">
        <f t="shared" si="0"/>
        <v>Adult</v>
      </c>
      <c r="G22" s="20" t="s">
        <v>6</v>
      </c>
      <c r="H22" s="18">
        <v>1</v>
      </c>
      <c r="I22" s="18">
        <v>500</v>
      </c>
      <c r="J22" s="18">
        <v>500</v>
      </c>
      <c r="K22" s="21" t="str">
        <f t="shared" si="1"/>
        <v>Low</v>
      </c>
      <c r="L22" s="18">
        <f t="shared" si="2"/>
        <v>2023</v>
      </c>
      <c r="M22" s="18">
        <f t="shared" si="3"/>
        <v>1</v>
      </c>
      <c r="N22" s="20" t="str">
        <f t="shared" si="4"/>
        <v>Saturday</v>
      </c>
      <c r="O22" s="20" t="str">
        <f t="shared" si="5"/>
        <v>January</v>
      </c>
      <c r="Q22" s="7" t="s">
        <v>1022</v>
      </c>
    </row>
    <row r="23" spans="1:17" x14ac:dyDescent="0.3">
      <c r="A23" s="18">
        <v>22</v>
      </c>
      <c r="B23" s="19">
        <v>45214</v>
      </c>
      <c r="C23" s="20" t="s">
        <v>30</v>
      </c>
      <c r="D23" s="20" t="s">
        <v>5</v>
      </c>
      <c r="E23" s="18">
        <v>18</v>
      </c>
      <c r="F23" s="18" t="str">
        <f t="shared" si="0"/>
        <v>Young</v>
      </c>
      <c r="G23" s="20" t="s">
        <v>9</v>
      </c>
      <c r="H23" s="18">
        <v>2</v>
      </c>
      <c r="I23" s="18">
        <v>50</v>
      </c>
      <c r="J23" s="18">
        <v>100</v>
      </c>
      <c r="K23" s="21" t="str">
        <f t="shared" si="1"/>
        <v>Low</v>
      </c>
      <c r="L23" s="18">
        <f t="shared" si="2"/>
        <v>2023</v>
      </c>
      <c r="M23" s="18">
        <f t="shared" si="3"/>
        <v>4</v>
      </c>
      <c r="N23" s="20" t="str">
        <f t="shared" si="4"/>
        <v>Sunday</v>
      </c>
      <c r="O23" s="20" t="str">
        <f t="shared" si="5"/>
        <v>October</v>
      </c>
      <c r="Q23" s="8">
        <f>AVERAGE(J1:J1001)</f>
        <v>456</v>
      </c>
    </row>
    <row r="24" spans="1:17" x14ac:dyDescent="0.3">
      <c r="A24" s="18">
        <v>23</v>
      </c>
      <c r="B24" s="19">
        <v>45028</v>
      </c>
      <c r="C24" s="20" t="s">
        <v>31</v>
      </c>
      <c r="D24" s="20" t="s">
        <v>8</v>
      </c>
      <c r="E24" s="18">
        <v>35</v>
      </c>
      <c r="F24" s="18" t="str">
        <f t="shared" si="0"/>
        <v>Adult</v>
      </c>
      <c r="G24" s="20" t="s">
        <v>9</v>
      </c>
      <c r="H24" s="18">
        <v>4</v>
      </c>
      <c r="I24" s="18">
        <v>30</v>
      </c>
      <c r="J24" s="18">
        <v>120</v>
      </c>
      <c r="K24" s="21" t="str">
        <f t="shared" si="1"/>
        <v>Low</v>
      </c>
      <c r="L24" s="18">
        <f t="shared" si="2"/>
        <v>2023</v>
      </c>
      <c r="M24" s="18">
        <f t="shared" si="3"/>
        <v>2</v>
      </c>
      <c r="N24" s="20" t="str">
        <f t="shared" si="4"/>
        <v>Wednesday</v>
      </c>
      <c r="O24" s="20" t="str">
        <f t="shared" si="5"/>
        <v>April</v>
      </c>
    </row>
    <row r="25" spans="1:17" x14ac:dyDescent="0.3">
      <c r="A25" s="18">
        <v>24</v>
      </c>
      <c r="B25" s="19">
        <v>45259</v>
      </c>
      <c r="C25" s="20" t="s">
        <v>32</v>
      </c>
      <c r="D25" s="20" t="s">
        <v>8</v>
      </c>
      <c r="E25" s="18">
        <v>49</v>
      </c>
      <c r="F25" s="18" t="str">
        <f t="shared" si="0"/>
        <v>Adult</v>
      </c>
      <c r="G25" s="20" t="s">
        <v>9</v>
      </c>
      <c r="H25" s="18">
        <v>1</v>
      </c>
      <c r="I25" s="18">
        <v>300</v>
      </c>
      <c r="J25" s="18">
        <v>300</v>
      </c>
      <c r="K25" s="21" t="str">
        <f t="shared" si="1"/>
        <v>Low</v>
      </c>
      <c r="L25" s="18">
        <f t="shared" si="2"/>
        <v>2023</v>
      </c>
      <c r="M25" s="18">
        <f t="shared" si="3"/>
        <v>4</v>
      </c>
      <c r="N25" s="20" t="str">
        <f t="shared" si="4"/>
        <v>Wednesday</v>
      </c>
      <c r="O25" s="20" t="str">
        <f t="shared" si="5"/>
        <v>November</v>
      </c>
    </row>
    <row r="26" spans="1:17" x14ac:dyDescent="0.3">
      <c r="A26" s="18">
        <v>25</v>
      </c>
      <c r="B26" s="19">
        <v>45286</v>
      </c>
      <c r="C26" s="20" t="s">
        <v>33</v>
      </c>
      <c r="D26" s="20" t="s">
        <v>8</v>
      </c>
      <c r="E26" s="18">
        <v>64</v>
      </c>
      <c r="F26" s="18" t="str">
        <f t="shared" si="0"/>
        <v>Senior</v>
      </c>
      <c r="G26" s="20" t="s">
        <v>6</v>
      </c>
      <c r="H26" s="18">
        <v>1</v>
      </c>
      <c r="I26" s="18">
        <v>50</v>
      </c>
      <c r="J26" s="18">
        <v>50</v>
      </c>
      <c r="K26" s="21" t="str">
        <f t="shared" si="1"/>
        <v>Low</v>
      </c>
      <c r="L26" s="18">
        <f t="shared" si="2"/>
        <v>2023</v>
      </c>
      <c r="M26" s="18">
        <f t="shared" si="3"/>
        <v>4</v>
      </c>
      <c r="N26" s="20" t="str">
        <f t="shared" si="4"/>
        <v>Tuesday</v>
      </c>
      <c r="O26" s="20" t="str">
        <f t="shared" si="5"/>
        <v>December</v>
      </c>
      <c r="Q26" s="7" t="s">
        <v>1051</v>
      </c>
    </row>
    <row r="27" spans="1:17" x14ac:dyDescent="0.3">
      <c r="A27" s="18">
        <v>26</v>
      </c>
      <c r="B27" s="19">
        <v>45206</v>
      </c>
      <c r="C27" s="20" t="s">
        <v>34</v>
      </c>
      <c r="D27" s="20" t="s">
        <v>8</v>
      </c>
      <c r="E27" s="18">
        <v>28</v>
      </c>
      <c r="F27" s="18" t="str">
        <f t="shared" si="0"/>
        <v>Young</v>
      </c>
      <c r="G27" s="20" t="s">
        <v>11</v>
      </c>
      <c r="H27" s="18">
        <v>2</v>
      </c>
      <c r="I27" s="18">
        <v>500</v>
      </c>
      <c r="J27" s="18">
        <v>1000</v>
      </c>
      <c r="K27" s="21" t="str">
        <f t="shared" si="1"/>
        <v>Medium</v>
      </c>
      <c r="L27" s="18">
        <f t="shared" si="2"/>
        <v>2023</v>
      </c>
      <c r="M27" s="18">
        <f t="shared" si="3"/>
        <v>4</v>
      </c>
      <c r="N27" s="20" t="str">
        <f t="shared" si="4"/>
        <v>Saturday</v>
      </c>
      <c r="O27" s="20" t="str">
        <f t="shared" si="5"/>
        <v>October</v>
      </c>
      <c r="Q27" s="6">
        <f>COUNT(A2:A1001)</f>
        <v>1000</v>
      </c>
    </row>
    <row r="28" spans="1:17" x14ac:dyDescent="0.3">
      <c r="A28" s="18">
        <v>27</v>
      </c>
      <c r="B28" s="19">
        <v>45141</v>
      </c>
      <c r="C28" s="20" t="s">
        <v>35</v>
      </c>
      <c r="D28" s="20" t="s">
        <v>8</v>
      </c>
      <c r="E28" s="18">
        <v>38</v>
      </c>
      <c r="F28" s="18" t="str">
        <f t="shared" si="0"/>
        <v>Adult</v>
      </c>
      <c r="G28" s="20" t="s">
        <v>6</v>
      </c>
      <c r="H28" s="18">
        <v>2</v>
      </c>
      <c r="I28" s="18">
        <v>25</v>
      </c>
      <c r="J28" s="18">
        <v>50</v>
      </c>
      <c r="K28" s="21" t="str">
        <f t="shared" si="1"/>
        <v>Low</v>
      </c>
      <c r="L28" s="18">
        <f t="shared" si="2"/>
        <v>2023</v>
      </c>
      <c r="M28" s="18">
        <f t="shared" si="3"/>
        <v>3</v>
      </c>
      <c r="N28" s="20" t="str">
        <f t="shared" si="4"/>
        <v>Thursday</v>
      </c>
      <c r="O28" s="20" t="str">
        <f t="shared" si="5"/>
        <v>August</v>
      </c>
    </row>
    <row r="29" spans="1:17" x14ac:dyDescent="0.3">
      <c r="A29" s="18">
        <v>28</v>
      </c>
      <c r="B29" s="19">
        <v>45039</v>
      </c>
      <c r="C29" s="20" t="s">
        <v>36</v>
      </c>
      <c r="D29" s="20" t="s">
        <v>8</v>
      </c>
      <c r="E29" s="18">
        <v>43</v>
      </c>
      <c r="F29" s="18" t="str">
        <f t="shared" si="0"/>
        <v>Adult</v>
      </c>
      <c r="G29" s="20" t="s">
        <v>6</v>
      </c>
      <c r="H29" s="18">
        <v>1</v>
      </c>
      <c r="I29" s="18">
        <v>500</v>
      </c>
      <c r="J29" s="18">
        <v>500</v>
      </c>
      <c r="K29" s="21" t="str">
        <f t="shared" si="1"/>
        <v>Low</v>
      </c>
      <c r="L29" s="18">
        <f t="shared" si="2"/>
        <v>2023</v>
      </c>
      <c r="M29" s="18">
        <f t="shared" si="3"/>
        <v>2</v>
      </c>
      <c r="N29" s="20" t="str">
        <f t="shared" si="4"/>
        <v>Sunday</v>
      </c>
      <c r="O29" s="20" t="str">
        <f t="shared" si="5"/>
        <v>April</v>
      </c>
    </row>
    <row r="30" spans="1:17" x14ac:dyDescent="0.3">
      <c r="A30" s="18">
        <v>29</v>
      </c>
      <c r="B30" s="19">
        <v>45156</v>
      </c>
      <c r="C30" s="20" t="s">
        <v>37</v>
      </c>
      <c r="D30" s="20" t="s">
        <v>8</v>
      </c>
      <c r="E30" s="18">
        <v>42</v>
      </c>
      <c r="F30" s="18" t="str">
        <f t="shared" si="0"/>
        <v>Adult</v>
      </c>
      <c r="G30" s="20" t="s">
        <v>11</v>
      </c>
      <c r="H30" s="18">
        <v>1</v>
      </c>
      <c r="I30" s="18">
        <v>30</v>
      </c>
      <c r="J30" s="18">
        <v>30</v>
      </c>
      <c r="K30" s="21" t="str">
        <f t="shared" si="1"/>
        <v>Low</v>
      </c>
      <c r="L30" s="18">
        <f t="shared" si="2"/>
        <v>2023</v>
      </c>
      <c r="M30" s="18">
        <f t="shared" si="3"/>
        <v>3</v>
      </c>
      <c r="N30" s="20" t="str">
        <f t="shared" si="4"/>
        <v>Friday</v>
      </c>
      <c r="O30" s="20" t="str">
        <f t="shared" si="5"/>
        <v>August</v>
      </c>
      <c r="Q30" s="7" t="s">
        <v>1053</v>
      </c>
    </row>
    <row r="31" spans="1:17" x14ac:dyDescent="0.3">
      <c r="A31" s="18">
        <v>30</v>
      </c>
      <c r="B31" s="19">
        <v>45228</v>
      </c>
      <c r="C31" s="20" t="s">
        <v>38</v>
      </c>
      <c r="D31" s="20" t="s">
        <v>8</v>
      </c>
      <c r="E31" s="18">
        <v>39</v>
      </c>
      <c r="F31" s="18" t="str">
        <f t="shared" si="0"/>
        <v>Adult</v>
      </c>
      <c r="G31" s="20" t="s">
        <v>6</v>
      </c>
      <c r="H31" s="18">
        <v>3</v>
      </c>
      <c r="I31" s="18">
        <v>300</v>
      </c>
      <c r="J31" s="18">
        <v>900</v>
      </c>
      <c r="K31" s="21" t="str">
        <f t="shared" si="1"/>
        <v>Medium</v>
      </c>
      <c r="L31" s="18">
        <f t="shared" si="2"/>
        <v>2023</v>
      </c>
      <c r="M31" s="18">
        <f t="shared" si="3"/>
        <v>4</v>
      </c>
      <c r="N31" s="20" t="str">
        <f t="shared" si="4"/>
        <v>Sunday</v>
      </c>
      <c r="O31" s="20" t="str">
        <f t="shared" si="5"/>
        <v>October</v>
      </c>
      <c r="Q31" s="6">
        <f>SUM(H1:H1001)</f>
        <v>2514</v>
      </c>
    </row>
    <row r="32" spans="1:17" x14ac:dyDescent="0.3">
      <c r="A32" s="18">
        <v>31</v>
      </c>
      <c r="B32" s="19">
        <v>45069</v>
      </c>
      <c r="C32" s="20" t="s">
        <v>39</v>
      </c>
      <c r="D32" s="20" t="s">
        <v>5</v>
      </c>
      <c r="E32" s="18">
        <v>44</v>
      </c>
      <c r="F32" s="18" t="str">
        <f t="shared" si="0"/>
        <v>Adult</v>
      </c>
      <c r="G32" s="20" t="s">
        <v>11</v>
      </c>
      <c r="H32" s="18">
        <v>4</v>
      </c>
      <c r="I32" s="18">
        <v>300</v>
      </c>
      <c r="J32" s="18">
        <v>1200</v>
      </c>
      <c r="K32" s="21" t="str">
        <f t="shared" si="1"/>
        <v>Medium</v>
      </c>
      <c r="L32" s="18">
        <f t="shared" si="2"/>
        <v>2023</v>
      </c>
      <c r="M32" s="18">
        <f t="shared" si="3"/>
        <v>2</v>
      </c>
      <c r="N32" s="20" t="str">
        <f t="shared" si="4"/>
        <v>Tuesday</v>
      </c>
      <c r="O32" s="20" t="str">
        <f t="shared" si="5"/>
        <v>May</v>
      </c>
    </row>
    <row r="33" spans="1:17" x14ac:dyDescent="0.3">
      <c r="A33" s="18">
        <v>32</v>
      </c>
      <c r="B33" s="19">
        <v>44930</v>
      </c>
      <c r="C33" s="20" t="s">
        <v>40</v>
      </c>
      <c r="D33" s="20" t="s">
        <v>5</v>
      </c>
      <c r="E33" s="18">
        <v>30</v>
      </c>
      <c r="F33" s="18" t="str">
        <f t="shared" si="0"/>
        <v>Young</v>
      </c>
      <c r="G33" s="20" t="s">
        <v>6</v>
      </c>
      <c r="H33" s="18">
        <v>3</v>
      </c>
      <c r="I33" s="18">
        <v>30</v>
      </c>
      <c r="J33" s="18">
        <v>90</v>
      </c>
      <c r="K33" s="21" t="str">
        <f t="shared" si="1"/>
        <v>Low</v>
      </c>
      <c r="L33" s="18">
        <f t="shared" si="2"/>
        <v>2023</v>
      </c>
      <c r="M33" s="18">
        <f t="shared" si="3"/>
        <v>1</v>
      </c>
      <c r="N33" s="20" t="str">
        <f t="shared" si="4"/>
        <v>Wednesday</v>
      </c>
      <c r="O33" s="20" t="str">
        <f t="shared" si="5"/>
        <v>January</v>
      </c>
    </row>
    <row r="34" spans="1:17" x14ac:dyDescent="0.3">
      <c r="A34" s="18">
        <v>33</v>
      </c>
      <c r="B34" s="19">
        <v>45008</v>
      </c>
      <c r="C34" s="20" t="s">
        <v>41</v>
      </c>
      <c r="D34" s="20" t="s">
        <v>8</v>
      </c>
      <c r="E34" s="18">
        <v>50</v>
      </c>
      <c r="F34" s="18" t="str">
        <f t="shared" si="0"/>
        <v>Adult</v>
      </c>
      <c r="G34" s="20" t="s">
        <v>11</v>
      </c>
      <c r="H34" s="18">
        <v>2</v>
      </c>
      <c r="I34" s="18">
        <v>50</v>
      </c>
      <c r="J34" s="18">
        <v>100</v>
      </c>
      <c r="K34" s="21" t="str">
        <f t="shared" si="1"/>
        <v>Low</v>
      </c>
      <c r="L34" s="18">
        <f t="shared" si="2"/>
        <v>2023</v>
      </c>
      <c r="M34" s="18">
        <f t="shared" si="3"/>
        <v>1</v>
      </c>
      <c r="N34" s="20" t="str">
        <f t="shared" si="4"/>
        <v>Thursday</v>
      </c>
      <c r="O34" s="20" t="str">
        <f t="shared" si="5"/>
        <v>March</v>
      </c>
      <c r="Q34" s="7" t="s">
        <v>1054</v>
      </c>
    </row>
    <row r="35" spans="1:17" x14ac:dyDescent="0.3">
      <c r="A35" s="18">
        <v>34</v>
      </c>
      <c r="B35" s="19">
        <v>45284</v>
      </c>
      <c r="C35" s="20" t="s">
        <v>42</v>
      </c>
      <c r="D35" s="20" t="s">
        <v>8</v>
      </c>
      <c r="E35" s="18">
        <v>51</v>
      </c>
      <c r="F35" s="18" t="str">
        <f t="shared" si="0"/>
        <v>Adult</v>
      </c>
      <c r="G35" s="20" t="s">
        <v>9</v>
      </c>
      <c r="H35" s="18">
        <v>3</v>
      </c>
      <c r="I35" s="18">
        <v>50</v>
      </c>
      <c r="J35" s="18">
        <v>150</v>
      </c>
      <c r="K35" s="21" t="str">
        <f t="shared" si="1"/>
        <v>Low</v>
      </c>
      <c r="L35" s="18">
        <f t="shared" si="2"/>
        <v>2023</v>
      </c>
      <c r="M35" s="18">
        <f t="shared" si="3"/>
        <v>4</v>
      </c>
      <c r="N35" s="20" t="str">
        <f t="shared" si="4"/>
        <v>Sunday</v>
      </c>
      <c r="O35" s="20" t="str">
        <f t="shared" si="5"/>
        <v>December</v>
      </c>
      <c r="Q35" s="6">
        <f>COUNTA(C2:C1001)</f>
        <v>1000</v>
      </c>
    </row>
    <row r="36" spans="1:17" x14ac:dyDescent="0.3">
      <c r="A36" s="18">
        <v>35</v>
      </c>
      <c r="B36" s="19">
        <v>45143</v>
      </c>
      <c r="C36" s="20" t="s">
        <v>43</v>
      </c>
      <c r="D36" s="20" t="s">
        <v>8</v>
      </c>
      <c r="E36" s="18">
        <v>58</v>
      </c>
      <c r="F36" s="18" t="str">
        <f t="shared" si="0"/>
        <v>Adult</v>
      </c>
      <c r="G36" s="20" t="s">
        <v>6</v>
      </c>
      <c r="H36" s="18">
        <v>3</v>
      </c>
      <c r="I36" s="18">
        <v>300</v>
      </c>
      <c r="J36" s="18">
        <v>900</v>
      </c>
      <c r="K36" s="21" t="str">
        <f t="shared" si="1"/>
        <v>Medium</v>
      </c>
      <c r="L36" s="18">
        <f t="shared" si="2"/>
        <v>2023</v>
      </c>
      <c r="M36" s="18">
        <f t="shared" si="3"/>
        <v>3</v>
      </c>
      <c r="N36" s="20" t="str">
        <f t="shared" si="4"/>
        <v>Saturday</v>
      </c>
      <c r="O36" s="20" t="str">
        <f t="shared" si="5"/>
        <v>August</v>
      </c>
    </row>
    <row r="37" spans="1:17" x14ac:dyDescent="0.3">
      <c r="A37" s="18">
        <v>36</v>
      </c>
      <c r="B37" s="19">
        <v>45101</v>
      </c>
      <c r="C37" s="20" t="s">
        <v>44</v>
      </c>
      <c r="D37" s="20" t="s">
        <v>5</v>
      </c>
      <c r="E37" s="18">
        <v>52</v>
      </c>
      <c r="F37" s="18" t="str">
        <f t="shared" si="0"/>
        <v>Adult</v>
      </c>
      <c r="G37" s="20" t="s">
        <v>6</v>
      </c>
      <c r="H37" s="18">
        <v>3</v>
      </c>
      <c r="I37" s="18">
        <v>300</v>
      </c>
      <c r="J37" s="18">
        <v>900</v>
      </c>
      <c r="K37" s="21" t="str">
        <f t="shared" si="1"/>
        <v>Medium</v>
      </c>
      <c r="L37" s="18">
        <f t="shared" si="2"/>
        <v>2023</v>
      </c>
      <c r="M37" s="18">
        <f t="shared" si="3"/>
        <v>2</v>
      </c>
      <c r="N37" s="20" t="str">
        <f t="shared" si="4"/>
        <v>Saturday</v>
      </c>
      <c r="O37" s="20" t="str">
        <f t="shared" si="5"/>
        <v>June</v>
      </c>
    </row>
    <row r="38" spans="1:17" x14ac:dyDescent="0.3">
      <c r="A38" s="18">
        <v>37</v>
      </c>
      <c r="B38" s="19">
        <v>45069</v>
      </c>
      <c r="C38" s="20" t="s">
        <v>45</v>
      </c>
      <c r="D38" s="20" t="s">
        <v>8</v>
      </c>
      <c r="E38" s="18">
        <v>18</v>
      </c>
      <c r="F38" s="18" t="str">
        <f t="shared" si="0"/>
        <v>Young</v>
      </c>
      <c r="G38" s="20" t="s">
        <v>6</v>
      </c>
      <c r="H38" s="18">
        <v>3</v>
      </c>
      <c r="I38" s="18">
        <v>25</v>
      </c>
      <c r="J38" s="18">
        <v>75</v>
      </c>
      <c r="K38" s="21" t="str">
        <f t="shared" si="1"/>
        <v>Low</v>
      </c>
      <c r="L38" s="18">
        <f t="shared" si="2"/>
        <v>2023</v>
      </c>
      <c r="M38" s="18">
        <f t="shared" si="3"/>
        <v>2</v>
      </c>
      <c r="N38" s="20" t="str">
        <f t="shared" si="4"/>
        <v>Tuesday</v>
      </c>
      <c r="O38" s="20" t="str">
        <f t="shared" si="5"/>
        <v>May</v>
      </c>
    </row>
    <row r="39" spans="1:17" x14ac:dyDescent="0.3">
      <c r="A39" s="18">
        <v>38</v>
      </c>
      <c r="B39" s="19">
        <v>45006</v>
      </c>
      <c r="C39" s="20" t="s">
        <v>46</v>
      </c>
      <c r="D39" s="20" t="s">
        <v>5</v>
      </c>
      <c r="E39" s="18">
        <v>38</v>
      </c>
      <c r="F39" s="18" t="str">
        <f t="shared" si="0"/>
        <v>Adult</v>
      </c>
      <c r="G39" s="20" t="s">
        <v>6</v>
      </c>
      <c r="H39" s="18">
        <v>4</v>
      </c>
      <c r="I39" s="18">
        <v>50</v>
      </c>
      <c r="J39" s="18">
        <v>200</v>
      </c>
      <c r="K39" s="21" t="str">
        <f t="shared" si="1"/>
        <v>Low</v>
      </c>
      <c r="L39" s="18">
        <f t="shared" si="2"/>
        <v>2023</v>
      </c>
      <c r="M39" s="18">
        <f t="shared" si="3"/>
        <v>1</v>
      </c>
      <c r="N39" s="20" t="str">
        <f t="shared" si="4"/>
        <v>Tuesday</v>
      </c>
      <c r="O39" s="20" t="str">
        <f t="shared" si="5"/>
        <v>March</v>
      </c>
    </row>
    <row r="40" spans="1:17" x14ac:dyDescent="0.3">
      <c r="A40" s="18">
        <v>39</v>
      </c>
      <c r="B40" s="19">
        <v>45037</v>
      </c>
      <c r="C40" s="20" t="s">
        <v>47</v>
      </c>
      <c r="D40" s="20" t="s">
        <v>5</v>
      </c>
      <c r="E40" s="18">
        <v>23</v>
      </c>
      <c r="F40" s="18" t="str">
        <f t="shared" si="0"/>
        <v>Young</v>
      </c>
      <c r="G40" s="20" t="s">
        <v>9</v>
      </c>
      <c r="H40" s="18">
        <v>4</v>
      </c>
      <c r="I40" s="18">
        <v>30</v>
      </c>
      <c r="J40" s="18">
        <v>120</v>
      </c>
      <c r="K40" s="21" t="str">
        <f t="shared" si="1"/>
        <v>Low</v>
      </c>
      <c r="L40" s="18">
        <f t="shared" si="2"/>
        <v>2023</v>
      </c>
      <c r="M40" s="18">
        <f t="shared" si="3"/>
        <v>2</v>
      </c>
      <c r="N40" s="20" t="str">
        <f t="shared" si="4"/>
        <v>Friday</v>
      </c>
      <c r="O40" s="20" t="str">
        <f t="shared" si="5"/>
        <v>April</v>
      </c>
    </row>
    <row r="41" spans="1:17" x14ac:dyDescent="0.3">
      <c r="A41" s="18">
        <v>40</v>
      </c>
      <c r="B41" s="19">
        <v>45099</v>
      </c>
      <c r="C41" s="20" t="s">
        <v>48</v>
      </c>
      <c r="D41" s="20" t="s">
        <v>5</v>
      </c>
      <c r="E41" s="18">
        <v>45</v>
      </c>
      <c r="F41" s="18" t="str">
        <f t="shared" si="0"/>
        <v>Adult</v>
      </c>
      <c r="G41" s="20" t="s">
        <v>6</v>
      </c>
      <c r="H41" s="18">
        <v>1</v>
      </c>
      <c r="I41" s="18">
        <v>50</v>
      </c>
      <c r="J41" s="18">
        <v>50</v>
      </c>
      <c r="K41" s="21" t="str">
        <f t="shared" si="1"/>
        <v>Low</v>
      </c>
      <c r="L41" s="18">
        <f t="shared" si="2"/>
        <v>2023</v>
      </c>
      <c r="M41" s="18">
        <f t="shared" si="3"/>
        <v>2</v>
      </c>
      <c r="N41" s="20" t="str">
        <f t="shared" si="4"/>
        <v>Thursday</v>
      </c>
      <c r="O41" s="20" t="str">
        <f t="shared" si="5"/>
        <v>June</v>
      </c>
    </row>
    <row r="42" spans="1:17" x14ac:dyDescent="0.3">
      <c r="A42" s="18">
        <v>41</v>
      </c>
      <c r="B42" s="19">
        <v>44979</v>
      </c>
      <c r="C42" s="20" t="s">
        <v>49</v>
      </c>
      <c r="D42" s="20" t="s">
        <v>5</v>
      </c>
      <c r="E42" s="18">
        <v>34</v>
      </c>
      <c r="F42" s="18" t="str">
        <f t="shared" si="0"/>
        <v>Adult</v>
      </c>
      <c r="G42" s="20" t="s">
        <v>9</v>
      </c>
      <c r="H42" s="18">
        <v>2</v>
      </c>
      <c r="I42" s="18">
        <v>25</v>
      </c>
      <c r="J42" s="18">
        <v>50</v>
      </c>
      <c r="K42" s="21" t="str">
        <f t="shared" si="1"/>
        <v>Low</v>
      </c>
      <c r="L42" s="18">
        <f t="shared" si="2"/>
        <v>2023</v>
      </c>
      <c r="M42" s="18">
        <f t="shared" si="3"/>
        <v>1</v>
      </c>
      <c r="N42" s="20" t="str">
        <f t="shared" si="4"/>
        <v>Wednesday</v>
      </c>
      <c r="O42" s="20" t="str">
        <f t="shared" si="5"/>
        <v>February</v>
      </c>
    </row>
    <row r="43" spans="1:17" x14ac:dyDescent="0.3">
      <c r="A43" s="18">
        <v>42</v>
      </c>
      <c r="B43" s="19">
        <v>44974</v>
      </c>
      <c r="C43" s="20" t="s">
        <v>50</v>
      </c>
      <c r="D43" s="20" t="s">
        <v>5</v>
      </c>
      <c r="E43" s="18">
        <v>22</v>
      </c>
      <c r="F43" s="18" t="str">
        <f t="shared" si="0"/>
        <v>Young</v>
      </c>
      <c r="G43" s="20" t="s">
        <v>9</v>
      </c>
      <c r="H43" s="18">
        <v>3</v>
      </c>
      <c r="I43" s="18">
        <v>300</v>
      </c>
      <c r="J43" s="18">
        <v>900</v>
      </c>
      <c r="K43" s="21" t="str">
        <f t="shared" si="1"/>
        <v>Medium</v>
      </c>
      <c r="L43" s="18">
        <f t="shared" si="2"/>
        <v>2023</v>
      </c>
      <c r="M43" s="18">
        <f t="shared" si="3"/>
        <v>1</v>
      </c>
      <c r="N43" s="20" t="str">
        <f t="shared" si="4"/>
        <v>Friday</v>
      </c>
      <c r="O43" s="20" t="str">
        <f t="shared" si="5"/>
        <v>February</v>
      </c>
    </row>
    <row r="44" spans="1:17" x14ac:dyDescent="0.3">
      <c r="A44" s="18">
        <v>43</v>
      </c>
      <c r="B44" s="19">
        <v>45121</v>
      </c>
      <c r="C44" s="20" t="s">
        <v>51</v>
      </c>
      <c r="D44" s="20" t="s">
        <v>8</v>
      </c>
      <c r="E44" s="18">
        <v>48</v>
      </c>
      <c r="F44" s="18" t="str">
        <f t="shared" si="0"/>
        <v>Adult</v>
      </c>
      <c r="G44" s="20" t="s">
        <v>9</v>
      </c>
      <c r="H44" s="18">
        <v>1</v>
      </c>
      <c r="I44" s="18">
        <v>300</v>
      </c>
      <c r="J44" s="18">
        <v>300</v>
      </c>
      <c r="K44" s="21" t="str">
        <f t="shared" si="1"/>
        <v>Low</v>
      </c>
      <c r="L44" s="18">
        <f t="shared" si="2"/>
        <v>2023</v>
      </c>
      <c r="M44" s="18">
        <f t="shared" si="3"/>
        <v>3</v>
      </c>
      <c r="N44" s="20" t="str">
        <f t="shared" si="4"/>
        <v>Friday</v>
      </c>
      <c r="O44" s="20" t="str">
        <f t="shared" si="5"/>
        <v>July</v>
      </c>
    </row>
    <row r="45" spans="1:17" x14ac:dyDescent="0.3">
      <c r="A45" s="18">
        <v>44</v>
      </c>
      <c r="B45" s="19">
        <v>44976</v>
      </c>
      <c r="C45" s="20" t="s">
        <v>52</v>
      </c>
      <c r="D45" s="20" t="s">
        <v>8</v>
      </c>
      <c r="E45" s="18">
        <v>22</v>
      </c>
      <c r="F45" s="18" t="str">
        <f t="shared" si="0"/>
        <v>Young</v>
      </c>
      <c r="G45" s="20" t="s">
        <v>9</v>
      </c>
      <c r="H45" s="18">
        <v>1</v>
      </c>
      <c r="I45" s="18">
        <v>25</v>
      </c>
      <c r="J45" s="18">
        <v>25</v>
      </c>
      <c r="K45" s="21" t="str">
        <f t="shared" si="1"/>
        <v>Low</v>
      </c>
      <c r="L45" s="18">
        <f t="shared" si="2"/>
        <v>2023</v>
      </c>
      <c r="M45" s="18">
        <f t="shared" si="3"/>
        <v>1</v>
      </c>
      <c r="N45" s="20" t="str">
        <f t="shared" si="4"/>
        <v>Sunday</v>
      </c>
      <c r="O45" s="20" t="str">
        <f t="shared" si="5"/>
        <v>February</v>
      </c>
    </row>
    <row r="46" spans="1:17" x14ac:dyDescent="0.3">
      <c r="A46" s="18">
        <v>45</v>
      </c>
      <c r="B46" s="19">
        <v>45110</v>
      </c>
      <c r="C46" s="20" t="s">
        <v>53</v>
      </c>
      <c r="D46" s="20" t="s">
        <v>8</v>
      </c>
      <c r="E46" s="18">
        <v>55</v>
      </c>
      <c r="F46" s="18" t="str">
        <f t="shared" si="0"/>
        <v>Adult</v>
      </c>
      <c r="G46" s="20" t="s">
        <v>11</v>
      </c>
      <c r="H46" s="18">
        <v>1</v>
      </c>
      <c r="I46" s="18">
        <v>30</v>
      </c>
      <c r="J46" s="18">
        <v>30</v>
      </c>
      <c r="K46" s="21" t="str">
        <f t="shared" si="1"/>
        <v>Low</v>
      </c>
      <c r="L46" s="18">
        <f t="shared" si="2"/>
        <v>2023</v>
      </c>
      <c r="M46" s="18">
        <f t="shared" si="3"/>
        <v>3</v>
      </c>
      <c r="N46" s="20" t="str">
        <f t="shared" si="4"/>
        <v>Monday</v>
      </c>
      <c r="O46" s="20" t="str">
        <f t="shared" si="5"/>
        <v>July</v>
      </c>
    </row>
    <row r="47" spans="1:17" x14ac:dyDescent="0.3">
      <c r="A47" s="18">
        <v>46</v>
      </c>
      <c r="B47" s="19">
        <v>45103</v>
      </c>
      <c r="C47" s="20" t="s">
        <v>54</v>
      </c>
      <c r="D47" s="20" t="s">
        <v>8</v>
      </c>
      <c r="E47" s="18">
        <v>20</v>
      </c>
      <c r="F47" s="18" t="str">
        <f t="shared" si="0"/>
        <v>Young</v>
      </c>
      <c r="G47" s="20" t="s">
        <v>11</v>
      </c>
      <c r="H47" s="18">
        <v>4</v>
      </c>
      <c r="I47" s="18">
        <v>300</v>
      </c>
      <c r="J47" s="18">
        <v>1200</v>
      </c>
      <c r="K47" s="21" t="str">
        <f t="shared" si="1"/>
        <v>Medium</v>
      </c>
      <c r="L47" s="18">
        <f t="shared" si="2"/>
        <v>2023</v>
      </c>
      <c r="M47" s="18">
        <f t="shared" si="3"/>
        <v>2</v>
      </c>
      <c r="N47" s="20" t="str">
        <f t="shared" si="4"/>
        <v>Monday</v>
      </c>
      <c r="O47" s="20" t="str">
        <f t="shared" si="5"/>
        <v>June</v>
      </c>
    </row>
    <row r="48" spans="1:17" x14ac:dyDescent="0.3">
      <c r="A48" s="18">
        <v>47</v>
      </c>
      <c r="B48" s="19">
        <v>45236</v>
      </c>
      <c r="C48" s="20" t="s">
        <v>55</v>
      </c>
      <c r="D48" s="20" t="s">
        <v>8</v>
      </c>
      <c r="E48" s="18">
        <v>40</v>
      </c>
      <c r="F48" s="18" t="str">
        <f t="shared" si="0"/>
        <v>Adult</v>
      </c>
      <c r="G48" s="20" t="s">
        <v>6</v>
      </c>
      <c r="H48" s="18">
        <v>3</v>
      </c>
      <c r="I48" s="18">
        <v>500</v>
      </c>
      <c r="J48" s="18">
        <v>1500</v>
      </c>
      <c r="K48" s="21" t="str">
        <f t="shared" si="1"/>
        <v>Medium</v>
      </c>
      <c r="L48" s="18">
        <f t="shared" si="2"/>
        <v>2023</v>
      </c>
      <c r="M48" s="18">
        <f t="shared" si="3"/>
        <v>4</v>
      </c>
      <c r="N48" s="20" t="str">
        <f t="shared" si="4"/>
        <v>Monday</v>
      </c>
      <c r="O48" s="20" t="str">
        <f t="shared" si="5"/>
        <v>November</v>
      </c>
    </row>
    <row r="49" spans="1:15" x14ac:dyDescent="0.3">
      <c r="A49" s="18">
        <v>48</v>
      </c>
      <c r="B49" s="19">
        <v>45062</v>
      </c>
      <c r="C49" s="20" t="s">
        <v>56</v>
      </c>
      <c r="D49" s="20" t="s">
        <v>5</v>
      </c>
      <c r="E49" s="18">
        <v>54</v>
      </c>
      <c r="F49" s="18" t="str">
        <f t="shared" si="0"/>
        <v>Adult</v>
      </c>
      <c r="G49" s="20" t="s">
        <v>11</v>
      </c>
      <c r="H49" s="18">
        <v>3</v>
      </c>
      <c r="I49" s="18">
        <v>300</v>
      </c>
      <c r="J49" s="18">
        <v>900</v>
      </c>
      <c r="K49" s="21" t="str">
        <f t="shared" si="1"/>
        <v>Medium</v>
      </c>
      <c r="L49" s="18">
        <f t="shared" si="2"/>
        <v>2023</v>
      </c>
      <c r="M49" s="18">
        <f t="shared" si="3"/>
        <v>2</v>
      </c>
      <c r="N49" s="20" t="str">
        <f t="shared" si="4"/>
        <v>Tuesday</v>
      </c>
      <c r="O49" s="20" t="str">
        <f t="shared" si="5"/>
        <v>May</v>
      </c>
    </row>
    <row r="50" spans="1:15" x14ac:dyDescent="0.3">
      <c r="A50" s="18">
        <v>49</v>
      </c>
      <c r="B50" s="19">
        <v>44949</v>
      </c>
      <c r="C50" s="20" t="s">
        <v>57</v>
      </c>
      <c r="D50" s="20" t="s">
        <v>8</v>
      </c>
      <c r="E50" s="18">
        <v>54</v>
      </c>
      <c r="F50" s="18" t="str">
        <f t="shared" si="0"/>
        <v>Adult</v>
      </c>
      <c r="G50" s="20" t="s">
        <v>11</v>
      </c>
      <c r="H50" s="18">
        <v>2</v>
      </c>
      <c r="I50" s="18">
        <v>500</v>
      </c>
      <c r="J50" s="18">
        <v>1000</v>
      </c>
      <c r="K50" s="21" t="str">
        <f t="shared" si="1"/>
        <v>Medium</v>
      </c>
      <c r="L50" s="18">
        <f t="shared" si="2"/>
        <v>2023</v>
      </c>
      <c r="M50" s="18">
        <f t="shared" si="3"/>
        <v>1</v>
      </c>
      <c r="N50" s="20" t="str">
        <f t="shared" si="4"/>
        <v>Monday</v>
      </c>
      <c r="O50" s="20" t="str">
        <f t="shared" si="5"/>
        <v>January</v>
      </c>
    </row>
    <row r="51" spans="1:15" x14ac:dyDescent="0.3">
      <c r="A51" s="18">
        <v>50</v>
      </c>
      <c r="B51" s="19">
        <v>45162</v>
      </c>
      <c r="C51" s="20" t="s">
        <v>58</v>
      </c>
      <c r="D51" s="20" t="s">
        <v>8</v>
      </c>
      <c r="E51" s="18">
        <v>27</v>
      </c>
      <c r="F51" s="18" t="str">
        <f t="shared" si="0"/>
        <v>Young</v>
      </c>
      <c r="G51" s="20" t="s">
        <v>6</v>
      </c>
      <c r="H51" s="18">
        <v>3</v>
      </c>
      <c r="I51" s="18">
        <v>25</v>
      </c>
      <c r="J51" s="18">
        <v>75</v>
      </c>
      <c r="K51" s="21" t="str">
        <f t="shared" si="1"/>
        <v>Low</v>
      </c>
      <c r="L51" s="18">
        <f t="shared" si="2"/>
        <v>2023</v>
      </c>
      <c r="M51" s="18">
        <f t="shared" si="3"/>
        <v>3</v>
      </c>
      <c r="N51" s="20" t="str">
        <f t="shared" si="4"/>
        <v>Thursday</v>
      </c>
      <c r="O51" s="20" t="str">
        <f t="shared" si="5"/>
        <v>August</v>
      </c>
    </row>
    <row r="52" spans="1:15" x14ac:dyDescent="0.3">
      <c r="A52" s="18">
        <v>51</v>
      </c>
      <c r="B52" s="19">
        <v>45201</v>
      </c>
      <c r="C52" s="20" t="s">
        <v>59</v>
      </c>
      <c r="D52" s="20" t="s">
        <v>5</v>
      </c>
      <c r="E52" s="18">
        <v>27</v>
      </c>
      <c r="F52" s="18" t="str">
        <f t="shared" si="0"/>
        <v>Young</v>
      </c>
      <c r="G52" s="20" t="s">
        <v>6</v>
      </c>
      <c r="H52" s="18">
        <v>3</v>
      </c>
      <c r="I52" s="18">
        <v>25</v>
      </c>
      <c r="J52" s="18">
        <v>75</v>
      </c>
      <c r="K52" s="21" t="str">
        <f t="shared" si="1"/>
        <v>Low</v>
      </c>
      <c r="L52" s="18">
        <f t="shared" si="2"/>
        <v>2023</v>
      </c>
      <c r="M52" s="18">
        <f t="shared" si="3"/>
        <v>4</v>
      </c>
      <c r="N52" s="20" t="str">
        <f t="shared" si="4"/>
        <v>Monday</v>
      </c>
      <c r="O52" s="20" t="str">
        <f t="shared" si="5"/>
        <v>October</v>
      </c>
    </row>
    <row r="53" spans="1:15" x14ac:dyDescent="0.3">
      <c r="A53" s="18">
        <v>52</v>
      </c>
      <c r="B53" s="19">
        <v>44990</v>
      </c>
      <c r="C53" s="20" t="s">
        <v>60</v>
      </c>
      <c r="D53" s="20" t="s">
        <v>8</v>
      </c>
      <c r="E53" s="18">
        <v>36</v>
      </c>
      <c r="F53" s="18" t="str">
        <f t="shared" si="0"/>
        <v>Adult</v>
      </c>
      <c r="G53" s="20" t="s">
        <v>6</v>
      </c>
      <c r="H53" s="18">
        <v>1</v>
      </c>
      <c r="I53" s="18">
        <v>300</v>
      </c>
      <c r="J53" s="18">
        <v>300</v>
      </c>
      <c r="K53" s="21" t="str">
        <f t="shared" si="1"/>
        <v>Low</v>
      </c>
      <c r="L53" s="18">
        <f t="shared" si="2"/>
        <v>2023</v>
      </c>
      <c r="M53" s="18">
        <f t="shared" si="3"/>
        <v>1</v>
      </c>
      <c r="N53" s="20" t="str">
        <f t="shared" si="4"/>
        <v>Sunday</v>
      </c>
      <c r="O53" s="20" t="str">
        <f t="shared" si="5"/>
        <v>March</v>
      </c>
    </row>
    <row r="54" spans="1:15" x14ac:dyDescent="0.3">
      <c r="A54" s="18">
        <v>53</v>
      </c>
      <c r="B54" s="19">
        <v>45120</v>
      </c>
      <c r="C54" s="20" t="s">
        <v>61</v>
      </c>
      <c r="D54" s="20" t="s">
        <v>5</v>
      </c>
      <c r="E54" s="18">
        <v>34</v>
      </c>
      <c r="F54" s="18" t="str">
        <f t="shared" si="0"/>
        <v>Adult</v>
      </c>
      <c r="G54" s="20" t="s">
        <v>11</v>
      </c>
      <c r="H54" s="18">
        <v>2</v>
      </c>
      <c r="I54" s="18">
        <v>50</v>
      </c>
      <c r="J54" s="18">
        <v>100</v>
      </c>
      <c r="K54" s="21" t="str">
        <f t="shared" si="1"/>
        <v>Low</v>
      </c>
      <c r="L54" s="18">
        <f t="shared" si="2"/>
        <v>2023</v>
      </c>
      <c r="M54" s="18">
        <f t="shared" si="3"/>
        <v>3</v>
      </c>
      <c r="N54" s="20" t="str">
        <f t="shared" si="4"/>
        <v>Thursday</v>
      </c>
      <c r="O54" s="20" t="str">
        <f t="shared" si="5"/>
        <v>July</v>
      </c>
    </row>
    <row r="55" spans="1:15" x14ac:dyDescent="0.3">
      <c r="A55" s="18">
        <v>54</v>
      </c>
      <c r="B55" s="19">
        <v>44967</v>
      </c>
      <c r="C55" s="20" t="s">
        <v>62</v>
      </c>
      <c r="D55" s="20" t="s">
        <v>8</v>
      </c>
      <c r="E55" s="18">
        <v>38</v>
      </c>
      <c r="F55" s="18" t="str">
        <f t="shared" si="0"/>
        <v>Adult</v>
      </c>
      <c r="G55" s="20" t="s">
        <v>11</v>
      </c>
      <c r="H55" s="18">
        <v>3</v>
      </c>
      <c r="I55" s="18">
        <v>500</v>
      </c>
      <c r="J55" s="18">
        <v>1500</v>
      </c>
      <c r="K55" s="21" t="str">
        <f t="shared" si="1"/>
        <v>Medium</v>
      </c>
      <c r="L55" s="18">
        <f t="shared" si="2"/>
        <v>2023</v>
      </c>
      <c r="M55" s="18">
        <f t="shared" si="3"/>
        <v>1</v>
      </c>
      <c r="N55" s="20" t="str">
        <f t="shared" si="4"/>
        <v>Friday</v>
      </c>
      <c r="O55" s="20" t="str">
        <f t="shared" si="5"/>
        <v>February</v>
      </c>
    </row>
    <row r="56" spans="1:15" x14ac:dyDescent="0.3">
      <c r="A56" s="18">
        <v>55</v>
      </c>
      <c r="B56" s="19">
        <v>45209</v>
      </c>
      <c r="C56" s="20" t="s">
        <v>63</v>
      </c>
      <c r="D56" s="20" t="s">
        <v>5</v>
      </c>
      <c r="E56" s="18">
        <v>31</v>
      </c>
      <c r="F56" s="18" t="str">
        <f t="shared" si="0"/>
        <v>Adult</v>
      </c>
      <c r="G56" s="20" t="s">
        <v>6</v>
      </c>
      <c r="H56" s="18">
        <v>4</v>
      </c>
      <c r="I56" s="18">
        <v>30</v>
      </c>
      <c r="J56" s="18">
        <v>120</v>
      </c>
      <c r="K56" s="21" t="str">
        <f t="shared" si="1"/>
        <v>Low</v>
      </c>
      <c r="L56" s="18">
        <f t="shared" si="2"/>
        <v>2023</v>
      </c>
      <c r="M56" s="18">
        <f t="shared" si="3"/>
        <v>4</v>
      </c>
      <c r="N56" s="20" t="str">
        <f t="shared" si="4"/>
        <v>Tuesday</v>
      </c>
      <c r="O56" s="20" t="str">
        <f t="shared" si="5"/>
        <v>October</v>
      </c>
    </row>
    <row r="57" spans="1:15" x14ac:dyDescent="0.3">
      <c r="A57" s="18">
        <v>56</v>
      </c>
      <c r="B57" s="19">
        <v>45077</v>
      </c>
      <c r="C57" s="20" t="s">
        <v>64</v>
      </c>
      <c r="D57" s="20" t="s">
        <v>8</v>
      </c>
      <c r="E57" s="18">
        <v>26</v>
      </c>
      <c r="F57" s="18" t="str">
        <f t="shared" si="0"/>
        <v>Young</v>
      </c>
      <c r="G57" s="20" t="s">
        <v>9</v>
      </c>
      <c r="H57" s="18">
        <v>3</v>
      </c>
      <c r="I57" s="18">
        <v>300</v>
      </c>
      <c r="J57" s="18">
        <v>900</v>
      </c>
      <c r="K57" s="21" t="str">
        <f t="shared" si="1"/>
        <v>Medium</v>
      </c>
      <c r="L57" s="18">
        <f t="shared" si="2"/>
        <v>2023</v>
      </c>
      <c r="M57" s="18">
        <f t="shared" si="3"/>
        <v>2</v>
      </c>
      <c r="N57" s="20" t="str">
        <f t="shared" si="4"/>
        <v>Wednesday</v>
      </c>
      <c r="O57" s="20" t="str">
        <f t="shared" si="5"/>
        <v>May</v>
      </c>
    </row>
    <row r="58" spans="1:15" x14ac:dyDescent="0.3">
      <c r="A58" s="18">
        <v>57</v>
      </c>
      <c r="B58" s="19">
        <v>45248</v>
      </c>
      <c r="C58" s="20" t="s">
        <v>65</v>
      </c>
      <c r="D58" s="20" t="s">
        <v>8</v>
      </c>
      <c r="E58" s="18">
        <v>63</v>
      </c>
      <c r="F58" s="18" t="str">
        <f t="shared" si="0"/>
        <v>Senior</v>
      </c>
      <c r="G58" s="20" t="s">
        <v>6</v>
      </c>
      <c r="H58" s="18">
        <v>1</v>
      </c>
      <c r="I58" s="18">
        <v>30</v>
      </c>
      <c r="J58" s="18">
        <v>30</v>
      </c>
      <c r="K58" s="21" t="str">
        <f t="shared" si="1"/>
        <v>Low</v>
      </c>
      <c r="L58" s="18">
        <f t="shared" si="2"/>
        <v>2023</v>
      </c>
      <c r="M58" s="18">
        <f t="shared" si="3"/>
        <v>4</v>
      </c>
      <c r="N58" s="20" t="str">
        <f t="shared" si="4"/>
        <v>Saturday</v>
      </c>
      <c r="O58" s="20" t="str">
        <f t="shared" si="5"/>
        <v>November</v>
      </c>
    </row>
    <row r="59" spans="1:15" x14ac:dyDescent="0.3">
      <c r="A59" s="18">
        <v>58</v>
      </c>
      <c r="B59" s="19">
        <v>45243</v>
      </c>
      <c r="C59" s="20" t="s">
        <v>66</v>
      </c>
      <c r="D59" s="20" t="s">
        <v>5</v>
      </c>
      <c r="E59" s="18">
        <v>18</v>
      </c>
      <c r="F59" s="18" t="str">
        <f t="shared" si="0"/>
        <v>Young</v>
      </c>
      <c r="G59" s="20" t="s">
        <v>9</v>
      </c>
      <c r="H59" s="18">
        <v>4</v>
      </c>
      <c r="I59" s="18">
        <v>300</v>
      </c>
      <c r="J59" s="18">
        <v>1200</v>
      </c>
      <c r="K59" s="21" t="str">
        <f t="shared" si="1"/>
        <v>Medium</v>
      </c>
      <c r="L59" s="18">
        <f t="shared" si="2"/>
        <v>2023</v>
      </c>
      <c r="M59" s="18">
        <f t="shared" si="3"/>
        <v>4</v>
      </c>
      <c r="N59" s="20" t="str">
        <f t="shared" si="4"/>
        <v>Monday</v>
      </c>
      <c r="O59" s="20" t="str">
        <f t="shared" si="5"/>
        <v>November</v>
      </c>
    </row>
    <row r="60" spans="1:15" x14ac:dyDescent="0.3">
      <c r="A60" s="18">
        <v>59</v>
      </c>
      <c r="B60" s="19">
        <v>45112</v>
      </c>
      <c r="C60" s="20" t="s">
        <v>67</v>
      </c>
      <c r="D60" s="20" t="s">
        <v>5</v>
      </c>
      <c r="E60" s="18">
        <v>62</v>
      </c>
      <c r="F60" s="18" t="str">
        <f t="shared" si="0"/>
        <v>Senior</v>
      </c>
      <c r="G60" s="20" t="s">
        <v>9</v>
      </c>
      <c r="H60" s="18">
        <v>1</v>
      </c>
      <c r="I60" s="18">
        <v>50</v>
      </c>
      <c r="J60" s="18">
        <v>50</v>
      </c>
      <c r="K60" s="21" t="str">
        <f t="shared" si="1"/>
        <v>Low</v>
      </c>
      <c r="L60" s="18">
        <f t="shared" si="2"/>
        <v>2023</v>
      </c>
      <c r="M60" s="18">
        <f t="shared" si="3"/>
        <v>3</v>
      </c>
      <c r="N60" s="20" t="str">
        <f t="shared" si="4"/>
        <v>Wednesday</v>
      </c>
      <c r="O60" s="20" t="str">
        <f t="shared" si="5"/>
        <v>July</v>
      </c>
    </row>
    <row r="61" spans="1:15" x14ac:dyDescent="0.3">
      <c r="A61" s="18">
        <v>60</v>
      </c>
      <c r="B61" s="19">
        <v>45222</v>
      </c>
      <c r="C61" s="20" t="s">
        <v>68</v>
      </c>
      <c r="D61" s="20" t="s">
        <v>5</v>
      </c>
      <c r="E61" s="18">
        <v>30</v>
      </c>
      <c r="F61" s="18" t="str">
        <f t="shared" si="0"/>
        <v>Young</v>
      </c>
      <c r="G61" s="20" t="s">
        <v>6</v>
      </c>
      <c r="H61" s="18">
        <v>3</v>
      </c>
      <c r="I61" s="18">
        <v>50</v>
      </c>
      <c r="J61" s="18">
        <v>150</v>
      </c>
      <c r="K61" s="21" t="str">
        <f t="shared" si="1"/>
        <v>Low</v>
      </c>
      <c r="L61" s="18">
        <f t="shared" si="2"/>
        <v>2023</v>
      </c>
      <c r="M61" s="18">
        <f t="shared" si="3"/>
        <v>4</v>
      </c>
      <c r="N61" s="20" t="str">
        <f t="shared" si="4"/>
        <v>Monday</v>
      </c>
      <c r="O61" s="20" t="str">
        <f t="shared" si="5"/>
        <v>October</v>
      </c>
    </row>
    <row r="62" spans="1:15" x14ac:dyDescent="0.3">
      <c r="A62" s="18">
        <v>61</v>
      </c>
      <c r="B62" s="19">
        <v>45025</v>
      </c>
      <c r="C62" s="20" t="s">
        <v>69</v>
      </c>
      <c r="D62" s="20" t="s">
        <v>5</v>
      </c>
      <c r="E62" s="18">
        <v>21</v>
      </c>
      <c r="F62" s="18" t="str">
        <f t="shared" si="0"/>
        <v>Young</v>
      </c>
      <c r="G62" s="20" t="s">
        <v>6</v>
      </c>
      <c r="H62" s="18">
        <v>4</v>
      </c>
      <c r="I62" s="18">
        <v>50</v>
      </c>
      <c r="J62" s="18">
        <v>200</v>
      </c>
      <c r="K62" s="21" t="str">
        <f t="shared" si="1"/>
        <v>Low</v>
      </c>
      <c r="L62" s="18">
        <f t="shared" si="2"/>
        <v>2023</v>
      </c>
      <c r="M62" s="18">
        <f t="shared" si="3"/>
        <v>2</v>
      </c>
      <c r="N62" s="20" t="str">
        <f t="shared" si="4"/>
        <v>Sunday</v>
      </c>
      <c r="O62" s="20" t="str">
        <f t="shared" si="5"/>
        <v>April</v>
      </c>
    </row>
    <row r="63" spans="1:15" x14ac:dyDescent="0.3">
      <c r="A63" s="18">
        <v>62</v>
      </c>
      <c r="B63" s="19">
        <v>45287</v>
      </c>
      <c r="C63" s="20" t="s">
        <v>70</v>
      </c>
      <c r="D63" s="20" t="s">
        <v>5</v>
      </c>
      <c r="E63" s="18">
        <v>18</v>
      </c>
      <c r="F63" s="18" t="str">
        <f t="shared" si="0"/>
        <v>Young</v>
      </c>
      <c r="G63" s="20" t="s">
        <v>6</v>
      </c>
      <c r="H63" s="18">
        <v>2</v>
      </c>
      <c r="I63" s="18">
        <v>50</v>
      </c>
      <c r="J63" s="18">
        <v>100</v>
      </c>
      <c r="K63" s="21" t="str">
        <f t="shared" si="1"/>
        <v>Low</v>
      </c>
      <c r="L63" s="18">
        <f t="shared" si="2"/>
        <v>2023</v>
      </c>
      <c r="M63" s="18">
        <f t="shared" si="3"/>
        <v>4</v>
      </c>
      <c r="N63" s="20" t="str">
        <f t="shared" si="4"/>
        <v>Wednesday</v>
      </c>
      <c r="O63" s="20" t="str">
        <f t="shared" si="5"/>
        <v>December</v>
      </c>
    </row>
    <row r="64" spans="1:15" x14ac:dyDescent="0.3">
      <c r="A64" s="18">
        <v>63</v>
      </c>
      <c r="B64" s="19">
        <v>44962</v>
      </c>
      <c r="C64" s="20" t="s">
        <v>71</v>
      </c>
      <c r="D64" s="20" t="s">
        <v>5</v>
      </c>
      <c r="E64" s="18">
        <v>57</v>
      </c>
      <c r="F64" s="18" t="str">
        <f t="shared" si="0"/>
        <v>Adult</v>
      </c>
      <c r="G64" s="20" t="s">
        <v>11</v>
      </c>
      <c r="H64" s="18">
        <v>2</v>
      </c>
      <c r="I64" s="18">
        <v>25</v>
      </c>
      <c r="J64" s="18">
        <v>50</v>
      </c>
      <c r="K64" s="21" t="str">
        <f t="shared" si="1"/>
        <v>Low</v>
      </c>
      <c r="L64" s="18">
        <f t="shared" si="2"/>
        <v>2023</v>
      </c>
      <c r="M64" s="18">
        <f t="shared" si="3"/>
        <v>1</v>
      </c>
      <c r="N64" s="20" t="str">
        <f t="shared" si="4"/>
        <v>Sunday</v>
      </c>
      <c r="O64" s="20" t="str">
        <f t="shared" si="5"/>
        <v>February</v>
      </c>
    </row>
    <row r="65" spans="1:15" x14ac:dyDescent="0.3">
      <c r="A65" s="18">
        <v>64</v>
      </c>
      <c r="B65" s="19">
        <v>44950</v>
      </c>
      <c r="C65" s="20" t="s">
        <v>72</v>
      </c>
      <c r="D65" s="20" t="s">
        <v>5</v>
      </c>
      <c r="E65" s="18">
        <v>49</v>
      </c>
      <c r="F65" s="18" t="str">
        <f t="shared" si="0"/>
        <v>Adult</v>
      </c>
      <c r="G65" s="20" t="s">
        <v>9</v>
      </c>
      <c r="H65" s="18">
        <v>4</v>
      </c>
      <c r="I65" s="18">
        <v>25</v>
      </c>
      <c r="J65" s="18">
        <v>100</v>
      </c>
      <c r="K65" s="21" t="str">
        <f t="shared" si="1"/>
        <v>Low</v>
      </c>
      <c r="L65" s="18">
        <f t="shared" si="2"/>
        <v>2023</v>
      </c>
      <c r="M65" s="18">
        <f t="shared" si="3"/>
        <v>1</v>
      </c>
      <c r="N65" s="20" t="str">
        <f t="shared" si="4"/>
        <v>Tuesday</v>
      </c>
      <c r="O65" s="20" t="str">
        <f t="shared" si="5"/>
        <v>January</v>
      </c>
    </row>
    <row r="66" spans="1:15" x14ac:dyDescent="0.3">
      <c r="A66" s="18">
        <v>65</v>
      </c>
      <c r="B66" s="19">
        <v>45265</v>
      </c>
      <c r="C66" s="20" t="s">
        <v>73</v>
      </c>
      <c r="D66" s="20" t="s">
        <v>5</v>
      </c>
      <c r="E66" s="18">
        <v>51</v>
      </c>
      <c r="F66" s="18" t="str">
        <f t="shared" si="0"/>
        <v>Adult</v>
      </c>
      <c r="G66" s="20" t="s">
        <v>11</v>
      </c>
      <c r="H66" s="18">
        <v>4</v>
      </c>
      <c r="I66" s="18">
        <v>500</v>
      </c>
      <c r="J66" s="18">
        <v>2000</v>
      </c>
      <c r="K66" s="21" t="str">
        <f t="shared" si="1"/>
        <v>High</v>
      </c>
      <c r="L66" s="18">
        <f t="shared" si="2"/>
        <v>2023</v>
      </c>
      <c r="M66" s="18">
        <f t="shared" si="3"/>
        <v>4</v>
      </c>
      <c r="N66" s="20" t="str">
        <f t="shared" si="4"/>
        <v>Tuesday</v>
      </c>
      <c r="O66" s="20" t="str">
        <f t="shared" si="5"/>
        <v>December</v>
      </c>
    </row>
    <row r="67" spans="1:15" x14ac:dyDescent="0.3">
      <c r="A67" s="18">
        <v>66</v>
      </c>
      <c r="B67" s="19">
        <v>45043</v>
      </c>
      <c r="C67" s="20" t="s">
        <v>74</v>
      </c>
      <c r="D67" s="20" t="s">
        <v>8</v>
      </c>
      <c r="E67" s="18">
        <v>45</v>
      </c>
      <c r="F67" s="18" t="str">
        <f t="shared" ref="F67:F130" si="6">IF(E67&gt;60,"Senior",IF(E67&gt;30,"Adult","Young"))</f>
        <v>Adult</v>
      </c>
      <c r="G67" s="20" t="s">
        <v>11</v>
      </c>
      <c r="H67" s="18">
        <v>1</v>
      </c>
      <c r="I67" s="18">
        <v>30</v>
      </c>
      <c r="J67" s="18">
        <v>30</v>
      </c>
      <c r="K67" s="21" t="str">
        <f t="shared" ref="K67:K130" si="7">IF(J67&gt;1500,"High",IF(J67&gt;500,"Medium","Low"))</f>
        <v>Low</v>
      </c>
      <c r="L67" s="18">
        <f t="shared" ref="L67:L130" si="8">YEAR(B67)</f>
        <v>2023</v>
      </c>
      <c r="M67" s="18">
        <f t="shared" ref="M67:M130" si="9">ROUNDUP(MONTH(B67)/3,0)</f>
        <v>2</v>
      </c>
      <c r="N67" s="20" t="str">
        <f t="shared" ref="N67:N130" si="10">TEXT(B67,"dddd")</f>
        <v>Thursday</v>
      </c>
      <c r="O67" s="20" t="str">
        <f t="shared" ref="O67:O130" si="11">TEXT(B67,"mmmm")</f>
        <v>April</v>
      </c>
    </row>
    <row r="68" spans="1:15" x14ac:dyDescent="0.3">
      <c r="A68" s="18">
        <v>67</v>
      </c>
      <c r="B68" s="19">
        <v>45075</v>
      </c>
      <c r="C68" s="20" t="s">
        <v>75</v>
      </c>
      <c r="D68" s="20" t="s">
        <v>8</v>
      </c>
      <c r="E68" s="18">
        <v>48</v>
      </c>
      <c r="F68" s="18" t="str">
        <f t="shared" si="6"/>
        <v>Adult</v>
      </c>
      <c r="G68" s="20" t="s">
        <v>6</v>
      </c>
      <c r="H68" s="18">
        <v>4</v>
      </c>
      <c r="I68" s="18">
        <v>300</v>
      </c>
      <c r="J68" s="18">
        <v>1200</v>
      </c>
      <c r="K68" s="21" t="str">
        <f t="shared" si="7"/>
        <v>Medium</v>
      </c>
      <c r="L68" s="18">
        <f t="shared" si="8"/>
        <v>2023</v>
      </c>
      <c r="M68" s="18">
        <f t="shared" si="9"/>
        <v>2</v>
      </c>
      <c r="N68" s="20" t="str">
        <f t="shared" si="10"/>
        <v>Monday</v>
      </c>
      <c r="O68" s="20" t="str">
        <f t="shared" si="11"/>
        <v>May</v>
      </c>
    </row>
    <row r="69" spans="1:15" x14ac:dyDescent="0.3">
      <c r="A69" s="18">
        <v>68</v>
      </c>
      <c r="B69" s="19">
        <v>44967</v>
      </c>
      <c r="C69" s="20" t="s">
        <v>76</v>
      </c>
      <c r="D69" s="20" t="s">
        <v>5</v>
      </c>
      <c r="E69" s="18">
        <v>25</v>
      </c>
      <c r="F69" s="18" t="str">
        <f t="shared" si="6"/>
        <v>Young</v>
      </c>
      <c r="G69" s="20" t="s">
        <v>11</v>
      </c>
      <c r="H69" s="18">
        <v>1</v>
      </c>
      <c r="I69" s="18">
        <v>300</v>
      </c>
      <c r="J69" s="18">
        <v>300</v>
      </c>
      <c r="K69" s="21" t="str">
        <f t="shared" si="7"/>
        <v>Low</v>
      </c>
      <c r="L69" s="18">
        <f t="shared" si="8"/>
        <v>2023</v>
      </c>
      <c r="M69" s="18">
        <f t="shared" si="9"/>
        <v>1</v>
      </c>
      <c r="N69" s="20" t="str">
        <f t="shared" si="10"/>
        <v>Friday</v>
      </c>
      <c r="O69" s="20" t="str">
        <f t="shared" si="11"/>
        <v>February</v>
      </c>
    </row>
    <row r="70" spans="1:15" x14ac:dyDescent="0.3">
      <c r="A70" s="18">
        <v>69</v>
      </c>
      <c r="B70" s="19">
        <v>45046</v>
      </c>
      <c r="C70" s="20" t="s">
        <v>77</v>
      </c>
      <c r="D70" s="20" t="s">
        <v>8</v>
      </c>
      <c r="E70" s="18">
        <v>56</v>
      </c>
      <c r="F70" s="18" t="str">
        <f t="shared" si="6"/>
        <v>Adult</v>
      </c>
      <c r="G70" s="20" t="s">
        <v>6</v>
      </c>
      <c r="H70" s="18">
        <v>3</v>
      </c>
      <c r="I70" s="18">
        <v>25</v>
      </c>
      <c r="J70" s="18">
        <v>75</v>
      </c>
      <c r="K70" s="21" t="str">
        <f t="shared" si="7"/>
        <v>Low</v>
      </c>
      <c r="L70" s="18">
        <f t="shared" si="8"/>
        <v>2023</v>
      </c>
      <c r="M70" s="18">
        <f t="shared" si="9"/>
        <v>2</v>
      </c>
      <c r="N70" s="20" t="str">
        <f t="shared" si="10"/>
        <v>Sunday</v>
      </c>
      <c r="O70" s="20" t="str">
        <f t="shared" si="11"/>
        <v>April</v>
      </c>
    </row>
    <row r="71" spans="1:15" x14ac:dyDescent="0.3">
      <c r="A71" s="18">
        <v>70</v>
      </c>
      <c r="B71" s="19">
        <v>44978</v>
      </c>
      <c r="C71" s="20" t="s">
        <v>78</v>
      </c>
      <c r="D71" s="20" t="s">
        <v>8</v>
      </c>
      <c r="E71" s="18">
        <v>43</v>
      </c>
      <c r="F71" s="18" t="str">
        <f t="shared" si="6"/>
        <v>Adult</v>
      </c>
      <c r="G71" s="20" t="s">
        <v>9</v>
      </c>
      <c r="H71" s="18">
        <v>1</v>
      </c>
      <c r="I71" s="18">
        <v>300</v>
      </c>
      <c r="J71" s="18">
        <v>300</v>
      </c>
      <c r="K71" s="21" t="str">
        <f t="shared" si="7"/>
        <v>Low</v>
      </c>
      <c r="L71" s="18">
        <f t="shared" si="8"/>
        <v>2023</v>
      </c>
      <c r="M71" s="18">
        <f t="shared" si="9"/>
        <v>1</v>
      </c>
      <c r="N71" s="20" t="str">
        <f t="shared" si="10"/>
        <v>Tuesday</v>
      </c>
      <c r="O71" s="20" t="str">
        <f t="shared" si="11"/>
        <v>February</v>
      </c>
    </row>
    <row r="72" spans="1:15" x14ac:dyDescent="0.3">
      <c r="A72" s="18">
        <v>71</v>
      </c>
      <c r="B72" s="19">
        <v>45121</v>
      </c>
      <c r="C72" s="20" t="s">
        <v>79</v>
      </c>
      <c r="D72" s="20" t="s">
        <v>8</v>
      </c>
      <c r="E72" s="18">
        <v>51</v>
      </c>
      <c r="F72" s="18" t="str">
        <f t="shared" si="6"/>
        <v>Adult</v>
      </c>
      <c r="G72" s="20" t="s">
        <v>6</v>
      </c>
      <c r="H72" s="18">
        <v>4</v>
      </c>
      <c r="I72" s="18">
        <v>25</v>
      </c>
      <c r="J72" s="18">
        <v>100</v>
      </c>
      <c r="K72" s="21" t="str">
        <f t="shared" si="7"/>
        <v>Low</v>
      </c>
      <c r="L72" s="18">
        <f t="shared" si="8"/>
        <v>2023</v>
      </c>
      <c r="M72" s="18">
        <f t="shared" si="9"/>
        <v>3</v>
      </c>
      <c r="N72" s="20" t="str">
        <f t="shared" si="10"/>
        <v>Friday</v>
      </c>
      <c r="O72" s="20" t="str">
        <f t="shared" si="11"/>
        <v>July</v>
      </c>
    </row>
    <row r="73" spans="1:15" x14ac:dyDescent="0.3">
      <c r="A73" s="18">
        <v>72</v>
      </c>
      <c r="B73" s="19">
        <v>45069</v>
      </c>
      <c r="C73" s="20" t="s">
        <v>80</v>
      </c>
      <c r="D73" s="20" t="s">
        <v>8</v>
      </c>
      <c r="E73" s="18">
        <v>20</v>
      </c>
      <c r="F73" s="18" t="str">
        <f t="shared" si="6"/>
        <v>Young</v>
      </c>
      <c r="G73" s="20" t="s">
        <v>11</v>
      </c>
      <c r="H73" s="18">
        <v>4</v>
      </c>
      <c r="I73" s="18">
        <v>500</v>
      </c>
      <c r="J73" s="18">
        <v>2000</v>
      </c>
      <c r="K73" s="21" t="str">
        <f t="shared" si="7"/>
        <v>High</v>
      </c>
      <c r="L73" s="18">
        <f t="shared" si="8"/>
        <v>2023</v>
      </c>
      <c r="M73" s="18">
        <f t="shared" si="9"/>
        <v>2</v>
      </c>
      <c r="N73" s="20" t="str">
        <f t="shared" si="10"/>
        <v>Tuesday</v>
      </c>
      <c r="O73" s="20" t="str">
        <f t="shared" si="11"/>
        <v>May</v>
      </c>
    </row>
    <row r="74" spans="1:15" x14ac:dyDescent="0.3">
      <c r="A74" s="18">
        <v>73</v>
      </c>
      <c r="B74" s="19">
        <v>45159</v>
      </c>
      <c r="C74" s="20" t="s">
        <v>81</v>
      </c>
      <c r="D74" s="20" t="s">
        <v>5</v>
      </c>
      <c r="E74" s="18">
        <v>29</v>
      </c>
      <c r="F74" s="18" t="str">
        <f t="shared" si="6"/>
        <v>Young</v>
      </c>
      <c r="G74" s="20" t="s">
        <v>11</v>
      </c>
      <c r="H74" s="18">
        <v>3</v>
      </c>
      <c r="I74" s="18">
        <v>30</v>
      </c>
      <c r="J74" s="18">
        <v>90</v>
      </c>
      <c r="K74" s="21" t="str">
        <f t="shared" si="7"/>
        <v>Low</v>
      </c>
      <c r="L74" s="18">
        <f t="shared" si="8"/>
        <v>2023</v>
      </c>
      <c r="M74" s="18">
        <f t="shared" si="9"/>
        <v>3</v>
      </c>
      <c r="N74" s="20" t="str">
        <f t="shared" si="10"/>
        <v>Monday</v>
      </c>
      <c r="O74" s="20" t="str">
        <f t="shared" si="11"/>
        <v>August</v>
      </c>
    </row>
    <row r="75" spans="1:15" x14ac:dyDescent="0.3">
      <c r="A75" s="18">
        <v>74</v>
      </c>
      <c r="B75" s="19">
        <v>45252</v>
      </c>
      <c r="C75" s="20" t="s">
        <v>82</v>
      </c>
      <c r="D75" s="20" t="s">
        <v>8</v>
      </c>
      <c r="E75" s="18">
        <v>18</v>
      </c>
      <c r="F75" s="18" t="str">
        <f t="shared" si="6"/>
        <v>Young</v>
      </c>
      <c r="G75" s="20" t="s">
        <v>6</v>
      </c>
      <c r="H75" s="18">
        <v>4</v>
      </c>
      <c r="I75" s="18">
        <v>500</v>
      </c>
      <c r="J75" s="18">
        <v>2000</v>
      </c>
      <c r="K75" s="21" t="str">
        <f t="shared" si="7"/>
        <v>High</v>
      </c>
      <c r="L75" s="18">
        <f t="shared" si="8"/>
        <v>2023</v>
      </c>
      <c r="M75" s="18">
        <f t="shared" si="9"/>
        <v>4</v>
      </c>
      <c r="N75" s="20" t="str">
        <f t="shared" si="10"/>
        <v>Wednesday</v>
      </c>
      <c r="O75" s="20" t="str">
        <f t="shared" si="11"/>
        <v>November</v>
      </c>
    </row>
    <row r="76" spans="1:15" x14ac:dyDescent="0.3">
      <c r="A76" s="18">
        <v>75</v>
      </c>
      <c r="B76" s="19">
        <v>45113</v>
      </c>
      <c r="C76" s="20" t="s">
        <v>83</v>
      </c>
      <c r="D76" s="20" t="s">
        <v>5</v>
      </c>
      <c r="E76" s="18">
        <v>61</v>
      </c>
      <c r="F76" s="18" t="str">
        <f t="shared" si="6"/>
        <v>Senior</v>
      </c>
      <c r="G76" s="20" t="s">
        <v>6</v>
      </c>
      <c r="H76" s="18">
        <v>4</v>
      </c>
      <c r="I76" s="18">
        <v>50</v>
      </c>
      <c r="J76" s="18">
        <v>200</v>
      </c>
      <c r="K76" s="21" t="str">
        <f t="shared" si="7"/>
        <v>Low</v>
      </c>
      <c r="L76" s="18">
        <f t="shared" si="8"/>
        <v>2023</v>
      </c>
      <c r="M76" s="18">
        <f t="shared" si="9"/>
        <v>3</v>
      </c>
      <c r="N76" s="20" t="str">
        <f t="shared" si="10"/>
        <v>Thursday</v>
      </c>
      <c r="O76" s="20" t="str">
        <f t="shared" si="11"/>
        <v>July</v>
      </c>
    </row>
    <row r="77" spans="1:15" x14ac:dyDescent="0.3">
      <c r="A77" s="18">
        <v>76</v>
      </c>
      <c r="B77" s="19">
        <v>45010</v>
      </c>
      <c r="C77" s="20" t="s">
        <v>84</v>
      </c>
      <c r="D77" s="20" t="s">
        <v>8</v>
      </c>
      <c r="E77" s="18">
        <v>22</v>
      </c>
      <c r="F77" s="18" t="str">
        <f t="shared" si="6"/>
        <v>Young</v>
      </c>
      <c r="G77" s="20" t="s">
        <v>11</v>
      </c>
      <c r="H77" s="18">
        <v>2</v>
      </c>
      <c r="I77" s="18">
        <v>50</v>
      </c>
      <c r="J77" s="18">
        <v>100</v>
      </c>
      <c r="K77" s="21" t="str">
        <f t="shared" si="7"/>
        <v>Low</v>
      </c>
      <c r="L77" s="18">
        <f t="shared" si="8"/>
        <v>2023</v>
      </c>
      <c r="M77" s="18">
        <f t="shared" si="9"/>
        <v>1</v>
      </c>
      <c r="N77" s="20" t="str">
        <f t="shared" si="10"/>
        <v>Saturday</v>
      </c>
      <c r="O77" s="20" t="str">
        <f t="shared" si="11"/>
        <v>March</v>
      </c>
    </row>
    <row r="78" spans="1:15" x14ac:dyDescent="0.3">
      <c r="A78" s="18">
        <v>77</v>
      </c>
      <c r="B78" s="19">
        <v>45116</v>
      </c>
      <c r="C78" s="20" t="s">
        <v>85</v>
      </c>
      <c r="D78" s="20" t="s">
        <v>8</v>
      </c>
      <c r="E78" s="18">
        <v>47</v>
      </c>
      <c r="F78" s="18" t="str">
        <f t="shared" si="6"/>
        <v>Adult</v>
      </c>
      <c r="G78" s="20" t="s">
        <v>9</v>
      </c>
      <c r="H78" s="18">
        <v>2</v>
      </c>
      <c r="I78" s="18">
        <v>50</v>
      </c>
      <c r="J78" s="18">
        <v>100</v>
      </c>
      <c r="K78" s="21" t="str">
        <f t="shared" si="7"/>
        <v>Low</v>
      </c>
      <c r="L78" s="18">
        <f t="shared" si="8"/>
        <v>2023</v>
      </c>
      <c r="M78" s="18">
        <f t="shared" si="9"/>
        <v>3</v>
      </c>
      <c r="N78" s="20" t="str">
        <f t="shared" si="10"/>
        <v>Sunday</v>
      </c>
      <c r="O78" s="20" t="str">
        <f t="shared" si="11"/>
        <v>July</v>
      </c>
    </row>
    <row r="79" spans="1:15" x14ac:dyDescent="0.3">
      <c r="A79" s="18">
        <v>78</v>
      </c>
      <c r="B79" s="19">
        <v>45108</v>
      </c>
      <c r="C79" s="20" t="s">
        <v>86</v>
      </c>
      <c r="D79" s="20" t="s">
        <v>8</v>
      </c>
      <c r="E79" s="18">
        <v>47</v>
      </c>
      <c r="F79" s="18" t="str">
        <f t="shared" si="6"/>
        <v>Adult</v>
      </c>
      <c r="G79" s="20" t="s">
        <v>9</v>
      </c>
      <c r="H79" s="18">
        <v>3</v>
      </c>
      <c r="I79" s="18">
        <v>500</v>
      </c>
      <c r="J79" s="18">
        <v>1500</v>
      </c>
      <c r="K79" s="21" t="str">
        <f t="shared" si="7"/>
        <v>Medium</v>
      </c>
      <c r="L79" s="18">
        <f t="shared" si="8"/>
        <v>2023</v>
      </c>
      <c r="M79" s="18">
        <f t="shared" si="9"/>
        <v>3</v>
      </c>
      <c r="N79" s="20" t="str">
        <f t="shared" si="10"/>
        <v>Saturday</v>
      </c>
      <c r="O79" s="20" t="str">
        <f t="shared" si="11"/>
        <v>July</v>
      </c>
    </row>
    <row r="80" spans="1:15" x14ac:dyDescent="0.3">
      <c r="A80" s="18">
        <v>79</v>
      </c>
      <c r="B80" s="19">
        <v>45034</v>
      </c>
      <c r="C80" s="20" t="s">
        <v>87</v>
      </c>
      <c r="D80" s="20" t="s">
        <v>5</v>
      </c>
      <c r="E80" s="18">
        <v>34</v>
      </c>
      <c r="F80" s="18" t="str">
        <f t="shared" si="6"/>
        <v>Adult</v>
      </c>
      <c r="G80" s="20" t="s">
        <v>6</v>
      </c>
      <c r="H80" s="18">
        <v>1</v>
      </c>
      <c r="I80" s="18">
        <v>300</v>
      </c>
      <c r="J80" s="18">
        <v>300</v>
      </c>
      <c r="K80" s="21" t="str">
        <f t="shared" si="7"/>
        <v>Low</v>
      </c>
      <c r="L80" s="18">
        <f t="shared" si="8"/>
        <v>2023</v>
      </c>
      <c r="M80" s="18">
        <f t="shared" si="9"/>
        <v>2</v>
      </c>
      <c r="N80" s="20" t="str">
        <f t="shared" si="10"/>
        <v>Tuesday</v>
      </c>
      <c r="O80" s="20" t="str">
        <f t="shared" si="11"/>
        <v>April</v>
      </c>
    </row>
    <row r="81" spans="1:15" x14ac:dyDescent="0.3">
      <c r="A81" s="18">
        <v>80</v>
      </c>
      <c r="B81" s="19">
        <v>45270</v>
      </c>
      <c r="C81" s="20" t="s">
        <v>88</v>
      </c>
      <c r="D81" s="20" t="s">
        <v>8</v>
      </c>
      <c r="E81" s="18">
        <v>64</v>
      </c>
      <c r="F81" s="18" t="str">
        <f t="shared" si="6"/>
        <v>Senior</v>
      </c>
      <c r="G81" s="20" t="s">
        <v>9</v>
      </c>
      <c r="H81" s="18">
        <v>2</v>
      </c>
      <c r="I81" s="18">
        <v>30</v>
      </c>
      <c r="J81" s="18">
        <v>60</v>
      </c>
      <c r="K81" s="21" t="str">
        <f t="shared" si="7"/>
        <v>Low</v>
      </c>
      <c r="L81" s="18">
        <f t="shared" si="8"/>
        <v>2023</v>
      </c>
      <c r="M81" s="18">
        <f t="shared" si="9"/>
        <v>4</v>
      </c>
      <c r="N81" s="20" t="str">
        <f t="shared" si="10"/>
        <v>Sunday</v>
      </c>
      <c r="O81" s="20" t="str">
        <f t="shared" si="11"/>
        <v>December</v>
      </c>
    </row>
    <row r="82" spans="1:15" x14ac:dyDescent="0.3">
      <c r="A82" s="18">
        <v>81</v>
      </c>
      <c r="B82" s="19">
        <v>45063</v>
      </c>
      <c r="C82" s="20" t="s">
        <v>89</v>
      </c>
      <c r="D82" s="20" t="s">
        <v>5</v>
      </c>
      <c r="E82" s="18">
        <v>40</v>
      </c>
      <c r="F82" s="18" t="str">
        <f t="shared" si="6"/>
        <v>Adult</v>
      </c>
      <c r="G82" s="20" t="s">
        <v>11</v>
      </c>
      <c r="H82" s="18">
        <v>1</v>
      </c>
      <c r="I82" s="18">
        <v>50</v>
      </c>
      <c r="J82" s="18">
        <v>50</v>
      </c>
      <c r="K82" s="21" t="str">
        <f t="shared" si="7"/>
        <v>Low</v>
      </c>
      <c r="L82" s="18">
        <f t="shared" si="8"/>
        <v>2023</v>
      </c>
      <c r="M82" s="18">
        <f t="shared" si="9"/>
        <v>2</v>
      </c>
      <c r="N82" s="20" t="str">
        <f t="shared" si="10"/>
        <v>Wednesday</v>
      </c>
      <c r="O82" s="20" t="str">
        <f t="shared" si="11"/>
        <v>May</v>
      </c>
    </row>
    <row r="83" spans="1:15" x14ac:dyDescent="0.3">
      <c r="A83" s="18">
        <v>82</v>
      </c>
      <c r="B83" s="19">
        <v>45286</v>
      </c>
      <c r="C83" s="20" t="s">
        <v>90</v>
      </c>
      <c r="D83" s="20" t="s">
        <v>8</v>
      </c>
      <c r="E83" s="18">
        <v>32</v>
      </c>
      <c r="F83" s="18" t="str">
        <f t="shared" si="6"/>
        <v>Adult</v>
      </c>
      <c r="G83" s="20" t="s">
        <v>6</v>
      </c>
      <c r="H83" s="18">
        <v>4</v>
      </c>
      <c r="I83" s="18">
        <v>50</v>
      </c>
      <c r="J83" s="18">
        <v>200</v>
      </c>
      <c r="K83" s="21" t="str">
        <f t="shared" si="7"/>
        <v>Low</v>
      </c>
      <c r="L83" s="18">
        <f t="shared" si="8"/>
        <v>2023</v>
      </c>
      <c r="M83" s="18">
        <f t="shared" si="9"/>
        <v>4</v>
      </c>
      <c r="N83" s="20" t="str">
        <f t="shared" si="10"/>
        <v>Tuesday</v>
      </c>
      <c r="O83" s="20" t="str">
        <f t="shared" si="11"/>
        <v>December</v>
      </c>
    </row>
    <row r="84" spans="1:15" x14ac:dyDescent="0.3">
      <c r="A84" s="18">
        <v>83</v>
      </c>
      <c r="B84" s="19">
        <v>45276</v>
      </c>
      <c r="C84" s="20" t="s">
        <v>91</v>
      </c>
      <c r="D84" s="20" t="s">
        <v>5</v>
      </c>
      <c r="E84" s="18">
        <v>54</v>
      </c>
      <c r="F84" s="18" t="str">
        <f t="shared" si="6"/>
        <v>Adult</v>
      </c>
      <c r="G84" s="20" t="s">
        <v>11</v>
      </c>
      <c r="H84" s="18">
        <v>2</v>
      </c>
      <c r="I84" s="18">
        <v>50</v>
      </c>
      <c r="J84" s="18">
        <v>100</v>
      </c>
      <c r="K84" s="21" t="str">
        <f t="shared" si="7"/>
        <v>Low</v>
      </c>
      <c r="L84" s="18">
        <f t="shared" si="8"/>
        <v>2023</v>
      </c>
      <c r="M84" s="18">
        <f t="shared" si="9"/>
        <v>4</v>
      </c>
      <c r="N84" s="20" t="str">
        <f t="shared" si="10"/>
        <v>Saturday</v>
      </c>
      <c r="O84" s="20" t="str">
        <f t="shared" si="11"/>
        <v>December</v>
      </c>
    </row>
    <row r="85" spans="1:15" x14ac:dyDescent="0.3">
      <c r="A85" s="18">
        <v>84</v>
      </c>
      <c r="B85" s="19">
        <v>45258</v>
      </c>
      <c r="C85" s="20" t="s">
        <v>92</v>
      </c>
      <c r="D85" s="20" t="s">
        <v>8</v>
      </c>
      <c r="E85" s="18">
        <v>38</v>
      </c>
      <c r="F85" s="18" t="str">
        <f t="shared" si="6"/>
        <v>Adult</v>
      </c>
      <c r="G85" s="20" t="s">
        <v>11</v>
      </c>
      <c r="H85" s="18">
        <v>3</v>
      </c>
      <c r="I85" s="18">
        <v>30</v>
      </c>
      <c r="J85" s="18">
        <v>90</v>
      </c>
      <c r="K85" s="21" t="str">
        <f t="shared" si="7"/>
        <v>Low</v>
      </c>
      <c r="L85" s="18">
        <f t="shared" si="8"/>
        <v>2023</v>
      </c>
      <c r="M85" s="18">
        <f t="shared" si="9"/>
        <v>4</v>
      </c>
      <c r="N85" s="20" t="str">
        <f t="shared" si="10"/>
        <v>Tuesday</v>
      </c>
      <c r="O85" s="20" t="str">
        <f t="shared" si="11"/>
        <v>November</v>
      </c>
    </row>
    <row r="86" spans="1:15" x14ac:dyDescent="0.3">
      <c r="A86" s="18">
        <v>85</v>
      </c>
      <c r="B86" s="19">
        <v>44963</v>
      </c>
      <c r="C86" s="20" t="s">
        <v>93</v>
      </c>
      <c r="D86" s="20" t="s">
        <v>5</v>
      </c>
      <c r="E86" s="18">
        <v>31</v>
      </c>
      <c r="F86" s="18" t="str">
        <f t="shared" si="6"/>
        <v>Adult</v>
      </c>
      <c r="G86" s="20" t="s">
        <v>9</v>
      </c>
      <c r="H86" s="18">
        <v>3</v>
      </c>
      <c r="I86" s="18">
        <v>50</v>
      </c>
      <c r="J86" s="18">
        <v>150</v>
      </c>
      <c r="K86" s="21" t="str">
        <f t="shared" si="7"/>
        <v>Low</v>
      </c>
      <c r="L86" s="18">
        <f t="shared" si="8"/>
        <v>2023</v>
      </c>
      <c r="M86" s="18">
        <f t="shared" si="9"/>
        <v>1</v>
      </c>
      <c r="N86" s="20" t="str">
        <f t="shared" si="10"/>
        <v>Monday</v>
      </c>
      <c r="O86" s="20" t="str">
        <f t="shared" si="11"/>
        <v>February</v>
      </c>
    </row>
    <row r="87" spans="1:15" x14ac:dyDescent="0.3">
      <c r="A87" s="18">
        <v>86</v>
      </c>
      <c r="B87" s="19">
        <v>45238</v>
      </c>
      <c r="C87" s="20" t="s">
        <v>94</v>
      </c>
      <c r="D87" s="20" t="s">
        <v>5</v>
      </c>
      <c r="E87" s="18">
        <v>19</v>
      </c>
      <c r="F87" s="18" t="str">
        <f t="shared" si="6"/>
        <v>Young</v>
      </c>
      <c r="G87" s="20" t="s">
        <v>6</v>
      </c>
      <c r="H87" s="18">
        <v>3</v>
      </c>
      <c r="I87" s="18">
        <v>30</v>
      </c>
      <c r="J87" s="18">
        <v>90</v>
      </c>
      <c r="K87" s="21" t="str">
        <f t="shared" si="7"/>
        <v>Low</v>
      </c>
      <c r="L87" s="18">
        <f t="shared" si="8"/>
        <v>2023</v>
      </c>
      <c r="M87" s="18">
        <f t="shared" si="9"/>
        <v>4</v>
      </c>
      <c r="N87" s="20" t="str">
        <f t="shared" si="10"/>
        <v>Wednesday</v>
      </c>
      <c r="O87" s="20" t="str">
        <f t="shared" si="11"/>
        <v>November</v>
      </c>
    </row>
    <row r="88" spans="1:15" x14ac:dyDescent="0.3">
      <c r="A88" s="18">
        <v>87</v>
      </c>
      <c r="B88" s="19">
        <v>45252</v>
      </c>
      <c r="C88" s="20" t="s">
        <v>95</v>
      </c>
      <c r="D88" s="20" t="s">
        <v>8</v>
      </c>
      <c r="E88" s="18">
        <v>28</v>
      </c>
      <c r="F88" s="18" t="str">
        <f t="shared" si="6"/>
        <v>Young</v>
      </c>
      <c r="G88" s="20" t="s">
        <v>6</v>
      </c>
      <c r="H88" s="18">
        <v>2</v>
      </c>
      <c r="I88" s="18">
        <v>50</v>
      </c>
      <c r="J88" s="18">
        <v>100</v>
      </c>
      <c r="K88" s="21" t="str">
        <f t="shared" si="7"/>
        <v>Low</v>
      </c>
      <c r="L88" s="18">
        <f t="shared" si="8"/>
        <v>2023</v>
      </c>
      <c r="M88" s="18">
        <f t="shared" si="9"/>
        <v>4</v>
      </c>
      <c r="N88" s="20" t="str">
        <f t="shared" si="10"/>
        <v>Wednesday</v>
      </c>
      <c r="O88" s="20" t="str">
        <f t="shared" si="11"/>
        <v>November</v>
      </c>
    </row>
    <row r="89" spans="1:15" x14ac:dyDescent="0.3">
      <c r="A89" s="18">
        <v>88</v>
      </c>
      <c r="B89" s="19">
        <v>45014</v>
      </c>
      <c r="C89" s="20" t="s">
        <v>96</v>
      </c>
      <c r="D89" s="20" t="s">
        <v>5</v>
      </c>
      <c r="E89" s="18">
        <v>56</v>
      </c>
      <c r="F89" s="18" t="str">
        <f t="shared" si="6"/>
        <v>Adult</v>
      </c>
      <c r="G89" s="20" t="s">
        <v>9</v>
      </c>
      <c r="H89" s="18">
        <v>1</v>
      </c>
      <c r="I89" s="18">
        <v>500</v>
      </c>
      <c r="J89" s="18">
        <v>500</v>
      </c>
      <c r="K89" s="21" t="str">
        <f t="shared" si="7"/>
        <v>Low</v>
      </c>
      <c r="L89" s="18">
        <f t="shared" si="8"/>
        <v>2023</v>
      </c>
      <c r="M89" s="18">
        <f t="shared" si="9"/>
        <v>1</v>
      </c>
      <c r="N89" s="20" t="str">
        <f t="shared" si="10"/>
        <v>Wednesday</v>
      </c>
      <c r="O89" s="20" t="str">
        <f t="shared" si="11"/>
        <v>March</v>
      </c>
    </row>
    <row r="90" spans="1:15" x14ac:dyDescent="0.3">
      <c r="A90" s="18">
        <v>89</v>
      </c>
      <c r="B90" s="19">
        <v>45200</v>
      </c>
      <c r="C90" s="20" t="s">
        <v>97</v>
      </c>
      <c r="D90" s="20" t="s">
        <v>8</v>
      </c>
      <c r="E90" s="18">
        <v>55</v>
      </c>
      <c r="F90" s="18" t="str">
        <f t="shared" si="6"/>
        <v>Adult</v>
      </c>
      <c r="G90" s="20" t="s">
        <v>11</v>
      </c>
      <c r="H90" s="18">
        <v>4</v>
      </c>
      <c r="I90" s="18">
        <v>500</v>
      </c>
      <c r="J90" s="18">
        <v>2000</v>
      </c>
      <c r="K90" s="21" t="str">
        <f t="shared" si="7"/>
        <v>High</v>
      </c>
      <c r="L90" s="18">
        <f t="shared" si="8"/>
        <v>2023</v>
      </c>
      <c r="M90" s="18">
        <f t="shared" si="9"/>
        <v>4</v>
      </c>
      <c r="N90" s="20" t="str">
        <f t="shared" si="10"/>
        <v>Sunday</v>
      </c>
      <c r="O90" s="20" t="str">
        <f t="shared" si="11"/>
        <v>October</v>
      </c>
    </row>
    <row r="91" spans="1:15" x14ac:dyDescent="0.3">
      <c r="A91" s="18">
        <v>90</v>
      </c>
      <c r="B91" s="19">
        <v>45052</v>
      </c>
      <c r="C91" s="20" t="s">
        <v>98</v>
      </c>
      <c r="D91" s="20" t="s">
        <v>8</v>
      </c>
      <c r="E91" s="18">
        <v>51</v>
      </c>
      <c r="F91" s="18" t="str">
        <f t="shared" si="6"/>
        <v>Adult</v>
      </c>
      <c r="G91" s="20" t="s">
        <v>11</v>
      </c>
      <c r="H91" s="18">
        <v>1</v>
      </c>
      <c r="I91" s="18">
        <v>30</v>
      </c>
      <c r="J91" s="18">
        <v>30</v>
      </c>
      <c r="K91" s="21" t="str">
        <f t="shared" si="7"/>
        <v>Low</v>
      </c>
      <c r="L91" s="18">
        <f t="shared" si="8"/>
        <v>2023</v>
      </c>
      <c r="M91" s="18">
        <f t="shared" si="9"/>
        <v>2</v>
      </c>
      <c r="N91" s="20" t="str">
        <f t="shared" si="10"/>
        <v>Saturday</v>
      </c>
      <c r="O91" s="20" t="str">
        <f t="shared" si="11"/>
        <v>May</v>
      </c>
    </row>
    <row r="92" spans="1:15" x14ac:dyDescent="0.3">
      <c r="A92" s="18">
        <v>91</v>
      </c>
      <c r="B92" s="19">
        <v>45010</v>
      </c>
      <c r="C92" s="20" t="s">
        <v>99</v>
      </c>
      <c r="D92" s="20" t="s">
        <v>8</v>
      </c>
      <c r="E92" s="18">
        <v>55</v>
      </c>
      <c r="F92" s="18" t="str">
        <f t="shared" si="6"/>
        <v>Adult</v>
      </c>
      <c r="G92" s="20" t="s">
        <v>11</v>
      </c>
      <c r="H92" s="18">
        <v>1</v>
      </c>
      <c r="I92" s="18">
        <v>500</v>
      </c>
      <c r="J92" s="18">
        <v>500</v>
      </c>
      <c r="K92" s="21" t="str">
        <f t="shared" si="7"/>
        <v>Low</v>
      </c>
      <c r="L92" s="18">
        <f t="shared" si="8"/>
        <v>2023</v>
      </c>
      <c r="M92" s="18">
        <f t="shared" si="9"/>
        <v>1</v>
      </c>
      <c r="N92" s="20" t="str">
        <f t="shared" si="10"/>
        <v>Saturday</v>
      </c>
      <c r="O92" s="20" t="str">
        <f t="shared" si="11"/>
        <v>March</v>
      </c>
    </row>
    <row r="93" spans="1:15" x14ac:dyDescent="0.3">
      <c r="A93" s="18">
        <v>92</v>
      </c>
      <c r="B93" s="19">
        <v>45163</v>
      </c>
      <c r="C93" s="20" t="s">
        <v>100</v>
      </c>
      <c r="D93" s="20" t="s">
        <v>8</v>
      </c>
      <c r="E93" s="18">
        <v>51</v>
      </c>
      <c r="F93" s="18" t="str">
        <f t="shared" si="6"/>
        <v>Adult</v>
      </c>
      <c r="G93" s="20" t="s">
        <v>11</v>
      </c>
      <c r="H93" s="18">
        <v>4</v>
      </c>
      <c r="I93" s="18">
        <v>30</v>
      </c>
      <c r="J93" s="18">
        <v>120</v>
      </c>
      <c r="K93" s="21" t="str">
        <f t="shared" si="7"/>
        <v>Low</v>
      </c>
      <c r="L93" s="18">
        <f t="shared" si="8"/>
        <v>2023</v>
      </c>
      <c r="M93" s="18">
        <f t="shared" si="9"/>
        <v>3</v>
      </c>
      <c r="N93" s="20" t="str">
        <f t="shared" si="10"/>
        <v>Friday</v>
      </c>
      <c r="O93" s="20" t="str">
        <f t="shared" si="11"/>
        <v>August</v>
      </c>
    </row>
    <row r="94" spans="1:15" x14ac:dyDescent="0.3">
      <c r="A94" s="18">
        <v>93</v>
      </c>
      <c r="B94" s="19">
        <v>45121</v>
      </c>
      <c r="C94" s="20" t="s">
        <v>101</v>
      </c>
      <c r="D94" s="20" t="s">
        <v>8</v>
      </c>
      <c r="E94" s="18">
        <v>35</v>
      </c>
      <c r="F94" s="18" t="str">
        <f t="shared" si="6"/>
        <v>Adult</v>
      </c>
      <c r="G94" s="20" t="s">
        <v>6</v>
      </c>
      <c r="H94" s="18">
        <v>4</v>
      </c>
      <c r="I94" s="18">
        <v>500</v>
      </c>
      <c r="J94" s="18">
        <v>2000</v>
      </c>
      <c r="K94" s="21" t="str">
        <f t="shared" si="7"/>
        <v>High</v>
      </c>
      <c r="L94" s="18">
        <f t="shared" si="8"/>
        <v>2023</v>
      </c>
      <c r="M94" s="18">
        <f t="shared" si="9"/>
        <v>3</v>
      </c>
      <c r="N94" s="20" t="str">
        <f t="shared" si="10"/>
        <v>Friday</v>
      </c>
      <c r="O94" s="20" t="str">
        <f t="shared" si="11"/>
        <v>July</v>
      </c>
    </row>
    <row r="95" spans="1:15" x14ac:dyDescent="0.3">
      <c r="A95" s="18">
        <v>94</v>
      </c>
      <c r="B95" s="19">
        <v>45065</v>
      </c>
      <c r="C95" s="20" t="s">
        <v>102</v>
      </c>
      <c r="D95" s="20" t="s">
        <v>8</v>
      </c>
      <c r="E95" s="18">
        <v>47</v>
      </c>
      <c r="F95" s="18" t="str">
        <f t="shared" si="6"/>
        <v>Adult</v>
      </c>
      <c r="G95" s="20" t="s">
        <v>6</v>
      </c>
      <c r="H95" s="18">
        <v>2</v>
      </c>
      <c r="I95" s="18">
        <v>500</v>
      </c>
      <c r="J95" s="18">
        <v>1000</v>
      </c>
      <c r="K95" s="21" t="str">
        <f t="shared" si="7"/>
        <v>Medium</v>
      </c>
      <c r="L95" s="18">
        <f t="shared" si="8"/>
        <v>2023</v>
      </c>
      <c r="M95" s="18">
        <f t="shared" si="9"/>
        <v>2</v>
      </c>
      <c r="N95" s="20" t="str">
        <f t="shared" si="10"/>
        <v>Friday</v>
      </c>
      <c r="O95" s="20" t="str">
        <f t="shared" si="11"/>
        <v>May</v>
      </c>
    </row>
    <row r="96" spans="1:15" x14ac:dyDescent="0.3">
      <c r="A96" s="18">
        <v>95</v>
      </c>
      <c r="B96" s="19">
        <v>45254</v>
      </c>
      <c r="C96" s="20" t="s">
        <v>103</v>
      </c>
      <c r="D96" s="20" t="s">
        <v>8</v>
      </c>
      <c r="E96" s="18">
        <v>32</v>
      </c>
      <c r="F96" s="18" t="str">
        <f t="shared" si="6"/>
        <v>Adult</v>
      </c>
      <c r="G96" s="20" t="s">
        <v>9</v>
      </c>
      <c r="H96" s="18">
        <v>2</v>
      </c>
      <c r="I96" s="18">
        <v>30</v>
      </c>
      <c r="J96" s="18">
        <v>60</v>
      </c>
      <c r="K96" s="21" t="str">
        <f t="shared" si="7"/>
        <v>Low</v>
      </c>
      <c r="L96" s="18">
        <f t="shared" si="8"/>
        <v>2023</v>
      </c>
      <c r="M96" s="18">
        <f t="shared" si="9"/>
        <v>4</v>
      </c>
      <c r="N96" s="20" t="str">
        <f t="shared" si="10"/>
        <v>Friday</v>
      </c>
      <c r="O96" s="20" t="str">
        <f t="shared" si="11"/>
        <v>November</v>
      </c>
    </row>
    <row r="97" spans="1:15" x14ac:dyDescent="0.3">
      <c r="A97" s="18">
        <v>96</v>
      </c>
      <c r="B97" s="19">
        <v>45279</v>
      </c>
      <c r="C97" s="20" t="s">
        <v>104</v>
      </c>
      <c r="D97" s="20" t="s">
        <v>8</v>
      </c>
      <c r="E97" s="18">
        <v>44</v>
      </c>
      <c r="F97" s="18" t="str">
        <f t="shared" si="6"/>
        <v>Adult</v>
      </c>
      <c r="G97" s="20" t="s">
        <v>9</v>
      </c>
      <c r="H97" s="18">
        <v>2</v>
      </c>
      <c r="I97" s="18">
        <v>300</v>
      </c>
      <c r="J97" s="18">
        <v>600</v>
      </c>
      <c r="K97" s="21" t="str">
        <f t="shared" si="7"/>
        <v>Medium</v>
      </c>
      <c r="L97" s="18">
        <f t="shared" si="8"/>
        <v>2023</v>
      </c>
      <c r="M97" s="18">
        <f t="shared" si="9"/>
        <v>4</v>
      </c>
      <c r="N97" s="20" t="str">
        <f t="shared" si="10"/>
        <v>Tuesday</v>
      </c>
      <c r="O97" s="20" t="str">
        <f t="shared" si="11"/>
        <v>December</v>
      </c>
    </row>
    <row r="98" spans="1:15" x14ac:dyDescent="0.3">
      <c r="A98" s="18">
        <v>97</v>
      </c>
      <c r="B98" s="19">
        <v>45212</v>
      </c>
      <c r="C98" s="20" t="s">
        <v>105</v>
      </c>
      <c r="D98" s="20" t="s">
        <v>8</v>
      </c>
      <c r="E98" s="18">
        <v>51</v>
      </c>
      <c r="F98" s="18" t="str">
        <f t="shared" si="6"/>
        <v>Adult</v>
      </c>
      <c r="G98" s="20" t="s">
        <v>6</v>
      </c>
      <c r="H98" s="18">
        <v>2</v>
      </c>
      <c r="I98" s="18">
        <v>500</v>
      </c>
      <c r="J98" s="18">
        <v>1000</v>
      </c>
      <c r="K98" s="21" t="str">
        <f t="shared" si="7"/>
        <v>Medium</v>
      </c>
      <c r="L98" s="18">
        <f t="shared" si="8"/>
        <v>2023</v>
      </c>
      <c r="M98" s="18">
        <f t="shared" si="9"/>
        <v>4</v>
      </c>
      <c r="N98" s="20" t="str">
        <f t="shared" si="10"/>
        <v>Friday</v>
      </c>
      <c r="O98" s="20" t="str">
        <f t="shared" si="11"/>
        <v>October</v>
      </c>
    </row>
    <row r="99" spans="1:15" x14ac:dyDescent="0.3">
      <c r="A99" s="18">
        <v>98</v>
      </c>
      <c r="B99" s="19">
        <v>45039</v>
      </c>
      <c r="C99" s="20" t="s">
        <v>106</v>
      </c>
      <c r="D99" s="20" t="s">
        <v>8</v>
      </c>
      <c r="E99" s="18">
        <v>55</v>
      </c>
      <c r="F99" s="18" t="str">
        <f t="shared" si="6"/>
        <v>Adult</v>
      </c>
      <c r="G99" s="20" t="s">
        <v>6</v>
      </c>
      <c r="H99" s="18">
        <v>2</v>
      </c>
      <c r="I99" s="18">
        <v>50</v>
      </c>
      <c r="J99" s="18">
        <v>100</v>
      </c>
      <c r="K99" s="21" t="str">
        <f t="shared" si="7"/>
        <v>Low</v>
      </c>
      <c r="L99" s="18">
        <f t="shared" si="8"/>
        <v>2023</v>
      </c>
      <c r="M99" s="18">
        <f t="shared" si="9"/>
        <v>2</v>
      </c>
      <c r="N99" s="20" t="str">
        <f t="shared" si="10"/>
        <v>Sunday</v>
      </c>
      <c r="O99" s="20" t="str">
        <f t="shared" si="11"/>
        <v>April</v>
      </c>
    </row>
    <row r="100" spans="1:15" x14ac:dyDescent="0.3">
      <c r="A100" s="18">
        <v>99</v>
      </c>
      <c r="B100" s="19">
        <v>45277</v>
      </c>
      <c r="C100" s="20" t="s">
        <v>107</v>
      </c>
      <c r="D100" s="20" t="s">
        <v>8</v>
      </c>
      <c r="E100" s="18">
        <v>50</v>
      </c>
      <c r="F100" s="18" t="str">
        <f t="shared" si="6"/>
        <v>Adult</v>
      </c>
      <c r="G100" s="20" t="s">
        <v>11</v>
      </c>
      <c r="H100" s="18">
        <v>4</v>
      </c>
      <c r="I100" s="18">
        <v>300</v>
      </c>
      <c r="J100" s="18">
        <v>1200</v>
      </c>
      <c r="K100" s="21" t="str">
        <f t="shared" si="7"/>
        <v>Medium</v>
      </c>
      <c r="L100" s="18">
        <f t="shared" si="8"/>
        <v>2023</v>
      </c>
      <c r="M100" s="18">
        <f t="shared" si="9"/>
        <v>4</v>
      </c>
      <c r="N100" s="20" t="str">
        <f t="shared" si="10"/>
        <v>Sunday</v>
      </c>
      <c r="O100" s="20" t="str">
        <f t="shared" si="11"/>
        <v>December</v>
      </c>
    </row>
    <row r="101" spans="1:15" x14ac:dyDescent="0.3">
      <c r="A101" s="18">
        <v>100</v>
      </c>
      <c r="B101" s="19">
        <v>45093</v>
      </c>
      <c r="C101" s="20" t="s">
        <v>108</v>
      </c>
      <c r="D101" s="20" t="s">
        <v>5</v>
      </c>
      <c r="E101" s="18">
        <v>41</v>
      </c>
      <c r="F101" s="18" t="str">
        <f t="shared" si="6"/>
        <v>Adult</v>
      </c>
      <c r="G101" s="20" t="s">
        <v>11</v>
      </c>
      <c r="H101" s="18">
        <v>1</v>
      </c>
      <c r="I101" s="18">
        <v>30</v>
      </c>
      <c r="J101" s="18">
        <v>30</v>
      </c>
      <c r="K101" s="21" t="str">
        <f t="shared" si="7"/>
        <v>Low</v>
      </c>
      <c r="L101" s="18">
        <f t="shared" si="8"/>
        <v>2023</v>
      </c>
      <c r="M101" s="18">
        <f t="shared" si="9"/>
        <v>2</v>
      </c>
      <c r="N101" s="20" t="str">
        <f t="shared" si="10"/>
        <v>Friday</v>
      </c>
      <c r="O101" s="20" t="str">
        <f t="shared" si="11"/>
        <v>June</v>
      </c>
    </row>
    <row r="102" spans="1:15" x14ac:dyDescent="0.3">
      <c r="A102" s="18">
        <v>101</v>
      </c>
      <c r="B102" s="19">
        <v>44955</v>
      </c>
      <c r="C102" s="20" t="s">
        <v>109</v>
      </c>
      <c r="D102" s="20" t="s">
        <v>5</v>
      </c>
      <c r="E102" s="18">
        <v>32</v>
      </c>
      <c r="F102" s="18" t="str">
        <f t="shared" si="6"/>
        <v>Adult</v>
      </c>
      <c r="G102" s="20" t="s">
        <v>9</v>
      </c>
      <c r="H102" s="18">
        <v>2</v>
      </c>
      <c r="I102" s="18">
        <v>300</v>
      </c>
      <c r="J102" s="18">
        <v>600</v>
      </c>
      <c r="K102" s="21" t="str">
        <f t="shared" si="7"/>
        <v>Medium</v>
      </c>
      <c r="L102" s="18">
        <f t="shared" si="8"/>
        <v>2023</v>
      </c>
      <c r="M102" s="18">
        <f t="shared" si="9"/>
        <v>1</v>
      </c>
      <c r="N102" s="20" t="str">
        <f t="shared" si="10"/>
        <v>Sunday</v>
      </c>
      <c r="O102" s="20" t="str">
        <f t="shared" si="11"/>
        <v>January</v>
      </c>
    </row>
    <row r="103" spans="1:15" x14ac:dyDescent="0.3">
      <c r="A103" s="18">
        <v>102</v>
      </c>
      <c r="B103" s="19">
        <v>45044</v>
      </c>
      <c r="C103" s="20" t="s">
        <v>110</v>
      </c>
      <c r="D103" s="20" t="s">
        <v>8</v>
      </c>
      <c r="E103" s="18">
        <v>47</v>
      </c>
      <c r="F103" s="18" t="str">
        <f t="shared" si="6"/>
        <v>Adult</v>
      </c>
      <c r="G103" s="20" t="s">
        <v>6</v>
      </c>
      <c r="H103" s="18">
        <v>2</v>
      </c>
      <c r="I103" s="18">
        <v>25</v>
      </c>
      <c r="J103" s="18">
        <v>50</v>
      </c>
      <c r="K103" s="21" t="str">
        <f t="shared" si="7"/>
        <v>Low</v>
      </c>
      <c r="L103" s="18">
        <f t="shared" si="8"/>
        <v>2023</v>
      </c>
      <c r="M103" s="18">
        <f t="shared" si="9"/>
        <v>2</v>
      </c>
      <c r="N103" s="20" t="str">
        <f t="shared" si="10"/>
        <v>Friday</v>
      </c>
      <c r="O103" s="20" t="str">
        <f t="shared" si="11"/>
        <v>April</v>
      </c>
    </row>
    <row r="104" spans="1:15" x14ac:dyDescent="0.3">
      <c r="A104" s="18">
        <v>103</v>
      </c>
      <c r="B104" s="19">
        <v>44943</v>
      </c>
      <c r="C104" s="20" t="s">
        <v>111</v>
      </c>
      <c r="D104" s="20" t="s">
        <v>8</v>
      </c>
      <c r="E104" s="18">
        <v>59</v>
      </c>
      <c r="F104" s="18" t="str">
        <f t="shared" si="6"/>
        <v>Adult</v>
      </c>
      <c r="G104" s="20" t="s">
        <v>9</v>
      </c>
      <c r="H104" s="18">
        <v>1</v>
      </c>
      <c r="I104" s="18">
        <v>25</v>
      </c>
      <c r="J104" s="18">
        <v>25</v>
      </c>
      <c r="K104" s="21" t="str">
        <f t="shared" si="7"/>
        <v>Low</v>
      </c>
      <c r="L104" s="18">
        <f t="shared" si="8"/>
        <v>2023</v>
      </c>
      <c r="M104" s="18">
        <f t="shared" si="9"/>
        <v>1</v>
      </c>
      <c r="N104" s="20" t="str">
        <f t="shared" si="10"/>
        <v>Tuesday</v>
      </c>
      <c r="O104" s="20" t="str">
        <f t="shared" si="11"/>
        <v>January</v>
      </c>
    </row>
    <row r="105" spans="1:15" x14ac:dyDescent="0.3">
      <c r="A105" s="18">
        <v>104</v>
      </c>
      <c r="B105" s="19">
        <v>45088</v>
      </c>
      <c r="C105" s="20" t="s">
        <v>112</v>
      </c>
      <c r="D105" s="20" t="s">
        <v>8</v>
      </c>
      <c r="E105" s="18">
        <v>34</v>
      </c>
      <c r="F105" s="18" t="str">
        <f t="shared" si="6"/>
        <v>Adult</v>
      </c>
      <c r="G105" s="20" t="s">
        <v>6</v>
      </c>
      <c r="H105" s="18">
        <v>2</v>
      </c>
      <c r="I105" s="18">
        <v>500</v>
      </c>
      <c r="J105" s="18">
        <v>1000</v>
      </c>
      <c r="K105" s="21" t="str">
        <f t="shared" si="7"/>
        <v>Medium</v>
      </c>
      <c r="L105" s="18">
        <f t="shared" si="8"/>
        <v>2023</v>
      </c>
      <c r="M105" s="18">
        <f t="shared" si="9"/>
        <v>2</v>
      </c>
      <c r="N105" s="20" t="str">
        <f t="shared" si="10"/>
        <v>Sunday</v>
      </c>
      <c r="O105" s="20" t="str">
        <f t="shared" si="11"/>
        <v>June</v>
      </c>
    </row>
    <row r="106" spans="1:15" x14ac:dyDescent="0.3">
      <c r="A106" s="18">
        <v>105</v>
      </c>
      <c r="B106" s="19">
        <v>45132</v>
      </c>
      <c r="C106" s="20" t="s">
        <v>113</v>
      </c>
      <c r="D106" s="20" t="s">
        <v>8</v>
      </c>
      <c r="E106" s="18">
        <v>22</v>
      </c>
      <c r="F106" s="18" t="str">
        <f t="shared" si="6"/>
        <v>Young</v>
      </c>
      <c r="G106" s="20" t="s">
        <v>11</v>
      </c>
      <c r="H106" s="18">
        <v>1</v>
      </c>
      <c r="I106" s="18">
        <v>500</v>
      </c>
      <c r="J106" s="18">
        <v>500</v>
      </c>
      <c r="K106" s="21" t="str">
        <f t="shared" si="7"/>
        <v>Low</v>
      </c>
      <c r="L106" s="18">
        <f t="shared" si="8"/>
        <v>2023</v>
      </c>
      <c r="M106" s="18">
        <f t="shared" si="9"/>
        <v>3</v>
      </c>
      <c r="N106" s="20" t="str">
        <f t="shared" si="10"/>
        <v>Tuesday</v>
      </c>
      <c r="O106" s="20" t="str">
        <f t="shared" si="11"/>
        <v>July</v>
      </c>
    </row>
    <row r="107" spans="1:15" x14ac:dyDescent="0.3">
      <c r="A107" s="18">
        <v>106</v>
      </c>
      <c r="B107" s="19">
        <v>45064</v>
      </c>
      <c r="C107" s="20" t="s">
        <v>114</v>
      </c>
      <c r="D107" s="20" t="s">
        <v>8</v>
      </c>
      <c r="E107" s="18">
        <v>46</v>
      </c>
      <c r="F107" s="18" t="str">
        <f t="shared" si="6"/>
        <v>Adult</v>
      </c>
      <c r="G107" s="20" t="s">
        <v>9</v>
      </c>
      <c r="H107" s="18">
        <v>1</v>
      </c>
      <c r="I107" s="18">
        <v>50</v>
      </c>
      <c r="J107" s="18">
        <v>50</v>
      </c>
      <c r="K107" s="21" t="str">
        <f t="shared" si="7"/>
        <v>Low</v>
      </c>
      <c r="L107" s="18">
        <f t="shared" si="8"/>
        <v>2023</v>
      </c>
      <c r="M107" s="18">
        <f t="shared" si="9"/>
        <v>2</v>
      </c>
      <c r="N107" s="20" t="str">
        <f t="shared" si="10"/>
        <v>Thursday</v>
      </c>
      <c r="O107" s="20" t="str">
        <f t="shared" si="11"/>
        <v>May</v>
      </c>
    </row>
    <row r="108" spans="1:15" x14ac:dyDescent="0.3">
      <c r="A108" s="18">
        <v>107</v>
      </c>
      <c r="B108" s="19">
        <v>44960</v>
      </c>
      <c r="C108" s="20" t="s">
        <v>115</v>
      </c>
      <c r="D108" s="20" t="s">
        <v>8</v>
      </c>
      <c r="E108" s="18">
        <v>21</v>
      </c>
      <c r="F108" s="18" t="str">
        <f t="shared" si="6"/>
        <v>Young</v>
      </c>
      <c r="G108" s="20" t="s">
        <v>9</v>
      </c>
      <c r="H108" s="18">
        <v>4</v>
      </c>
      <c r="I108" s="18">
        <v>300</v>
      </c>
      <c r="J108" s="18">
        <v>1200</v>
      </c>
      <c r="K108" s="21" t="str">
        <f t="shared" si="7"/>
        <v>Medium</v>
      </c>
      <c r="L108" s="18">
        <f t="shared" si="8"/>
        <v>2023</v>
      </c>
      <c r="M108" s="18">
        <f t="shared" si="9"/>
        <v>1</v>
      </c>
      <c r="N108" s="20" t="str">
        <f t="shared" si="10"/>
        <v>Friday</v>
      </c>
      <c r="O108" s="20" t="str">
        <f t="shared" si="11"/>
        <v>February</v>
      </c>
    </row>
    <row r="109" spans="1:15" x14ac:dyDescent="0.3">
      <c r="A109" s="18">
        <v>108</v>
      </c>
      <c r="B109" s="19">
        <v>45035</v>
      </c>
      <c r="C109" s="20" t="s">
        <v>116</v>
      </c>
      <c r="D109" s="20" t="s">
        <v>8</v>
      </c>
      <c r="E109" s="18">
        <v>27</v>
      </c>
      <c r="F109" s="18" t="str">
        <f t="shared" si="6"/>
        <v>Young</v>
      </c>
      <c r="G109" s="20" t="s">
        <v>6</v>
      </c>
      <c r="H109" s="18">
        <v>3</v>
      </c>
      <c r="I109" s="18">
        <v>25</v>
      </c>
      <c r="J109" s="18">
        <v>75</v>
      </c>
      <c r="K109" s="21" t="str">
        <f t="shared" si="7"/>
        <v>Low</v>
      </c>
      <c r="L109" s="18">
        <f t="shared" si="8"/>
        <v>2023</v>
      </c>
      <c r="M109" s="18">
        <f t="shared" si="9"/>
        <v>2</v>
      </c>
      <c r="N109" s="20" t="str">
        <f t="shared" si="10"/>
        <v>Wednesday</v>
      </c>
      <c r="O109" s="20" t="str">
        <f t="shared" si="11"/>
        <v>April</v>
      </c>
    </row>
    <row r="110" spans="1:15" x14ac:dyDescent="0.3">
      <c r="A110" s="18">
        <v>109</v>
      </c>
      <c r="B110" s="19">
        <v>45217</v>
      </c>
      <c r="C110" s="20" t="s">
        <v>117</v>
      </c>
      <c r="D110" s="20" t="s">
        <v>8</v>
      </c>
      <c r="E110" s="18">
        <v>34</v>
      </c>
      <c r="F110" s="18" t="str">
        <f t="shared" si="6"/>
        <v>Adult</v>
      </c>
      <c r="G110" s="20" t="s">
        <v>11</v>
      </c>
      <c r="H110" s="18">
        <v>4</v>
      </c>
      <c r="I110" s="18">
        <v>500</v>
      </c>
      <c r="J110" s="18">
        <v>2000</v>
      </c>
      <c r="K110" s="21" t="str">
        <f t="shared" si="7"/>
        <v>High</v>
      </c>
      <c r="L110" s="18">
        <f t="shared" si="8"/>
        <v>2023</v>
      </c>
      <c r="M110" s="18">
        <f t="shared" si="9"/>
        <v>4</v>
      </c>
      <c r="N110" s="20" t="str">
        <f t="shared" si="10"/>
        <v>Wednesday</v>
      </c>
      <c r="O110" s="20" t="str">
        <f t="shared" si="11"/>
        <v>October</v>
      </c>
    </row>
    <row r="111" spans="1:15" x14ac:dyDescent="0.3">
      <c r="A111" s="18">
        <v>110</v>
      </c>
      <c r="B111" s="19">
        <v>45088</v>
      </c>
      <c r="C111" s="20" t="s">
        <v>118</v>
      </c>
      <c r="D111" s="20" t="s">
        <v>5</v>
      </c>
      <c r="E111" s="18">
        <v>27</v>
      </c>
      <c r="F111" s="18" t="str">
        <f t="shared" si="6"/>
        <v>Young</v>
      </c>
      <c r="G111" s="20" t="s">
        <v>9</v>
      </c>
      <c r="H111" s="18">
        <v>3</v>
      </c>
      <c r="I111" s="18">
        <v>300</v>
      </c>
      <c r="J111" s="18">
        <v>900</v>
      </c>
      <c r="K111" s="21" t="str">
        <f t="shared" si="7"/>
        <v>Medium</v>
      </c>
      <c r="L111" s="18">
        <f t="shared" si="8"/>
        <v>2023</v>
      </c>
      <c r="M111" s="18">
        <f t="shared" si="9"/>
        <v>2</v>
      </c>
      <c r="N111" s="20" t="str">
        <f t="shared" si="10"/>
        <v>Sunday</v>
      </c>
      <c r="O111" s="20" t="str">
        <f t="shared" si="11"/>
        <v>June</v>
      </c>
    </row>
    <row r="112" spans="1:15" x14ac:dyDescent="0.3">
      <c r="A112" s="18">
        <v>111</v>
      </c>
      <c r="B112" s="19">
        <v>45035</v>
      </c>
      <c r="C112" s="20" t="s">
        <v>119</v>
      </c>
      <c r="D112" s="20" t="s">
        <v>8</v>
      </c>
      <c r="E112" s="18">
        <v>34</v>
      </c>
      <c r="F112" s="18" t="str">
        <f t="shared" si="6"/>
        <v>Adult</v>
      </c>
      <c r="G112" s="20" t="s">
        <v>11</v>
      </c>
      <c r="H112" s="18">
        <v>3</v>
      </c>
      <c r="I112" s="18">
        <v>500</v>
      </c>
      <c r="J112" s="18">
        <v>1500</v>
      </c>
      <c r="K112" s="21" t="str">
        <f t="shared" si="7"/>
        <v>Medium</v>
      </c>
      <c r="L112" s="18">
        <f t="shared" si="8"/>
        <v>2023</v>
      </c>
      <c r="M112" s="18">
        <f t="shared" si="9"/>
        <v>2</v>
      </c>
      <c r="N112" s="20" t="str">
        <f t="shared" si="10"/>
        <v>Wednesday</v>
      </c>
      <c r="O112" s="20" t="str">
        <f t="shared" si="11"/>
        <v>April</v>
      </c>
    </row>
    <row r="113" spans="1:15" x14ac:dyDescent="0.3">
      <c r="A113" s="18">
        <v>112</v>
      </c>
      <c r="B113" s="19">
        <v>45262</v>
      </c>
      <c r="C113" s="20" t="s">
        <v>120</v>
      </c>
      <c r="D113" s="20" t="s">
        <v>5</v>
      </c>
      <c r="E113" s="18">
        <v>37</v>
      </c>
      <c r="F113" s="18" t="str">
        <f t="shared" si="6"/>
        <v>Adult</v>
      </c>
      <c r="G113" s="20" t="s">
        <v>9</v>
      </c>
      <c r="H113" s="18">
        <v>3</v>
      </c>
      <c r="I113" s="18">
        <v>500</v>
      </c>
      <c r="J113" s="18">
        <v>1500</v>
      </c>
      <c r="K113" s="21" t="str">
        <f t="shared" si="7"/>
        <v>Medium</v>
      </c>
      <c r="L113" s="18">
        <f t="shared" si="8"/>
        <v>2023</v>
      </c>
      <c r="M113" s="18">
        <f t="shared" si="9"/>
        <v>4</v>
      </c>
      <c r="N113" s="20" t="str">
        <f t="shared" si="10"/>
        <v>Saturday</v>
      </c>
      <c r="O113" s="20" t="str">
        <f t="shared" si="11"/>
        <v>December</v>
      </c>
    </row>
    <row r="114" spans="1:15" x14ac:dyDescent="0.3">
      <c r="A114" s="18">
        <v>113</v>
      </c>
      <c r="B114" s="19">
        <v>45182</v>
      </c>
      <c r="C114" s="20" t="s">
        <v>121</v>
      </c>
      <c r="D114" s="20" t="s">
        <v>8</v>
      </c>
      <c r="E114" s="18">
        <v>41</v>
      </c>
      <c r="F114" s="18" t="str">
        <f t="shared" si="6"/>
        <v>Adult</v>
      </c>
      <c r="G114" s="20" t="s">
        <v>11</v>
      </c>
      <c r="H114" s="18">
        <v>2</v>
      </c>
      <c r="I114" s="18">
        <v>25</v>
      </c>
      <c r="J114" s="18">
        <v>50</v>
      </c>
      <c r="K114" s="21" t="str">
        <f t="shared" si="7"/>
        <v>Low</v>
      </c>
      <c r="L114" s="18">
        <f t="shared" si="8"/>
        <v>2023</v>
      </c>
      <c r="M114" s="18">
        <f t="shared" si="9"/>
        <v>3</v>
      </c>
      <c r="N114" s="20" t="str">
        <f t="shared" si="10"/>
        <v>Wednesday</v>
      </c>
      <c r="O114" s="20" t="str">
        <f t="shared" si="11"/>
        <v>September</v>
      </c>
    </row>
    <row r="115" spans="1:15" x14ac:dyDescent="0.3">
      <c r="A115" s="18">
        <v>114</v>
      </c>
      <c r="B115" s="19">
        <v>45129</v>
      </c>
      <c r="C115" s="20" t="s">
        <v>122</v>
      </c>
      <c r="D115" s="20" t="s">
        <v>8</v>
      </c>
      <c r="E115" s="18">
        <v>22</v>
      </c>
      <c r="F115" s="18" t="str">
        <f t="shared" si="6"/>
        <v>Young</v>
      </c>
      <c r="G115" s="20" t="s">
        <v>6</v>
      </c>
      <c r="H115" s="18">
        <v>4</v>
      </c>
      <c r="I115" s="18">
        <v>25</v>
      </c>
      <c r="J115" s="18">
        <v>100</v>
      </c>
      <c r="K115" s="21" t="str">
        <f t="shared" si="7"/>
        <v>Low</v>
      </c>
      <c r="L115" s="18">
        <f t="shared" si="8"/>
        <v>2023</v>
      </c>
      <c r="M115" s="18">
        <f t="shared" si="9"/>
        <v>3</v>
      </c>
      <c r="N115" s="20" t="str">
        <f t="shared" si="10"/>
        <v>Saturday</v>
      </c>
      <c r="O115" s="20" t="str">
        <f t="shared" si="11"/>
        <v>July</v>
      </c>
    </row>
    <row r="116" spans="1:15" x14ac:dyDescent="0.3">
      <c r="A116" s="18">
        <v>115</v>
      </c>
      <c r="B116" s="19">
        <v>45256</v>
      </c>
      <c r="C116" s="20" t="s">
        <v>123</v>
      </c>
      <c r="D116" s="20" t="s">
        <v>5</v>
      </c>
      <c r="E116" s="18">
        <v>51</v>
      </c>
      <c r="F116" s="18" t="str">
        <f t="shared" si="6"/>
        <v>Adult</v>
      </c>
      <c r="G116" s="20" t="s">
        <v>9</v>
      </c>
      <c r="H116" s="18">
        <v>3</v>
      </c>
      <c r="I116" s="18">
        <v>500</v>
      </c>
      <c r="J116" s="18">
        <v>1500</v>
      </c>
      <c r="K116" s="21" t="str">
        <f t="shared" si="7"/>
        <v>Medium</v>
      </c>
      <c r="L116" s="18">
        <f t="shared" si="8"/>
        <v>2023</v>
      </c>
      <c r="M116" s="18">
        <f t="shared" si="9"/>
        <v>4</v>
      </c>
      <c r="N116" s="20" t="str">
        <f t="shared" si="10"/>
        <v>Sunday</v>
      </c>
      <c r="O116" s="20" t="str">
        <f t="shared" si="11"/>
        <v>November</v>
      </c>
    </row>
    <row r="117" spans="1:15" x14ac:dyDescent="0.3">
      <c r="A117" s="18">
        <v>116</v>
      </c>
      <c r="B117" s="19">
        <v>45161</v>
      </c>
      <c r="C117" s="20" t="s">
        <v>124</v>
      </c>
      <c r="D117" s="20" t="s">
        <v>8</v>
      </c>
      <c r="E117" s="18">
        <v>23</v>
      </c>
      <c r="F117" s="18" t="str">
        <f t="shared" si="6"/>
        <v>Young</v>
      </c>
      <c r="G117" s="20" t="s">
        <v>9</v>
      </c>
      <c r="H117" s="18">
        <v>1</v>
      </c>
      <c r="I117" s="18">
        <v>30</v>
      </c>
      <c r="J117" s="18">
        <v>30</v>
      </c>
      <c r="K117" s="21" t="str">
        <f t="shared" si="7"/>
        <v>Low</v>
      </c>
      <c r="L117" s="18">
        <f t="shared" si="8"/>
        <v>2023</v>
      </c>
      <c r="M117" s="18">
        <f t="shared" si="9"/>
        <v>3</v>
      </c>
      <c r="N117" s="20" t="str">
        <f t="shared" si="10"/>
        <v>Wednesday</v>
      </c>
      <c r="O117" s="20" t="str">
        <f t="shared" si="11"/>
        <v>August</v>
      </c>
    </row>
    <row r="118" spans="1:15" x14ac:dyDescent="0.3">
      <c r="A118" s="18">
        <v>117</v>
      </c>
      <c r="B118" s="19">
        <v>45000</v>
      </c>
      <c r="C118" s="20" t="s">
        <v>125</v>
      </c>
      <c r="D118" s="20" t="s">
        <v>5</v>
      </c>
      <c r="E118" s="18">
        <v>19</v>
      </c>
      <c r="F118" s="18" t="str">
        <f t="shared" si="6"/>
        <v>Young</v>
      </c>
      <c r="G118" s="20" t="s">
        <v>11</v>
      </c>
      <c r="H118" s="18">
        <v>2</v>
      </c>
      <c r="I118" s="18">
        <v>500</v>
      </c>
      <c r="J118" s="18">
        <v>1000</v>
      </c>
      <c r="K118" s="21" t="str">
        <f t="shared" si="7"/>
        <v>Medium</v>
      </c>
      <c r="L118" s="18">
        <f t="shared" si="8"/>
        <v>2023</v>
      </c>
      <c r="M118" s="18">
        <f t="shared" si="9"/>
        <v>1</v>
      </c>
      <c r="N118" s="20" t="str">
        <f t="shared" si="10"/>
        <v>Wednesday</v>
      </c>
      <c r="O118" s="20" t="str">
        <f t="shared" si="11"/>
        <v>March</v>
      </c>
    </row>
    <row r="119" spans="1:15" x14ac:dyDescent="0.3">
      <c r="A119" s="18">
        <v>118</v>
      </c>
      <c r="B119" s="19">
        <v>45062</v>
      </c>
      <c r="C119" s="20" t="s">
        <v>126</v>
      </c>
      <c r="D119" s="20" t="s">
        <v>8</v>
      </c>
      <c r="E119" s="18">
        <v>30</v>
      </c>
      <c r="F119" s="18" t="str">
        <f t="shared" si="6"/>
        <v>Young</v>
      </c>
      <c r="G119" s="20" t="s">
        <v>11</v>
      </c>
      <c r="H119" s="18">
        <v>4</v>
      </c>
      <c r="I119" s="18">
        <v>500</v>
      </c>
      <c r="J119" s="18">
        <v>2000</v>
      </c>
      <c r="K119" s="21" t="str">
        <f t="shared" si="7"/>
        <v>High</v>
      </c>
      <c r="L119" s="18">
        <f t="shared" si="8"/>
        <v>2023</v>
      </c>
      <c r="M119" s="18">
        <f t="shared" si="9"/>
        <v>2</v>
      </c>
      <c r="N119" s="20" t="str">
        <f t="shared" si="10"/>
        <v>Tuesday</v>
      </c>
      <c r="O119" s="20" t="str">
        <f t="shared" si="11"/>
        <v>May</v>
      </c>
    </row>
    <row r="120" spans="1:15" x14ac:dyDescent="0.3">
      <c r="A120" s="18">
        <v>119</v>
      </c>
      <c r="B120" s="19">
        <v>44998</v>
      </c>
      <c r="C120" s="20" t="s">
        <v>127</v>
      </c>
      <c r="D120" s="20" t="s">
        <v>8</v>
      </c>
      <c r="E120" s="18">
        <v>60</v>
      </c>
      <c r="F120" s="18" t="str">
        <f t="shared" si="6"/>
        <v>Adult</v>
      </c>
      <c r="G120" s="20" t="s">
        <v>9</v>
      </c>
      <c r="H120" s="18">
        <v>3</v>
      </c>
      <c r="I120" s="18">
        <v>50</v>
      </c>
      <c r="J120" s="18">
        <v>150</v>
      </c>
      <c r="K120" s="21" t="str">
        <f t="shared" si="7"/>
        <v>Low</v>
      </c>
      <c r="L120" s="18">
        <f t="shared" si="8"/>
        <v>2023</v>
      </c>
      <c r="M120" s="18">
        <f t="shared" si="9"/>
        <v>1</v>
      </c>
      <c r="N120" s="20" t="str">
        <f t="shared" si="10"/>
        <v>Monday</v>
      </c>
      <c r="O120" s="20" t="str">
        <f t="shared" si="11"/>
        <v>March</v>
      </c>
    </row>
    <row r="121" spans="1:15" x14ac:dyDescent="0.3">
      <c r="A121" s="18">
        <v>120</v>
      </c>
      <c r="B121" s="19">
        <v>45053</v>
      </c>
      <c r="C121" s="20" t="s">
        <v>128</v>
      </c>
      <c r="D121" s="20" t="s">
        <v>5</v>
      </c>
      <c r="E121" s="18">
        <v>60</v>
      </c>
      <c r="F121" s="18" t="str">
        <f t="shared" si="6"/>
        <v>Adult</v>
      </c>
      <c r="G121" s="20" t="s">
        <v>6</v>
      </c>
      <c r="H121" s="18">
        <v>1</v>
      </c>
      <c r="I121" s="18">
        <v>50</v>
      </c>
      <c r="J121" s="18">
        <v>50</v>
      </c>
      <c r="K121" s="21" t="str">
        <f t="shared" si="7"/>
        <v>Low</v>
      </c>
      <c r="L121" s="18">
        <f t="shared" si="8"/>
        <v>2023</v>
      </c>
      <c r="M121" s="18">
        <f t="shared" si="9"/>
        <v>2</v>
      </c>
      <c r="N121" s="20" t="str">
        <f t="shared" si="10"/>
        <v>Sunday</v>
      </c>
      <c r="O121" s="20" t="str">
        <f t="shared" si="11"/>
        <v>May</v>
      </c>
    </row>
    <row r="122" spans="1:15" x14ac:dyDescent="0.3">
      <c r="A122" s="18">
        <v>121</v>
      </c>
      <c r="B122" s="19">
        <v>45214</v>
      </c>
      <c r="C122" s="20" t="s">
        <v>129</v>
      </c>
      <c r="D122" s="20" t="s">
        <v>8</v>
      </c>
      <c r="E122" s="18">
        <v>28</v>
      </c>
      <c r="F122" s="18" t="str">
        <f t="shared" si="6"/>
        <v>Young</v>
      </c>
      <c r="G122" s="20" t="s">
        <v>11</v>
      </c>
      <c r="H122" s="18">
        <v>4</v>
      </c>
      <c r="I122" s="18">
        <v>50</v>
      </c>
      <c r="J122" s="18">
        <v>200</v>
      </c>
      <c r="K122" s="21" t="str">
        <f t="shared" si="7"/>
        <v>Low</v>
      </c>
      <c r="L122" s="18">
        <f t="shared" si="8"/>
        <v>2023</v>
      </c>
      <c r="M122" s="18">
        <f t="shared" si="9"/>
        <v>4</v>
      </c>
      <c r="N122" s="20" t="str">
        <f t="shared" si="10"/>
        <v>Sunday</v>
      </c>
      <c r="O122" s="20" t="str">
        <f t="shared" si="11"/>
        <v>October</v>
      </c>
    </row>
    <row r="123" spans="1:15" x14ac:dyDescent="0.3">
      <c r="A123" s="18">
        <v>122</v>
      </c>
      <c r="B123" s="19">
        <v>45202</v>
      </c>
      <c r="C123" s="20" t="s">
        <v>130</v>
      </c>
      <c r="D123" s="20" t="s">
        <v>5</v>
      </c>
      <c r="E123" s="18">
        <v>64</v>
      </c>
      <c r="F123" s="18" t="str">
        <f t="shared" si="6"/>
        <v>Senior</v>
      </c>
      <c r="G123" s="20" t="s">
        <v>11</v>
      </c>
      <c r="H123" s="18">
        <v>4</v>
      </c>
      <c r="I123" s="18">
        <v>30</v>
      </c>
      <c r="J123" s="18">
        <v>120</v>
      </c>
      <c r="K123" s="21" t="str">
        <f t="shared" si="7"/>
        <v>Low</v>
      </c>
      <c r="L123" s="18">
        <f t="shared" si="8"/>
        <v>2023</v>
      </c>
      <c r="M123" s="18">
        <f t="shared" si="9"/>
        <v>4</v>
      </c>
      <c r="N123" s="20" t="str">
        <f t="shared" si="10"/>
        <v>Tuesday</v>
      </c>
      <c r="O123" s="20" t="str">
        <f t="shared" si="11"/>
        <v>October</v>
      </c>
    </row>
    <row r="124" spans="1:15" x14ac:dyDescent="0.3">
      <c r="A124" s="18">
        <v>123</v>
      </c>
      <c r="B124" s="19">
        <v>45061</v>
      </c>
      <c r="C124" s="20" t="s">
        <v>131</v>
      </c>
      <c r="D124" s="20" t="s">
        <v>8</v>
      </c>
      <c r="E124" s="18">
        <v>40</v>
      </c>
      <c r="F124" s="18" t="str">
        <f t="shared" si="6"/>
        <v>Adult</v>
      </c>
      <c r="G124" s="20" t="s">
        <v>11</v>
      </c>
      <c r="H124" s="18">
        <v>2</v>
      </c>
      <c r="I124" s="18">
        <v>30</v>
      </c>
      <c r="J124" s="18">
        <v>60</v>
      </c>
      <c r="K124" s="21" t="str">
        <f t="shared" si="7"/>
        <v>Low</v>
      </c>
      <c r="L124" s="18">
        <f t="shared" si="8"/>
        <v>2023</v>
      </c>
      <c r="M124" s="18">
        <f t="shared" si="9"/>
        <v>2</v>
      </c>
      <c r="N124" s="20" t="str">
        <f t="shared" si="10"/>
        <v>Monday</v>
      </c>
      <c r="O124" s="20" t="str">
        <f t="shared" si="11"/>
        <v>May</v>
      </c>
    </row>
    <row r="125" spans="1:15" x14ac:dyDescent="0.3">
      <c r="A125" s="18">
        <v>124</v>
      </c>
      <c r="B125" s="19">
        <v>45226</v>
      </c>
      <c r="C125" s="20" t="s">
        <v>132</v>
      </c>
      <c r="D125" s="20" t="s">
        <v>5</v>
      </c>
      <c r="E125" s="18">
        <v>33</v>
      </c>
      <c r="F125" s="18" t="str">
        <f t="shared" si="6"/>
        <v>Adult</v>
      </c>
      <c r="G125" s="20" t="s">
        <v>9</v>
      </c>
      <c r="H125" s="18">
        <v>4</v>
      </c>
      <c r="I125" s="18">
        <v>500</v>
      </c>
      <c r="J125" s="18">
        <v>2000</v>
      </c>
      <c r="K125" s="21" t="str">
        <f t="shared" si="7"/>
        <v>High</v>
      </c>
      <c r="L125" s="18">
        <f t="shared" si="8"/>
        <v>2023</v>
      </c>
      <c r="M125" s="18">
        <f t="shared" si="9"/>
        <v>4</v>
      </c>
      <c r="N125" s="20" t="str">
        <f t="shared" si="10"/>
        <v>Friday</v>
      </c>
      <c r="O125" s="20" t="str">
        <f t="shared" si="11"/>
        <v>October</v>
      </c>
    </row>
    <row r="126" spans="1:15" x14ac:dyDescent="0.3">
      <c r="A126" s="18">
        <v>125</v>
      </c>
      <c r="B126" s="19">
        <v>45146</v>
      </c>
      <c r="C126" s="20" t="s">
        <v>133</v>
      </c>
      <c r="D126" s="20" t="s">
        <v>5</v>
      </c>
      <c r="E126" s="18">
        <v>48</v>
      </c>
      <c r="F126" s="18" t="str">
        <f t="shared" si="6"/>
        <v>Adult</v>
      </c>
      <c r="G126" s="20" t="s">
        <v>9</v>
      </c>
      <c r="H126" s="18">
        <v>2</v>
      </c>
      <c r="I126" s="18">
        <v>50</v>
      </c>
      <c r="J126" s="18">
        <v>100</v>
      </c>
      <c r="K126" s="21" t="str">
        <f t="shared" si="7"/>
        <v>Low</v>
      </c>
      <c r="L126" s="18">
        <f t="shared" si="8"/>
        <v>2023</v>
      </c>
      <c r="M126" s="18">
        <f t="shared" si="9"/>
        <v>3</v>
      </c>
      <c r="N126" s="20" t="str">
        <f t="shared" si="10"/>
        <v>Tuesday</v>
      </c>
      <c r="O126" s="20" t="str">
        <f t="shared" si="11"/>
        <v>August</v>
      </c>
    </row>
    <row r="127" spans="1:15" x14ac:dyDescent="0.3">
      <c r="A127" s="18">
        <v>126</v>
      </c>
      <c r="B127" s="19">
        <v>45225</v>
      </c>
      <c r="C127" s="20" t="s">
        <v>134</v>
      </c>
      <c r="D127" s="20" t="s">
        <v>8</v>
      </c>
      <c r="E127" s="18">
        <v>28</v>
      </c>
      <c r="F127" s="18" t="str">
        <f t="shared" si="6"/>
        <v>Young</v>
      </c>
      <c r="G127" s="20" t="s">
        <v>9</v>
      </c>
      <c r="H127" s="18">
        <v>3</v>
      </c>
      <c r="I127" s="18">
        <v>30</v>
      </c>
      <c r="J127" s="18">
        <v>90</v>
      </c>
      <c r="K127" s="21" t="str">
        <f t="shared" si="7"/>
        <v>Low</v>
      </c>
      <c r="L127" s="18">
        <f t="shared" si="8"/>
        <v>2023</v>
      </c>
      <c r="M127" s="18">
        <f t="shared" si="9"/>
        <v>4</v>
      </c>
      <c r="N127" s="20" t="str">
        <f t="shared" si="10"/>
        <v>Thursday</v>
      </c>
      <c r="O127" s="20" t="str">
        <f t="shared" si="11"/>
        <v>October</v>
      </c>
    </row>
    <row r="128" spans="1:15" x14ac:dyDescent="0.3">
      <c r="A128" s="18">
        <v>127</v>
      </c>
      <c r="B128" s="19">
        <v>45131</v>
      </c>
      <c r="C128" s="20" t="s">
        <v>135</v>
      </c>
      <c r="D128" s="20" t="s">
        <v>8</v>
      </c>
      <c r="E128" s="18">
        <v>33</v>
      </c>
      <c r="F128" s="18" t="str">
        <f t="shared" si="6"/>
        <v>Adult</v>
      </c>
      <c r="G128" s="20" t="s">
        <v>9</v>
      </c>
      <c r="H128" s="18">
        <v>2</v>
      </c>
      <c r="I128" s="18">
        <v>25</v>
      </c>
      <c r="J128" s="18">
        <v>50</v>
      </c>
      <c r="K128" s="21" t="str">
        <f t="shared" si="7"/>
        <v>Low</v>
      </c>
      <c r="L128" s="18">
        <f t="shared" si="8"/>
        <v>2023</v>
      </c>
      <c r="M128" s="18">
        <f t="shared" si="9"/>
        <v>3</v>
      </c>
      <c r="N128" s="20" t="str">
        <f t="shared" si="10"/>
        <v>Monday</v>
      </c>
      <c r="O128" s="20" t="str">
        <f t="shared" si="11"/>
        <v>July</v>
      </c>
    </row>
    <row r="129" spans="1:15" x14ac:dyDescent="0.3">
      <c r="A129" s="18">
        <v>128</v>
      </c>
      <c r="B129" s="19">
        <v>45112</v>
      </c>
      <c r="C129" s="20" t="s">
        <v>136</v>
      </c>
      <c r="D129" s="20" t="s">
        <v>5</v>
      </c>
      <c r="E129" s="18">
        <v>25</v>
      </c>
      <c r="F129" s="18" t="str">
        <f t="shared" si="6"/>
        <v>Young</v>
      </c>
      <c r="G129" s="20" t="s">
        <v>6</v>
      </c>
      <c r="H129" s="18">
        <v>1</v>
      </c>
      <c r="I129" s="18">
        <v>500</v>
      </c>
      <c r="J129" s="18">
        <v>500</v>
      </c>
      <c r="K129" s="21" t="str">
        <f t="shared" si="7"/>
        <v>Low</v>
      </c>
      <c r="L129" s="18">
        <f t="shared" si="8"/>
        <v>2023</v>
      </c>
      <c r="M129" s="18">
        <f t="shared" si="9"/>
        <v>3</v>
      </c>
      <c r="N129" s="20" t="str">
        <f t="shared" si="10"/>
        <v>Wednesday</v>
      </c>
      <c r="O129" s="20" t="str">
        <f t="shared" si="11"/>
        <v>July</v>
      </c>
    </row>
    <row r="130" spans="1:15" x14ac:dyDescent="0.3">
      <c r="A130" s="18">
        <v>129</v>
      </c>
      <c r="B130" s="19">
        <v>45039</v>
      </c>
      <c r="C130" s="20" t="s">
        <v>137</v>
      </c>
      <c r="D130" s="20" t="s">
        <v>8</v>
      </c>
      <c r="E130" s="18">
        <v>21</v>
      </c>
      <c r="F130" s="18" t="str">
        <f t="shared" si="6"/>
        <v>Young</v>
      </c>
      <c r="G130" s="20" t="s">
        <v>6</v>
      </c>
      <c r="H130" s="18">
        <v>2</v>
      </c>
      <c r="I130" s="18">
        <v>300</v>
      </c>
      <c r="J130" s="18">
        <v>600</v>
      </c>
      <c r="K130" s="21" t="str">
        <f t="shared" si="7"/>
        <v>Medium</v>
      </c>
      <c r="L130" s="18">
        <f t="shared" si="8"/>
        <v>2023</v>
      </c>
      <c r="M130" s="18">
        <f t="shared" si="9"/>
        <v>2</v>
      </c>
      <c r="N130" s="20" t="str">
        <f t="shared" si="10"/>
        <v>Sunday</v>
      </c>
      <c r="O130" s="20" t="str">
        <f t="shared" si="11"/>
        <v>April</v>
      </c>
    </row>
    <row r="131" spans="1:15" x14ac:dyDescent="0.3">
      <c r="A131" s="18">
        <v>130</v>
      </c>
      <c r="B131" s="19">
        <v>44997</v>
      </c>
      <c r="C131" s="20" t="s">
        <v>138</v>
      </c>
      <c r="D131" s="20" t="s">
        <v>8</v>
      </c>
      <c r="E131" s="18">
        <v>57</v>
      </c>
      <c r="F131" s="18" t="str">
        <f t="shared" ref="F131:F194" si="12">IF(E131&gt;60,"Senior",IF(E131&gt;30,"Adult","Young"))</f>
        <v>Adult</v>
      </c>
      <c r="G131" s="20" t="s">
        <v>9</v>
      </c>
      <c r="H131" s="18">
        <v>1</v>
      </c>
      <c r="I131" s="18">
        <v>500</v>
      </c>
      <c r="J131" s="18">
        <v>500</v>
      </c>
      <c r="K131" s="21" t="str">
        <f t="shared" ref="K131:K194" si="13">IF(J131&gt;1500,"High",IF(J131&gt;500,"Medium","Low"))</f>
        <v>Low</v>
      </c>
      <c r="L131" s="18">
        <f t="shared" ref="L131:L194" si="14">YEAR(B131)</f>
        <v>2023</v>
      </c>
      <c r="M131" s="18">
        <f t="shared" ref="M131:M194" si="15">ROUNDUP(MONTH(B131)/3,0)</f>
        <v>1</v>
      </c>
      <c r="N131" s="20" t="str">
        <f t="shared" ref="N131:N194" si="16">TEXT(B131,"dddd")</f>
        <v>Sunday</v>
      </c>
      <c r="O131" s="20" t="str">
        <f t="shared" ref="O131:O194" si="17">TEXT(B131,"mmmm")</f>
        <v>March</v>
      </c>
    </row>
    <row r="132" spans="1:15" x14ac:dyDescent="0.3">
      <c r="A132" s="18">
        <v>131</v>
      </c>
      <c r="B132" s="19">
        <v>45187</v>
      </c>
      <c r="C132" s="20" t="s">
        <v>139</v>
      </c>
      <c r="D132" s="20" t="s">
        <v>8</v>
      </c>
      <c r="E132" s="18">
        <v>21</v>
      </c>
      <c r="F132" s="18" t="str">
        <f t="shared" si="12"/>
        <v>Young</v>
      </c>
      <c r="G132" s="20" t="s">
        <v>6</v>
      </c>
      <c r="H132" s="18">
        <v>2</v>
      </c>
      <c r="I132" s="18">
        <v>300</v>
      </c>
      <c r="J132" s="18">
        <v>600</v>
      </c>
      <c r="K132" s="21" t="str">
        <f t="shared" si="13"/>
        <v>Medium</v>
      </c>
      <c r="L132" s="18">
        <f t="shared" si="14"/>
        <v>2023</v>
      </c>
      <c r="M132" s="18">
        <f t="shared" si="15"/>
        <v>3</v>
      </c>
      <c r="N132" s="20" t="str">
        <f t="shared" si="16"/>
        <v>Monday</v>
      </c>
      <c r="O132" s="20" t="str">
        <f t="shared" si="17"/>
        <v>September</v>
      </c>
    </row>
    <row r="133" spans="1:15" x14ac:dyDescent="0.3">
      <c r="A133" s="18">
        <v>132</v>
      </c>
      <c r="B133" s="19">
        <v>45179</v>
      </c>
      <c r="C133" s="20" t="s">
        <v>140</v>
      </c>
      <c r="D133" s="20" t="s">
        <v>5</v>
      </c>
      <c r="E133" s="18">
        <v>42</v>
      </c>
      <c r="F133" s="18" t="str">
        <f t="shared" si="12"/>
        <v>Adult</v>
      </c>
      <c r="G133" s="20" t="s">
        <v>11</v>
      </c>
      <c r="H133" s="18">
        <v>4</v>
      </c>
      <c r="I133" s="18">
        <v>50</v>
      </c>
      <c r="J133" s="18">
        <v>200</v>
      </c>
      <c r="K133" s="21" t="str">
        <f t="shared" si="13"/>
        <v>Low</v>
      </c>
      <c r="L133" s="18">
        <f t="shared" si="14"/>
        <v>2023</v>
      </c>
      <c r="M133" s="18">
        <f t="shared" si="15"/>
        <v>3</v>
      </c>
      <c r="N133" s="20" t="str">
        <f t="shared" si="16"/>
        <v>Sunday</v>
      </c>
      <c r="O133" s="20" t="str">
        <f t="shared" si="17"/>
        <v>September</v>
      </c>
    </row>
    <row r="134" spans="1:15" x14ac:dyDescent="0.3">
      <c r="A134" s="18">
        <v>133</v>
      </c>
      <c r="B134" s="19">
        <v>44973</v>
      </c>
      <c r="C134" s="20" t="s">
        <v>141</v>
      </c>
      <c r="D134" s="20" t="s">
        <v>5</v>
      </c>
      <c r="E134" s="18">
        <v>20</v>
      </c>
      <c r="F134" s="18" t="str">
        <f t="shared" si="12"/>
        <v>Young</v>
      </c>
      <c r="G134" s="20" t="s">
        <v>11</v>
      </c>
      <c r="H134" s="18">
        <v>3</v>
      </c>
      <c r="I134" s="18">
        <v>300</v>
      </c>
      <c r="J134" s="18">
        <v>900</v>
      </c>
      <c r="K134" s="21" t="str">
        <f t="shared" si="13"/>
        <v>Medium</v>
      </c>
      <c r="L134" s="18">
        <f t="shared" si="14"/>
        <v>2023</v>
      </c>
      <c r="M134" s="18">
        <f t="shared" si="15"/>
        <v>1</v>
      </c>
      <c r="N134" s="20" t="str">
        <f t="shared" si="16"/>
        <v>Thursday</v>
      </c>
      <c r="O134" s="20" t="str">
        <f t="shared" si="17"/>
        <v>February</v>
      </c>
    </row>
    <row r="135" spans="1:15" x14ac:dyDescent="0.3">
      <c r="A135" s="18">
        <v>134</v>
      </c>
      <c r="B135" s="19">
        <v>44951</v>
      </c>
      <c r="C135" s="20" t="s">
        <v>142</v>
      </c>
      <c r="D135" s="20" t="s">
        <v>5</v>
      </c>
      <c r="E135" s="18">
        <v>49</v>
      </c>
      <c r="F135" s="18" t="str">
        <f t="shared" si="12"/>
        <v>Adult</v>
      </c>
      <c r="G135" s="20" t="s">
        <v>11</v>
      </c>
      <c r="H135" s="18">
        <v>1</v>
      </c>
      <c r="I135" s="18">
        <v>50</v>
      </c>
      <c r="J135" s="18">
        <v>50</v>
      </c>
      <c r="K135" s="21" t="str">
        <f t="shared" si="13"/>
        <v>Low</v>
      </c>
      <c r="L135" s="18">
        <f t="shared" si="14"/>
        <v>2023</v>
      </c>
      <c r="M135" s="18">
        <f t="shared" si="15"/>
        <v>1</v>
      </c>
      <c r="N135" s="20" t="str">
        <f t="shared" si="16"/>
        <v>Wednesday</v>
      </c>
      <c r="O135" s="20" t="str">
        <f t="shared" si="17"/>
        <v>January</v>
      </c>
    </row>
    <row r="136" spans="1:15" x14ac:dyDescent="0.3">
      <c r="A136" s="18">
        <v>135</v>
      </c>
      <c r="B136" s="19">
        <v>44983</v>
      </c>
      <c r="C136" s="20" t="s">
        <v>143</v>
      </c>
      <c r="D136" s="20" t="s">
        <v>5</v>
      </c>
      <c r="E136" s="18">
        <v>20</v>
      </c>
      <c r="F136" s="18" t="str">
        <f t="shared" si="12"/>
        <v>Young</v>
      </c>
      <c r="G136" s="20" t="s">
        <v>9</v>
      </c>
      <c r="H136" s="18">
        <v>2</v>
      </c>
      <c r="I136" s="18">
        <v>25</v>
      </c>
      <c r="J136" s="18">
        <v>50</v>
      </c>
      <c r="K136" s="21" t="str">
        <f t="shared" si="13"/>
        <v>Low</v>
      </c>
      <c r="L136" s="18">
        <f t="shared" si="14"/>
        <v>2023</v>
      </c>
      <c r="M136" s="18">
        <f t="shared" si="15"/>
        <v>1</v>
      </c>
      <c r="N136" s="20" t="str">
        <f t="shared" si="16"/>
        <v>Sunday</v>
      </c>
      <c r="O136" s="20" t="str">
        <f t="shared" si="17"/>
        <v>February</v>
      </c>
    </row>
    <row r="137" spans="1:15" x14ac:dyDescent="0.3">
      <c r="A137" s="18">
        <v>136</v>
      </c>
      <c r="B137" s="19">
        <v>45005</v>
      </c>
      <c r="C137" s="20" t="s">
        <v>144</v>
      </c>
      <c r="D137" s="20" t="s">
        <v>5</v>
      </c>
      <c r="E137" s="18">
        <v>44</v>
      </c>
      <c r="F137" s="18" t="str">
        <f t="shared" si="12"/>
        <v>Adult</v>
      </c>
      <c r="G137" s="20" t="s">
        <v>11</v>
      </c>
      <c r="H137" s="18">
        <v>2</v>
      </c>
      <c r="I137" s="18">
        <v>300</v>
      </c>
      <c r="J137" s="18">
        <v>600</v>
      </c>
      <c r="K137" s="21" t="str">
        <f t="shared" si="13"/>
        <v>Medium</v>
      </c>
      <c r="L137" s="18">
        <f t="shared" si="14"/>
        <v>2023</v>
      </c>
      <c r="M137" s="18">
        <f t="shared" si="15"/>
        <v>1</v>
      </c>
      <c r="N137" s="20" t="str">
        <f t="shared" si="16"/>
        <v>Monday</v>
      </c>
      <c r="O137" s="20" t="str">
        <f t="shared" si="17"/>
        <v>March</v>
      </c>
    </row>
    <row r="138" spans="1:15" x14ac:dyDescent="0.3">
      <c r="A138" s="18">
        <v>137</v>
      </c>
      <c r="B138" s="19">
        <v>45248</v>
      </c>
      <c r="C138" s="20" t="s">
        <v>145</v>
      </c>
      <c r="D138" s="20" t="s">
        <v>5</v>
      </c>
      <c r="E138" s="18">
        <v>46</v>
      </c>
      <c r="F138" s="18" t="str">
        <f t="shared" si="12"/>
        <v>Adult</v>
      </c>
      <c r="G138" s="20" t="s">
        <v>6</v>
      </c>
      <c r="H138" s="18">
        <v>2</v>
      </c>
      <c r="I138" s="18">
        <v>500</v>
      </c>
      <c r="J138" s="18">
        <v>1000</v>
      </c>
      <c r="K138" s="21" t="str">
        <f t="shared" si="13"/>
        <v>Medium</v>
      </c>
      <c r="L138" s="18">
        <f t="shared" si="14"/>
        <v>2023</v>
      </c>
      <c r="M138" s="18">
        <f t="shared" si="15"/>
        <v>4</v>
      </c>
      <c r="N138" s="20" t="str">
        <f t="shared" si="16"/>
        <v>Saturday</v>
      </c>
      <c r="O138" s="20" t="str">
        <f t="shared" si="17"/>
        <v>November</v>
      </c>
    </row>
    <row r="139" spans="1:15" x14ac:dyDescent="0.3">
      <c r="A139" s="18">
        <v>138</v>
      </c>
      <c r="B139" s="19">
        <v>45008</v>
      </c>
      <c r="C139" s="20" t="s">
        <v>146</v>
      </c>
      <c r="D139" s="20" t="s">
        <v>5</v>
      </c>
      <c r="E139" s="18">
        <v>49</v>
      </c>
      <c r="F139" s="18" t="str">
        <f t="shared" si="12"/>
        <v>Adult</v>
      </c>
      <c r="G139" s="20" t="s">
        <v>9</v>
      </c>
      <c r="H139" s="18">
        <v>4</v>
      </c>
      <c r="I139" s="18">
        <v>50</v>
      </c>
      <c r="J139" s="18">
        <v>200</v>
      </c>
      <c r="K139" s="21" t="str">
        <f t="shared" si="13"/>
        <v>Low</v>
      </c>
      <c r="L139" s="18">
        <f t="shared" si="14"/>
        <v>2023</v>
      </c>
      <c r="M139" s="18">
        <f t="shared" si="15"/>
        <v>1</v>
      </c>
      <c r="N139" s="20" t="str">
        <f t="shared" si="16"/>
        <v>Thursday</v>
      </c>
      <c r="O139" s="20" t="str">
        <f t="shared" si="17"/>
        <v>March</v>
      </c>
    </row>
    <row r="140" spans="1:15" x14ac:dyDescent="0.3">
      <c r="A140" s="18">
        <v>139</v>
      </c>
      <c r="B140" s="19">
        <v>45275</v>
      </c>
      <c r="C140" s="20" t="s">
        <v>147</v>
      </c>
      <c r="D140" s="20" t="s">
        <v>5</v>
      </c>
      <c r="E140" s="18">
        <v>36</v>
      </c>
      <c r="F140" s="18" t="str">
        <f t="shared" si="12"/>
        <v>Adult</v>
      </c>
      <c r="G140" s="20" t="s">
        <v>6</v>
      </c>
      <c r="H140" s="18">
        <v>4</v>
      </c>
      <c r="I140" s="18">
        <v>500</v>
      </c>
      <c r="J140" s="18">
        <v>2000</v>
      </c>
      <c r="K140" s="21" t="str">
        <f t="shared" si="13"/>
        <v>High</v>
      </c>
      <c r="L140" s="18">
        <f t="shared" si="14"/>
        <v>2023</v>
      </c>
      <c r="M140" s="18">
        <f t="shared" si="15"/>
        <v>4</v>
      </c>
      <c r="N140" s="20" t="str">
        <f t="shared" si="16"/>
        <v>Friday</v>
      </c>
      <c r="O140" s="20" t="str">
        <f t="shared" si="17"/>
        <v>December</v>
      </c>
    </row>
    <row r="141" spans="1:15" x14ac:dyDescent="0.3">
      <c r="A141" s="18">
        <v>140</v>
      </c>
      <c r="B141" s="19">
        <v>45143</v>
      </c>
      <c r="C141" s="20" t="s">
        <v>148</v>
      </c>
      <c r="D141" s="20" t="s">
        <v>5</v>
      </c>
      <c r="E141" s="18">
        <v>38</v>
      </c>
      <c r="F141" s="18" t="str">
        <f t="shared" si="12"/>
        <v>Adult</v>
      </c>
      <c r="G141" s="20" t="s">
        <v>11</v>
      </c>
      <c r="H141" s="18">
        <v>1</v>
      </c>
      <c r="I141" s="18">
        <v>30</v>
      </c>
      <c r="J141" s="18">
        <v>30</v>
      </c>
      <c r="K141" s="21" t="str">
        <f t="shared" si="13"/>
        <v>Low</v>
      </c>
      <c r="L141" s="18">
        <f t="shared" si="14"/>
        <v>2023</v>
      </c>
      <c r="M141" s="18">
        <f t="shared" si="15"/>
        <v>3</v>
      </c>
      <c r="N141" s="20" t="str">
        <f t="shared" si="16"/>
        <v>Saturday</v>
      </c>
      <c r="O141" s="20" t="str">
        <f t="shared" si="17"/>
        <v>August</v>
      </c>
    </row>
    <row r="142" spans="1:15" x14ac:dyDescent="0.3">
      <c r="A142" s="18">
        <v>141</v>
      </c>
      <c r="B142" s="19">
        <v>45232</v>
      </c>
      <c r="C142" s="20" t="s">
        <v>149</v>
      </c>
      <c r="D142" s="20" t="s">
        <v>8</v>
      </c>
      <c r="E142" s="18">
        <v>22</v>
      </c>
      <c r="F142" s="18" t="str">
        <f t="shared" si="12"/>
        <v>Young</v>
      </c>
      <c r="G142" s="20" t="s">
        <v>11</v>
      </c>
      <c r="H142" s="18">
        <v>1</v>
      </c>
      <c r="I142" s="18">
        <v>50</v>
      </c>
      <c r="J142" s="18">
        <v>50</v>
      </c>
      <c r="K142" s="21" t="str">
        <f t="shared" si="13"/>
        <v>Low</v>
      </c>
      <c r="L142" s="18">
        <f t="shared" si="14"/>
        <v>2023</v>
      </c>
      <c r="M142" s="18">
        <f t="shared" si="15"/>
        <v>4</v>
      </c>
      <c r="N142" s="20" t="str">
        <f t="shared" si="16"/>
        <v>Thursday</v>
      </c>
      <c r="O142" s="20" t="str">
        <f t="shared" si="17"/>
        <v>November</v>
      </c>
    </row>
    <row r="143" spans="1:15" x14ac:dyDescent="0.3">
      <c r="A143" s="18">
        <v>142</v>
      </c>
      <c r="B143" s="19">
        <v>44959</v>
      </c>
      <c r="C143" s="20" t="s">
        <v>150</v>
      </c>
      <c r="D143" s="20" t="s">
        <v>5</v>
      </c>
      <c r="E143" s="18">
        <v>35</v>
      </c>
      <c r="F143" s="18" t="str">
        <f t="shared" si="12"/>
        <v>Adult</v>
      </c>
      <c r="G143" s="20" t="s">
        <v>11</v>
      </c>
      <c r="H143" s="18">
        <v>4</v>
      </c>
      <c r="I143" s="18">
        <v>300</v>
      </c>
      <c r="J143" s="18">
        <v>1200</v>
      </c>
      <c r="K143" s="21" t="str">
        <f t="shared" si="13"/>
        <v>Medium</v>
      </c>
      <c r="L143" s="18">
        <f t="shared" si="14"/>
        <v>2023</v>
      </c>
      <c r="M143" s="18">
        <f t="shared" si="15"/>
        <v>1</v>
      </c>
      <c r="N143" s="20" t="str">
        <f t="shared" si="16"/>
        <v>Thursday</v>
      </c>
      <c r="O143" s="20" t="str">
        <f t="shared" si="17"/>
        <v>February</v>
      </c>
    </row>
    <row r="144" spans="1:15" x14ac:dyDescent="0.3">
      <c r="A144" s="18">
        <v>143</v>
      </c>
      <c r="B144" s="19">
        <v>45124</v>
      </c>
      <c r="C144" s="20" t="s">
        <v>151</v>
      </c>
      <c r="D144" s="20" t="s">
        <v>8</v>
      </c>
      <c r="E144" s="18">
        <v>45</v>
      </c>
      <c r="F144" s="18" t="str">
        <f t="shared" si="12"/>
        <v>Adult</v>
      </c>
      <c r="G144" s="20" t="s">
        <v>9</v>
      </c>
      <c r="H144" s="18">
        <v>1</v>
      </c>
      <c r="I144" s="18">
        <v>50</v>
      </c>
      <c r="J144" s="18">
        <v>50</v>
      </c>
      <c r="K144" s="21" t="str">
        <f t="shared" si="13"/>
        <v>Low</v>
      </c>
      <c r="L144" s="18">
        <f t="shared" si="14"/>
        <v>2023</v>
      </c>
      <c r="M144" s="18">
        <f t="shared" si="15"/>
        <v>3</v>
      </c>
      <c r="N144" s="20" t="str">
        <f t="shared" si="16"/>
        <v>Monday</v>
      </c>
      <c r="O144" s="20" t="str">
        <f t="shared" si="17"/>
        <v>July</v>
      </c>
    </row>
    <row r="145" spans="1:15" x14ac:dyDescent="0.3">
      <c r="A145" s="18">
        <v>144</v>
      </c>
      <c r="B145" s="19">
        <v>45122</v>
      </c>
      <c r="C145" s="20" t="s">
        <v>152</v>
      </c>
      <c r="D145" s="20" t="s">
        <v>8</v>
      </c>
      <c r="E145" s="18">
        <v>59</v>
      </c>
      <c r="F145" s="18" t="str">
        <f t="shared" si="12"/>
        <v>Adult</v>
      </c>
      <c r="G145" s="20" t="s">
        <v>6</v>
      </c>
      <c r="H145" s="18">
        <v>3</v>
      </c>
      <c r="I145" s="18">
        <v>500</v>
      </c>
      <c r="J145" s="18">
        <v>1500</v>
      </c>
      <c r="K145" s="21" t="str">
        <f t="shared" si="13"/>
        <v>Medium</v>
      </c>
      <c r="L145" s="18">
        <f t="shared" si="14"/>
        <v>2023</v>
      </c>
      <c r="M145" s="18">
        <f t="shared" si="15"/>
        <v>3</v>
      </c>
      <c r="N145" s="20" t="str">
        <f t="shared" si="16"/>
        <v>Saturday</v>
      </c>
      <c r="O145" s="20" t="str">
        <f t="shared" si="17"/>
        <v>July</v>
      </c>
    </row>
    <row r="146" spans="1:15" x14ac:dyDescent="0.3">
      <c r="A146" s="18">
        <v>145</v>
      </c>
      <c r="B146" s="19">
        <v>45232</v>
      </c>
      <c r="C146" s="20" t="s">
        <v>153</v>
      </c>
      <c r="D146" s="20" t="s">
        <v>8</v>
      </c>
      <c r="E146" s="18">
        <v>39</v>
      </c>
      <c r="F146" s="18" t="str">
        <f t="shared" si="12"/>
        <v>Adult</v>
      </c>
      <c r="G146" s="20" t="s">
        <v>9</v>
      </c>
      <c r="H146" s="18">
        <v>3</v>
      </c>
      <c r="I146" s="18">
        <v>25</v>
      </c>
      <c r="J146" s="18">
        <v>75</v>
      </c>
      <c r="K146" s="21" t="str">
        <f t="shared" si="13"/>
        <v>Low</v>
      </c>
      <c r="L146" s="18">
        <f t="shared" si="14"/>
        <v>2023</v>
      </c>
      <c r="M146" s="18">
        <f t="shared" si="15"/>
        <v>4</v>
      </c>
      <c r="N146" s="20" t="str">
        <f t="shared" si="16"/>
        <v>Thursday</v>
      </c>
      <c r="O146" s="20" t="str">
        <f t="shared" si="17"/>
        <v>November</v>
      </c>
    </row>
    <row r="147" spans="1:15" x14ac:dyDescent="0.3">
      <c r="A147" s="18">
        <v>146</v>
      </c>
      <c r="B147" s="19">
        <v>45166</v>
      </c>
      <c r="C147" s="20" t="s">
        <v>154</v>
      </c>
      <c r="D147" s="20" t="s">
        <v>5</v>
      </c>
      <c r="E147" s="18">
        <v>38</v>
      </c>
      <c r="F147" s="18" t="str">
        <f t="shared" si="12"/>
        <v>Adult</v>
      </c>
      <c r="G147" s="20" t="s">
        <v>9</v>
      </c>
      <c r="H147" s="18">
        <v>4</v>
      </c>
      <c r="I147" s="18">
        <v>50</v>
      </c>
      <c r="J147" s="18">
        <v>200</v>
      </c>
      <c r="K147" s="21" t="str">
        <f t="shared" si="13"/>
        <v>Low</v>
      </c>
      <c r="L147" s="18">
        <f t="shared" si="14"/>
        <v>2023</v>
      </c>
      <c r="M147" s="18">
        <f t="shared" si="15"/>
        <v>3</v>
      </c>
      <c r="N147" s="20" t="str">
        <f t="shared" si="16"/>
        <v>Monday</v>
      </c>
      <c r="O147" s="20" t="str">
        <f t="shared" si="17"/>
        <v>August</v>
      </c>
    </row>
    <row r="148" spans="1:15" x14ac:dyDescent="0.3">
      <c r="A148" s="18">
        <v>147</v>
      </c>
      <c r="B148" s="19">
        <v>45197</v>
      </c>
      <c r="C148" s="20" t="s">
        <v>155</v>
      </c>
      <c r="D148" s="20" t="s">
        <v>5</v>
      </c>
      <c r="E148" s="18">
        <v>23</v>
      </c>
      <c r="F148" s="18" t="str">
        <f t="shared" si="12"/>
        <v>Young</v>
      </c>
      <c r="G148" s="20" t="s">
        <v>11</v>
      </c>
      <c r="H148" s="18">
        <v>1</v>
      </c>
      <c r="I148" s="18">
        <v>300</v>
      </c>
      <c r="J148" s="18">
        <v>300</v>
      </c>
      <c r="K148" s="21" t="str">
        <f t="shared" si="13"/>
        <v>Low</v>
      </c>
      <c r="L148" s="18">
        <f t="shared" si="14"/>
        <v>2023</v>
      </c>
      <c r="M148" s="18">
        <f t="shared" si="15"/>
        <v>3</v>
      </c>
      <c r="N148" s="20" t="str">
        <f t="shared" si="16"/>
        <v>Thursday</v>
      </c>
      <c r="O148" s="20" t="str">
        <f t="shared" si="17"/>
        <v>September</v>
      </c>
    </row>
    <row r="149" spans="1:15" x14ac:dyDescent="0.3">
      <c r="A149" s="18">
        <v>148</v>
      </c>
      <c r="B149" s="19">
        <v>45055</v>
      </c>
      <c r="C149" s="20" t="s">
        <v>156</v>
      </c>
      <c r="D149" s="20" t="s">
        <v>5</v>
      </c>
      <c r="E149" s="18">
        <v>18</v>
      </c>
      <c r="F149" s="18" t="str">
        <f t="shared" si="12"/>
        <v>Young</v>
      </c>
      <c r="G149" s="20" t="s">
        <v>9</v>
      </c>
      <c r="H149" s="18">
        <v>2</v>
      </c>
      <c r="I149" s="18">
        <v>30</v>
      </c>
      <c r="J149" s="18">
        <v>60</v>
      </c>
      <c r="K149" s="21" t="str">
        <f t="shared" si="13"/>
        <v>Low</v>
      </c>
      <c r="L149" s="18">
        <f t="shared" si="14"/>
        <v>2023</v>
      </c>
      <c r="M149" s="18">
        <f t="shared" si="15"/>
        <v>2</v>
      </c>
      <c r="N149" s="20" t="str">
        <f t="shared" si="16"/>
        <v>Tuesday</v>
      </c>
      <c r="O149" s="20" t="str">
        <f t="shared" si="17"/>
        <v>May</v>
      </c>
    </row>
    <row r="150" spans="1:15" x14ac:dyDescent="0.3">
      <c r="A150" s="18">
        <v>149</v>
      </c>
      <c r="B150" s="19">
        <v>45210</v>
      </c>
      <c r="C150" s="20" t="s">
        <v>157</v>
      </c>
      <c r="D150" s="20" t="s">
        <v>5</v>
      </c>
      <c r="E150" s="18">
        <v>22</v>
      </c>
      <c r="F150" s="18" t="str">
        <f t="shared" si="12"/>
        <v>Young</v>
      </c>
      <c r="G150" s="20" t="s">
        <v>9</v>
      </c>
      <c r="H150" s="18">
        <v>3</v>
      </c>
      <c r="I150" s="18">
        <v>25</v>
      </c>
      <c r="J150" s="18">
        <v>75</v>
      </c>
      <c r="K150" s="21" t="str">
        <f t="shared" si="13"/>
        <v>Low</v>
      </c>
      <c r="L150" s="18">
        <f t="shared" si="14"/>
        <v>2023</v>
      </c>
      <c r="M150" s="18">
        <f t="shared" si="15"/>
        <v>4</v>
      </c>
      <c r="N150" s="20" t="str">
        <f t="shared" si="16"/>
        <v>Wednesday</v>
      </c>
      <c r="O150" s="20" t="str">
        <f t="shared" si="17"/>
        <v>October</v>
      </c>
    </row>
    <row r="151" spans="1:15" x14ac:dyDescent="0.3">
      <c r="A151" s="18">
        <v>150</v>
      </c>
      <c r="B151" s="19">
        <v>44932</v>
      </c>
      <c r="C151" s="20" t="s">
        <v>158</v>
      </c>
      <c r="D151" s="20" t="s">
        <v>8</v>
      </c>
      <c r="E151" s="18">
        <v>58</v>
      </c>
      <c r="F151" s="18" t="str">
        <f t="shared" si="12"/>
        <v>Adult</v>
      </c>
      <c r="G151" s="20" t="s">
        <v>11</v>
      </c>
      <c r="H151" s="18">
        <v>4</v>
      </c>
      <c r="I151" s="18">
        <v>30</v>
      </c>
      <c r="J151" s="18">
        <v>120</v>
      </c>
      <c r="K151" s="21" t="str">
        <f t="shared" si="13"/>
        <v>Low</v>
      </c>
      <c r="L151" s="18">
        <f t="shared" si="14"/>
        <v>2023</v>
      </c>
      <c r="M151" s="18">
        <f t="shared" si="15"/>
        <v>1</v>
      </c>
      <c r="N151" s="20" t="str">
        <f t="shared" si="16"/>
        <v>Friday</v>
      </c>
      <c r="O151" s="20" t="str">
        <f t="shared" si="17"/>
        <v>January</v>
      </c>
    </row>
    <row r="152" spans="1:15" x14ac:dyDescent="0.3">
      <c r="A152" s="18">
        <v>151</v>
      </c>
      <c r="B152" s="19">
        <v>45275</v>
      </c>
      <c r="C152" s="20" t="s">
        <v>159</v>
      </c>
      <c r="D152" s="20" t="s">
        <v>5</v>
      </c>
      <c r="E152" s="18">
        <v>29</v>
      </c>
      <c r="F152" s="18" t="str">
        <f t="shared" si="12"/>
        <v>Young</v>
      </c>
      <c r="G152" s="20" t="s">
        <v>9</v>
      </c>
      <c r="H152" s="18">
        <v>1</v>
      </c>
      <c r="I152" s="18">
        <v>50</v>
      </c>
      <c r="J152" s="18">
        <v>50</v>
      </c>
      <c r="K152" s="21" t="str">
        <f t="shared" si="13"/>
        <v>Low</v>
      </c>
      <c r="L152" s="18">
        <f t="shared" si="14"/>
        <v>2023</v>
      </c>
      <c r="M152" s="18">
        <f t="shared" si="15"/>
        <v>4</v>
      </c>
      <c r="N152" s="20" t="str">
        <f t="shared" si="16"/>
        <v>Friday</v>
      </c>
      <c r="O152" s="20" t="str">
        <f t="shared" si="17"/>
        <v>December</v>
      </c>
    </row>
    <row r="153" spans="1:15" x14ac:dyDescent="0.3">
      <c r="A153" s="18">
        <v>152</v>
      </c>
      <c r="B153" s="19">
        <v>44985</v>
      </c>
      <c r="C153" s="20" t="s">
        <v>160</v>
      </c>
      <c r="D153" s="20" t="s">
        <v>5</v>
      </c>
      <c r="E153" s="18">
        <v>43</v>
      </c>
      <c r="F153" s="18" t="str">
        <f t="shared" si="12"/>
        <v>Adult</v>
      </c>
      <c r="G153" s="20" t="s">
        <v>11</v>
      </c>
      <c r="H153" s="18">
        <v>4</v>
      </c>
      <c r="I153" s="18">
        <v>500</v>
      </c>
      <c r="J153" s="18">
        <v>2000</v>
      </c>
      <c r="K153" s="21" t="str">
        <f t="shared" si="13"/>
        <v>High</v>
      </c>
      <c r="L153" s="18">
        <f t="shared" si="14"/>
        <v>2023</v>
      </c>
      <c r="M153" s="18">
        <f t="shared" si="15"/>
        <v>1</v>
      </c>
      <c r="N153" s="20" t="str">
        <f t="shared" si="16"/>
        <v>Tuesday</v>
      </c>
      <c r="O153" s="20" t="str">
        <f t="shared" si="17"/>
        <v>February</v>
      </c>
    </row>
    <row r="154" spans="1:15" x14ac:dyDescent="0.3">
      <c r="A154" s="18">
        <v>153</v>
      </c>
      <c r="B154" s="19">
        <v>45276</v>
      </c>
      <c r="C154" s="20" t="s">
        <v>161</v>
      </c>
      <c r="D154" s="20" t="s">
        <v>5</v>
      </c>
      <c r="E154" s="18">
        <v>63</v>
      </c>
      <c r="F154" s="18" t="str">
        <f t="shared" si="12"/>
        <v>Senior</v>
      </c>
      <c r="G154" s="20" t="s">
        <v>11</v>
      </c>
      <c r="H154" s="18">
        <v>2</v>
      </c>
      <c r="I154" s="18">
        <v>500</v>
      </c>
      <c r="J154" s="18">
        <v>1000</v>
      </c>
      <c r="K154" s="21" t="str">
        <f t="shared" si="13"/>
        <v>Medium</v>
      </c>
      <c r="L154" s="18">
        <f t="shared" si="14"/>
        <v>2023</v>
      </c>
      <c r="M154" s="18">
        <f t="shared" si="15"/>
        <v>4</v>
      </c>
      <c r="N154" s="20" t="str">
        <f t="shared" si="16"/>
        <v>Saturday</v>
      </c>
      <c r="O154" s="20" t="str">
        <f t="shared" si="17"/>
        <v>December</v>
      </c>
    </row>
    <row r="155" spans="1:15" x14ac:dyDescent="0.3">
      <c r="A155" s="18">
        <v>154</v>
      </c>
      <c r="B155" s="19">
        <v>45201</v>
      </c>
      <c r="C155" s="20" t="s">
        <v>162</v>
      </c>
      <c r="D155" s="20" t="s">
        <v>5</v>
      </c>
      <c r="E155" s="18">
        <v>51</v>
      </c>
      <c r="F155" s="18" t="str">
        <f t="shared" si="12"/>
        <v>Adult</v>
      </c>
      <c r="G155" s="20" t="s">
        <v>11</v>
      </c>
      <c r="H155" s="18">
        <v>3</v>
      </c>
      <c r="I155" s="18">
        <v>300</v>
      </c>
      <c r="J155" s="18">
        <v>900</v>
      </c>
      <c r="K155" s="21" t="str">
        <f t="shared" si="13"/>
        <v>Medium</v>
      </c>
      <c r="L155" s="18">
        <f t="shared" si="14"/>
        <v>2023</v>
      </c>
      <c r="M155" s="18">
        <f t="shared" si="15"/>
        <v>4</v>
      </c>
      <c r="N155" s="20" t="str">
        <f t="shared" si="16"/>
        <v>Monday</v>
      </c>
      <c r="O155" s="20" t="str">
        <f t="shared" si="17"/>
        <v>October</v>
      </c>
    </row>
    <row r="156" spans="1:15" x14ac:dyDescent="0.3">
      <c r="A156" s="18">
        <v>155</v>
      </c>
      <c r="B156" s="19">
        <v>45063</v>
      </c>
      <c r="C156" s="20" t="s">
        <v>163</v>
      </c>
      <c r="D156" s="20" t="s">
        <v>5</v>
      </c>
      <c r="E156" s="18">
        <v>31</v>
      </c>
      <c r="F156" s="18" t="str">
        <f t="shared" si="12"/>
        <v>Adult</v>
      </c>
      <c r="G156" s="20" t="s">
        <v>11</v>
      </c>
      <c r="H156" s="18">
        <v>4</v>
      </c>
      <c r="I156" s="18">
        <v>500</v>
      </c>
      <c r="J156" s="18">
        <v>2000</v>
      </c>
      <c r="K156" s="21" t="str">
        <f t="shared" si="13"/>
        <v>High</v>
      </c>
      <c r="L156" s="18">
        <f t="shared" si="14"/>
        <v>2023</v>
      </c>
      <c r="M156" s="18">
        <f t="shared" si="15"/>
        <v>2</v>
      </c>
      <c r="N156" s="20" t="str">
        <f t="shared" si="16"/>
        <v>Wednesday</v>
      </c>
      <c r="O156" s="20" t="str">
        <f t="shared" si="17"/>
        <v>May</v>
      </c>
    </row>
    <row r="157" spans="1:15" x14ac:dyDescent="0.3">
      <c r="A157" s="18">
        <v>156</v>
      </c>
      <c r="B157" s="19">
        <v>45255</v>
      </c>
      <c r="C157" s="20" t="s">
        <v>164</v>
      </c>
      <c r="D157" s="20" t="s">
        <v>8</v>
      </c>
      <c r="E157" s="18">
        <v>43</v>
      </c>
      <c r="F157" s="18" t="str">
        <f t="shared" si="12"/>
        <v>Adult</v>
      </c>
      <c r="G157" s="20" t="s">
        <v>9</v>
      </c>
      <c r="H157" s="18">
        <v>4</v>
      </c>
      <c r="I157" s="18">
        <v>25</v>
      </c>
      <c r="J157" s="18">
        <v>100</v>
      </c>
      <c r="K157" s="21" t="str">
        <f t="shared" si="13"/>
        <v>Low</v>
      </c>
      <c r="L157" s="18">
        <f t="shared" si="14"/>
        <v>2023</v>
      </c>
      <c r="M157" s="18">
        <f t="shared" si="15"/>
        <v>4</v>
      </c>
      <c r="N157" s="20" t="str">
        <f t="shared" si="16"/>
        <v>Saturday</v>
      </c>
      <c r="O157" s="20" t="str">
        <f t="shared" si="17"/>
        <v>November</v>
      </c>
    </row>
    <row r="158" spans="1:15" x14ac:dyDescent="0.3">
      <c r="A158" s="18">
        <v>157</v>
      </c>
      <c r="B158" s="19">
        <v>45101</v>
      </c>
      <c r="C158" s="20" t="s">
        <v>165</v>
      </c>
      <c r="D158" s="20" t="s">
        <v>5</v>
      </c>
      <c r="E158" s="18">
        <v>62</v>
      </c>
      <c r="F158" s="18" t="str">
        <f t="shared" si="12"/>
        <v>Senior</v>
      </c>
      <c r="G158" s="20" t="s">
        <v>11</v>
      </c>
      <c r="H158" s="18">
        <v>4</v>
      </c>
      <c r="I158" s="18">
        <v>500</v>
      </c>
      <c r="J158" s="18">
        <v>2000</v>
      </c>
      <c r="K158" s="21" t="str">
        <f t="shared" si="13"/>
        <v>High</v>
      </c>
      <c r="L158" s="18">
        <f t="shared" si="14"/>
        <v>2023</v>
      </c>
      <c r="M158" s="18">
        <f t="shared" si="15"/>
        <v>2</v>
      </c>
      <c r="N158" s="20" t="str">
        <f t="shared" si="16"/>
        <v>Saturday</v>
      </c>
      <c r="O158" s="20" t="str">
        <f t="shared" si="17"/>
        <v>June</v>
      </c>
    </row>
    <row r="159" spans="1:15" x14ac:dyDescent="0.3">
      <c r="A159" s="18">
        <v>158</v>
      </c>
      <c r="B159" s="19">
        <v>44984</v>
      </c>
      <c r="C159" s="20" t="s">
        <v>166</v>
      </c>
      <c r="D159" s="20" t="s">
        <v>8</v>
      </c>
      <c r="E159" s="18">
        <v>44</v>
      </c>
      <c r="F159" s="18" t="str">
        <f t="shared" si="12"/>
        <v>Adult</v>
      </c>
      <c r="G159" s="20" t="s">
        <v>11</v>
      </c>
      <c r="H159" s="18">
        <v>2</v>
      </c>
      <c r="I159" s="18">
        <v>300</v>
      </c>
      <c r="J159" s="18">
        <v>600</v>
      </c>
      <c r="K159" s="21" t="str">
        <f t="shared" si="13"/>
        <v>Medium</v>
      </c>
      <c r="L159" s="18">
        <f t="shared" si="14"/>
        <v>2023</v>
      </c>
      <c r="M159" s="18">
        <f t="shared" si="15"/>
        <v>1</v>
      </c>
      <c r="N159" s="20" t="str">
        <f t="shared" si="16"/>
        <v>Monday</v>
      </c>
      <c r="O159" s="20" t="str">
        <f t="shared" si="17"/>
        <v>February</v>
      </c>
    </row>
    <row r="160" spans="1:15" x14ac:dyDescent="0.3">
      <c r="A160" s="18">
        <v>159</v>
      </c>
      <c r="B160" s="19">
        <v>45077</v>
      </c>
      <c r="C160" s="20" t="s">
        <v>167</v>
      </c>
      <c r="D160" s="20" t="s">
        <v>5</v>
      </c>
      <c r="E160" s="18">
        <v>26</v>
      </c>
      <c r="F160" s="18" t="str">
        <f t="shared" si="12"/>
        <v>Young</v>
      </c>
      <c r="G160" s="20" t="s">
        <v>9</v>
      </c>
      <c r="H160" s="18">
        <v>4</v>
      </c>
      <c r="I160" s="18">
        <v>50</v>
      </c>
      <c r="J160" s="18">
        <v>200</v>
      </c>
      <c r="K160" s="21" t="str">
        <f t="shared" si="13"/>
        <v>Low</v>
      </c>
      <c r="L160" s="18">
        <f t="shared" si="14"/>
        <v>2023</v>
      </c>
      <c r="M160" s="18">
        <f t="shared" si="15"/>
        <v>2</v>
      </c>
      <c r="N160" s="20" t="str">
        <f t="shared" si="16"/>
        <v>Wednesday</v>
      </c>
      <c r="O160" s="20" t="str">
        <f t="shared" si="17"/>
        <v>May</v>
      </c>
    </row>
    <row r="161" spans="1:15" x14ac:dyDescent="0.3">
      <c r="A161" s="18">
        <v>160</v>
      </c>
      <c r="B161" s="19">
        <v>45149</v>
      </c>
      <c r="C161" s="20" t="s">
        <v>168</v>
      </c>
      <c r="D161" s="20" t="s">
        <v>8</v>
      </c>
      <c r="E161" s="18">
        <v>43</v>
      </c>
      <c r="F161" s="18" t="str">
        <f t="shared" si="12"/>
        <v>Adult</v>
      </c>
      <c r="G161" s="20" t="s">
        <v>9</v>
      </c>
      <c r="H161" s="18">
        <v>2</v>
      </c>
      <c r="I161" s="18">
        <v>50</v>
      </c>
      <c r="J161" s="18">
        <v>100</v>
      </c>
      <c r="K161" s="21" t="str">
        <f t="shared" si="13"/>
        <v>Low</v>
      </c>
      <c r="L161" s="18">
        <f t="shared" si="14"/>
        <v>2023</v>
      </c>
      <c r="M161" s="18">
        <f t="shared" si="15"/>
        <v>3</v>
      </c>
      <c r="N161" s="20" t="str">
        <f t="shared" si="16"/>
        <v>Friday</v>
      </c>
      <c r="O161" s="20" t="str">
        <f t="shared" si="17"/>
        <v>August</v>
      </c>
    </row>
    <row r="162" spans="1:15" x14ac:dyDescent="0.3">
      <c r="A162" s="18">
        <v>161</v>
      </c>
      <c r="B162" s="19">
        <v>45007</v>
      </c>
      <c r="C162" s="20" t="s">
        <v>169</v>
      </c>
      <c r="D162" s="20" t="s">
        <v>5</v>
      </c>
      <c r="E162" s="18">
        <v>64</v>
      </c>
      <c r="F162" s="18" t="str">
        <f t="shared" si="12"/>
        <v>Senior</v>
      </c>
      <c r="G162" s="20" t="s">
        <v>6</v>
      </c>
      <c r="H162" s="18">
        <v>2</v>
      </c>
      <c r="I162" s="18">
        <v>500</v>
      </c>
      <c r="J162" s="18">
        <v>1000</v>
      </c>
      <c r="K162" s="21" t="str">
        <f t="shared" si="13"/>
        <v>Medium</v>
      </c>
      <c r="L162" s="18">
        <f t="shared" si="14"/>
        <v>2023</v>
      </c>
      <c r="M162" s="18">
        <f t="shared" si="15"/>
        <v>1</v>
      </c>
      <c r="N162" s="20" t="str">
        <f t="shared" si="16"/>
        <v>Wednesday</v>
      </c>
      <c r="O162" s="20" t="str">
        <f t="shared" si="17"/>
        <v>March</v>
      </c>
    </row>
    <row r="163" spans="1:15" x14ac:dyDescent="0.3">
      <c r="A163" s="18">
        <v>162</v>
      </c>
      <c r="B163" s="19">
        <v>45159</v>
      </c>
      <c r="C163" s="20" t="s">
        <v>170</v>
      </c>
      <c r="D163" s="20" t="s">
        <v>5</v>
      </c>
      <c r="E163" s="18">
        <v>39</v>
      </c>
      <c r="F163" s="18" t="str">
        <f t="shared" si="12"/>
        <v>Adult</v>
      </c>
      <c r="G163" s="20" t="s">
        <v>9</v>
      </c>
      <c r="H163" s="18">
        <v>2</v>
      </c>
      <c r="I163" s="18">
        <v>30</v>
      </c>
      <c r="J163" s="18">
        <v>60</v>
      </c>
      <c r="K163" s="21" t="str">
        <f t="shared" si="13"/>
        <v>Low</v>
      </c>
      <c r="L163" s="18">
        <f t="shared" si="14"/>
        <v>2023</v>
      </c>
      <c r="M163" s="18">
        <f t="shared" si="15"/>
        <v>3</v>
      </c>
      <c r="N163" s="20" t="str">
        <f t="shared" si="16"/>
        <v>Monday</v>
      </c>
      <c r="O163" s="20" t="str">
        <f t="shared" si="17"/>
        <v>August</v>
      </c>
    </row>
    <row r="164" spans="1:15" x14ac:dyDescent="0.3">
      <c r="A164" s="18">
        <v>163</v>
      </c>
      <c r="B164" s="19">
        <v>44928</v>
      </c>
      <c r="C164" s="20" t="s">
        <v>171</v>
      </c>
      <c r="D164" s="20" t="s">
        <v>8</v>
      </c>
      <c r="E164" s="18">
        <v>64</v>
      </c>
      <c r="F164" s="18" t="str">
        <f t="shared" si="12"/>
        <v>Senior</v>
      </c>
      <c r="G164" s="20" t="s">
        <v>9</v>
      </c>
      <c r="H164" s="18">
        <v>3</v>
      </c>
      <c r="I164" s="18">
        <v>50</v>
      </c>
      <c r="J164" s="18">
        <v>150</v>
      </c>
      <c r="K164" s="21" t="str">
        <f t="shared" si="13"/>
        <v>Low</v>
      </c>
      <c r="L164" s="18">
        <f t="shared" si="14"/>
        <v>2023</v>
      </c>
      <c r="M164" s="18">
        <f t="shared" si="15"/>
        <v>1</v>
      </c>
      <c r="N164" s="20" t="str">
        <f t="shared" si="16"/>
        <v>Monday</v>
      </c>
      <c r="O164" s="20" t="str">
        <f t="shared" si="17"/>
        <v>January</v>
      </c>
    </row>
    <row r="165" spans="1:15" x14ac:dyDescent="0.3">
      <c r="A165" s="18">
        <v>164</v>
      </c>
      <c r="B165" s="19">
        <v>45061</v>
      </c>
      <c r="C165" s="20" t="s">
        <v>172</v>
      </c>
      <c r="D165" s="20" t="s">
        <v>8</v>
      </c>
      <c r="E165" s="18">
        <v>47</v>
      </c>
      <c r="F165" s="18" t="str">
        <f t="shared" si="12"/>
        <v>Adult</v>
      </c>
      <c r="G165" s="20" t="s">
        <v>6</v>
      </c>
      <c r="H165" s="18">
        <v>3</v>
      </c>
      <c r="I165" s="18">
        <v>500</v>
      </c>
      <c r="J165" s="18">
        <v>1500</v>
      </c>
      <c r="K165" s="21" t="str">
        <f t="shared" si="13"/>
        <v>Medium</v>
      </c>
      <c r="L165" s="18">
        <f t="shared" si="14"/>
        <v>2023</v>
      </c>
      <c r="M165" s="18">
        <f t="shared" si="15"/>
        <v>2</v>
      </c>
      <c r="N165" s="20" t="str">
        <f t="shared" si="16"/>
        <v>Monday</v>
      </c>
      <c r="O165" s="20" t="str">
        <f t="shared" si="17"/>
        <v>May</v>
      </c>
    </row>
    <row r="166" spans="1:15" x14ac:dyDescent="0.3">
      <c r="A166" s="18">
        <v>165</v>
      </c>
      <c r="B166" s="19">
        <v>45183</v>
      </c>
      <c r="C166" s="20" t="s">
        <v>173</v>
      </c>
      <c r="D166" s="20" t="s">
        <v>8</v>
      </c>
      <c r="E166" s="18">
        <v>60</v>
      </c>
      <c r="F166" s="18" t="str">
        <f t="shared" si="12"/>
        <v>Adult</v>
      </c>
      <c r="G166" s="20" t="s">
        <v>9</v>
      </c>
      <c r="H166" s="18">
        <v>4</v>
      </c>
      <c r="I166" s="18">
        <v>300</v>
      </c>
      <c r="J166" s="18">
        <v>1200</v>
      </c>
      <c r="K166" s="21" t="str">
        <f t="shared" si="13"/>
        <v>Medium</v>
      </c>
      <c r="L166" s="18">
        <f t="shared" si="14"/>
        <v>2023</v>
      </c>
      <c r="M166" s="18">
        <f t="shared" si="15"/>
        <v>3</v>
      </c>
      <c r="N166" s="20" t="str">
        <f t="shared" si="16"/>
        <v>Thursday</v>
      </c>
      <c r="O166" s="20" t="str">
        <f t="shared" si="17"/>
        <v>September</v>
      </c>
    </row>
    <row r="167" spans="1:15" x14ac:dyDescent="0.3">
      <c r="A167" s="18">
        <v>166</v>
      </c>
      <c r="B167" s="19">
        <v>45018</v>
      </c>
      <c r="C167" s="20" t="s">
        <v>174</v>
      </c>
      <c r="D167" s="20" t="s">
        <v>5</v>
      </c>
      <c r="E167" s="18">
        <v>34</v>
      </c>
      <c r="F167" s="18" t="str">
        <f t="shared" si="12"/>
        <v>Adult</v>
      </c>
      <c r="G167" s="20" t="s">
        <v>9</v>
      </c>
      <c r="H167" s="18">
        <v>4</v>
      </c>
      <c r="I167" s="18">
        <v>500</v>
      </c>
      <c r="J167" s="18">
        <v>2000</v>
      </c>
      <c r="K167" s="21" t="str">
        <f t="shared" si="13"/>
        <v>High</v>
      </c>
      <c r="L167" s="18">
        <f t="shared" si="14"/>
        <v>2023</v>
      </c>
      <c r="M167" s="18">
        <f t="shared" si="15"/>
        <v>2</v>
      </c>
      <c r="N167" s="20" t="str">
        <f t="shared" si="16"/>
        <v>Sunday</v>
      </c>
      <c r="O167" s="20" t="str">
        <f t="shared" si="17"/>
        <v>April</v>
      </c>
    </row>
    <row r="168" spans="1:15" x14ac:dyDescent="0.3">
      <c r="A168" s="18">
        <v>167</v>
      </c>
      <c r="B168" s="19">
        <v>45186</v>
      </c>
      <c r="C168" s="20" t="s">
        <v>175</v>
      </c>
      <c r="D168" s="20" t="s">
        <v>8</v>
      </c>
      <c r="E168" s="18">
        <v>43</v>
      </c>
      <c r="F168" s="18" t="str">
        <f t="shared" si="12"/>
        <v>Adult</v>
      </c>
      <c r="G168" s="20" t="s">
        <v>9</v>
      </c>
      <c r="H168" s="18">
        <v>3</v>
      </c>
      <c r="I168" s="18">
        <v>50</v>
      </c>
      <c r="J168" s="18">
        <v>150</v>
      </c>
      <c r="K168" s="21" t="str">
        <f t="shared" si="13"/>
        <v>Low</v>
      </c>
      <c r="L168" s="18">
        <f t="shared" si="14"/>
        <v>2023</v>
      </c>
      <c r="M168" s="18">
        <f t="shared" si="15"/>
        <v>3</v>
      </c>
      <c r="N168" s="20" t="str">
        <f t="shared" si="16"/>
        <v>Sunday</v>
      </c>
      <c r="O168" s="20" t="str">
        <f t="shared" si="17"/>
        <v>September</v>
      </c>
    </row>
    <row r="169" spans="1:15" x14ac:dyDescent="0.3">
      <c r="A169" s="18">
        <v>168</v>
      </c>
      <c r="B169" s="19">
        <v>44981</v>
      </c>
      <c r="C169" s="20" t="s">
        <v>176</v>
      </c>
      <c r="D169" s="20" t="s">
        <v>5</v>
      </c>
      <c r="E169" s="18">
        <v>53</v>
      </c>
      <c r="F169" s="18" t="str">
        <f t="shared" si="12"/>
        <v>Adult</v>
      </c>
      <c r="G169" s="20" t="s">
        <v>9</v>
      </c>
      <c r="H169" s="18">
        <v>1</v>
      </c>
      <c r="I169" s="18">
        <v>300</v>
      </c>
      <c r="J169" s="18">
        <v>300</v>
      </c>
      <c r="K169" s="21" t="str">
        <f t="shared" si="13"/>
        <v>Low</v>
      </c>
      <c r="L169" s="18">
        <f t="shared" si="14"/>
        <v>2023</v>
      </c>
      <c r="M169" s="18">
        <f t="shared" si="15"/>
        <v>1</v>
      </c>
      <c r="N169" s="20" t="str">
        <f t="shared" si="16"/>
        <v>Friday</v>
      </c>
      <c r="O169" s="20" t="str">
        <f t="shared" si="17"/>
        <v>February</v>
      </c>
    </row>
    <row r="170" spans="1:15" x14ac:dyDescent="0.3">
      <c r="A170" s="18">
        <v>169</v>
      </c>
      <c r="B170" s="19">
        <v>45247</v>
      </c>
      <c r="C170" s="20" t="s">
        <v>177</v>
      </c>
      <c r="D170" s="20" t="s">
        <v>5</v>
      </c>
      <c r="E170" s="18">
        <v>18</v>
      </c>
      <c r="F170" s="18" t="str">
        <f t="shared" si="12"/>
        <v>Young</v>
      </c>
      <c r="G170" s="20" t="s">
        <v>6</v>
      </c>
      <c r="H170" s="18">
        <v>3</v>
      </c>
      <c r="I170" s="18">
        <v>500</v>
      </c>
      <c r="J170" s="18">
        <v>1500</v>
      </c>
      <c r="K170" s="21" t="str">
        <f t="shared" si="13"/>
        <v>Medium</v>
      </c>
      <c r="L170" s="18">
        <f t="shared" si="14"/>
        <v>2023</v>
      </c>
      <c r="M170" s="18">
        <f t="shared" si="15"/>
        <v>4</v>
      </c>
      <c r="N170" s="20" t="str">
        <f t="shared" si="16"/>
        <v>Friday</v>
      </c>
      <c r="O170" s="20" t="str">
        <f t="shared" si="17"/>
        <v>November</v>
      </c>
    </row>
    <row r="171" spans="1:15" x14ac:dyDescent="0.3">
      <c r="A171" s="18">
        <v>170</v>
      </c>
      <c r="B171" s="19">
        <v>45079</v>
      </c>
      <c r="C171" s="20" t="s">
        <v>178</v>
      </c>
      <c r="D171" s="20" t="s">
        <v>8</v>
      </c>
      <c r="E171" s="18">
        <v>25</v>
      </c>
      <c r="F171" s="18" t="str">
        <f t="shared" si="12"/>
        <v>Young</v>
      </c>
      <c r="G171" s="20" t="s">
        <v>9</v>
      </c>
      <c r="H171" s="18">
        <v>2</v>
      </c>
      <c r="I171" s="18">
        <v>25</v>
      </c>
      <c r="J171" s="18">
        <v>50</v>
      </c>
      <c r="K171" s="21" t="str">
        <f t="shared" si="13"/>
        <v>Low</v>
      </c>
      <c r="L171" s="18">
        <f t="shared" si="14"/>
        <v>2023</v>
      </c>
      <c r="M171" s="18">
        <f t="shared" si="15"/>
        <v>2</v>
      </c>
      <c r="N171" s="20" t="str">
        <f t="shared" si="16"/>
        <v>Friday</v>
      </c>
      <c r="O171" s="20" t="str">
        <f t="shared" si="17"/>
        <v>June</v>
      </c>
    </row>
    <row r="172" spans="1:15" x14ac:dyDescent="0.3">
      <c r="A172" s="18">
        <v>171</v>
      </c>
      <c r="B172" s="19">
        <v>45254</v>
      </c>
      <c r="C172" s="20" t="s">
        <v>179</v>
      </c>
      <c r="D172" s="20" t="s">
        <v>8</v>
      </c>
      <c r="E172" s="18">
        <v>52</v>
      </c>
      <c r="F172" s="18" t="str">
        <f t="shared" si="12"/>
        <v>Adult</v>
      </c>
      <c r="G172" s="20" t="s">
        <v>9</v>
      </c>
      <c r="H172" s="18">
        <v>3</v>
      </c>
      <c r="I172" s="18">
        <v>300</v>
      </c>
      <c r="J172" s="18">
        <v>900</v>
      </c>
      <c r="K172" s="21" t="str">
        <f t="shared" si="13"/>
        <v>Medium</v>
      </c>
      <c r="L172" s="18">
        <f t="shared" si="14"/>
        <v>2023</v>
      </c>
      <c r="M172" s="18">
        <f t="shared" si="15"/>
        <v>4</v>
      </c>
      <c r="N172" s="20" t="str">
        <f t="shared" si="16"/>
        <v>Friday</v>
      </c>
      <c r="O172" s="20" t="str">
        <f t="shared" si="17"/>
        <v>November</v>
      </c>
    </row>
    <row r="173" spans="1:15" x14ac:dyDescent="0.3">
      <c r="A173" s="18">
        <v>172</v>
      </c>
      <c r="B173" s="19">
        <v>45186</v>
      </c>
      <c r="C173" s="20" t="s">
        <v>180</v>
      </c>
      <c r="D173" s="20" t="s">
        <v>5</v>
      </c>
      <c r="E173" s="18">
        <v>32</v>
      </c>
      <c r="F173" s="18" t="str">
        <f t="shared" si="12"/>
        <v>Adult</v>
      </c>
      <c r="G173" s="20" t="s">
        <v>6</v>
      </c>
      <c r="H173" s="18">
        <v>2</v>
      </c>
      <c r="I173" s="18">
        <v>25</v>
      </c>
      <c r="J173" s="18">
        <v>50</v>
      </c>
      <c r="K173" s="21" t="str">
        <f t="shared" si="13"/>
        <v>Low</v>
      </c>
      <c r="L173" s="18">
        <f t="shared" si="14"/>
        <v>2023</v>
      </c>
      <c r="M173" s="18">
        <f t="shared" si="15"/>
        <v>3</v>
      </c>
      <c r="N173" s="20" t="str">
        <f t="shared" si="16"/>
        <v>Sunday</v>
      </c>
      <c r="O173" s="20" t="str">
        <f t="shared" si="17"/>
        <v>September</v>
      </c>
    </row>
    <row r="174" spans="1:15" x14ac:dyDescent="0.3">
      <c r="A174" s="18">
        <v>173</v>
      </c>
      <c r="B174" s="19">
        <v>45238</v>
      </c>
      <c r="C174" s="20" t="s">
        <v>181</v>
      </c>
      <c r="D174" s="20" t="s">
        <v>5</v>
      </c>
      <c r="E174" s="18">
        <v>64</v>
      </c>
      <c r="F174" s="18" t="str">
        <f t="shared" si="12"/>
        <v>Senior</v>
      </c>
      <c r="G174" s="20" t="s">
        <v>11</v>
      </c>
      <c r="H174" s="18">
        <v>4</v>
      </c>
      <c r="I174" s="18">
        <v>30</v>
      </c>
      <c r="J174" s="18">
        <v>120</v>
      </c>
      <c r="K174" s="21" t="str">
        <f t="shared" si="13"/>
        <v>Low</v>
      </c>
      <c r="L174" s="18">
        <f t="shared" si="14"/>
        <v>2023</v>
      </c>
      <c r="M174" s="18">
        <f t="shared" si="15"/>
        <v>4</v>
      </c>
      <c r="N174" s="20" t="str">
        <f t="shared" si="16"/>
        <v>Wednesday</v>
      </c>
      <c r="O174" s="20" t="str">
        <f t="shared" si="17"/>
        <v>November</v>
      </c>
    </row>
    <row r="175" spans="1:15" x14ac:dyDescent="0.3">
      <c r="A175" s="18">
        <v>174</v>
      </c>
      <c r="B175" s="19">
        <v>45028</v>
      </c>
      <c r="C175" s="20" t="s">
        <v>182</v>
      </c>
      <c r="D175" s="20" t="s">
        <v>8</v>
      </c>
      <c r="E175" s="18">
        <v>39</v>
      </c>
      <c r="F175" s="18" t="str">
        <f t="shared" si="12"/>
        <v>Adult</v>
      </c>
      <c r="G175" s="20" t="s">
        <v>6</v>
      </c>
      <c r="H175" s="18">
        <v>1</v>
      </c>
      <c r="I175" s="18">
        <v>300</v>
      </c>
      <c r="J175" s="18">
        <v>300</v>
      </c>
      <c r="K175" s="21" t="str">
        <f t="shared" si="13"/>
        <v>Low</v>
      </c>
      <c r="L175" s="18">
        <f t="shared" si="14"/>
        <v>2023</v>
      </c>
      <c r="M175" s="18">
        <f t="shared" si="15"/>
        <v>2</v>
      </c>
      <c r="N175" s="20" t="str">
        <f t="shared" si="16"/>
        <v>Wednesday</v>
      </c>
      <c r="O175" s="20" t="str">
        <f t="shared" si="17"/>
        <v>April</v>
      </c>
    </row>
    <row r="176" spans="1:15" x14ac:dyDescent="0.3">
      <c r="A176" s="18">
        <v>175</v>
      </c>
      <c r="B176" s="19">
        <v>45005</v>
      </c>
      <c r="C176" s="20" t="s">
        <v>183</v>
      </c>
      <c r="D176" s="20" t="s">
        <v>8</v>
      </c>
      <c r="E176" s="18">
        <v>31</v>
      </c>
      <c r="F176" s="18" t="str">
        <f t="shared" si="12"/>
        <v>Adult</v>
      </c>
      <c r="G176" s="20" t="s">
        <v>11</v>
      </c>
      <c r="H176" s="18">
        <v>4</v>
      </c>
      <c r="I176" s="18">
        <v>25</v>
      </c>
      <c r="J176" s="18">
        <v>100</v>
      </c>
      <c r="K176" s="21" t="str">
        <f t="shared" si="13"/>
        <v>Low</v>
      </c>
      <c r="L176" s="18">
        <f t="shared" si="14"/>
        <v>2023</v>
      </c>
      <c r="M176" s="18">
        <f t="shared" si="15"/>
        <v>1</v>
      </c>
      <c r="N176" s="20" t="str">
        <f t="shared" si="16"/>
        <v>Monday</v>
      </c>
      <c r="O176" s="20" t="str">
        <f t="shared" si="17"/>
        <v>March</v>
      </c>
    </row>
    <row r="177" spans="1:15" x14ac:dyDescent="0.3">
      <c r="A177" s="18">
        <v>176</v>
      </c>
      <c r="B177" s="19">
        <v>45118</v>
      </c>
      <c r="C177" s="20" t="s">
        <v>184</v>
      </c>
      <c r="D177" s="20" t="s">
        <v>8</v>
      </c>
      <c r="E177" s="18">
        <v>43</v>
      </c>
      <c r="F177" s="18" t="str">
        <f t="shared" si="12"/>
        <v>Adult</v>
      </c>
      <c r="G177" s="20" t="s">
        <v>6</v>
      </c>
      <c r="H177" s="18">
        <v>2</v>
      </c>
      <c r="I177" s="18">
        <v>50</v>
      </c>
      <c r="J177" s="18">
        <v>100</v>
      </c>
      <c r="K177" s="21" t="str">
        <f t="shared" si="13"/>
        <v>Low</v>
      </c>
      <c r="L177" s="18">
        <f t="shared" si="14"/>
        <v>2023</v>
      </c>
      <c r="M177" s="18">
        <f t="shared" si="15"/>
        <v>3</v>
      </c>
      <c r="N177" s="20" t="str">
        <f t="shared" si="16"/>
        <v>Tuesday</v>
      </c>
      <c r="O177" s="20" t="str">
        <f t="shared" si="17"/>
        <v>July</v>
      </c>
    </row>
    <row r="178" spans="1:15" x14ac:dyDescent="0.3">
      <c r="A178" s="18">
        <v>177</v>
      </c>
      <c r="B178" s="19">
        <v>45009</v>
      </c>
      <c r="C178" s="20" t="s">
        <v>185</v>
      </c>
      <c r="D178" s="20" t="s">
        <v>5</v>
      </c>
      <c r="E178" s="18">
        <v>45</v>
      </c>
      <c r="F178" s="18" t="str">
        <f t="shared" si="12"/>
        <v>Adult</v>
      </c>
      <c r="G178" s="20" t="s">
        <v>6</v>
      </c>
      <c r="H178" s="18">
        <v>2</v>
      </c>
      <c r="I178" s="18">
        <v>50</v>
      </c>
      <c r="J178" s="18">
        <v>100</v>
      </c>
      <c r="K178" s="21" t="str">
        <f t="shared" si="13"/>
        <v>Low</v>
      </c>
      <c r="L178" s="18">
        <f t="shared" si="14"/>
        <v>2023</v>
      </c>
      <c r="M178" s="18">
        <f t="shared" si="15"/>
        <v>1</v>
      </c>
      <c r="N178" s="20" t="str">
        <f t="shared" si="16"/>
        <v>Friday</v>
      </c>
      <c r="O178" s="20" t="str">
        <f t="shared" si="17"/>
        <v>March</v>
      </c>
    </row>
    <row r="179" spans="1:15" x14ac:dyDescent="0.3">
      <c r="A179" s="18">
        <v>178</v>
      </c>
      <c r="B179" s="19">
        <v>45203</v>
      </c>
      <c r="C179" s="20" t="s">
        <v>186</v>
      </c>
      <c r="D179" s="20" t="s">
        <v>5</v>
      </c>
      <c r="E179" s="18">
        <v>40</v>
      </c>
      <c r="F179" s="18" t="str">
        <f t="shared" si="12"/>
        <v>Adult</v>
      </c>
      <c r="G179" s="20" t="s">
        <v>9</v>
      </c>
      <c r="H179" s="18">
        <v>2</v>
      </c>
      <c r="I179" s="18">
        <v>30</v>
      </c>
      <c r="J179" s="18">
        <v>60</v>
      </c>
      <c r="K179" s="21" t="str">
        <f t="shared" si="13"/>
        <v>Low</v>
      </c>
      <c r="L179" s="18">
        <f t="shared" si="14"/>
        <v>2023</v>
      </c>
      <c r="M179" s="18">
        <f t="shared" si="15"/>
        <v>4</v>
      </c>
      <c r="N179" s="20" t="str">
        <f t="shared" si="16"/>
        <v>Wednesday</v>
      </c>
      <c r="O179" s="20" t="str">
        <f t="shared" si="17"/>
        <v>October</v>
      </c>
    </row>
    <row r="180" spans="1:15" x14ac:dyDescent="0.3">
      <c r="A180" s="18">
        <v>179</v>
      </c>
      <c r="B180" s="19">
        <v>45198</v>
      </c>
      <c r="C180" s="20" t="s">
        <v>187</v>
      </c>
      <c r="D180" s="20" t="s">
        <v>5</v>
      </c>
      <c r="E180" s="18">
        <v>31</v>
      </c>
      <c r="F180" s="18" t="str">
        <f t="shared" si="12"/>
        <v>Adult</v>
      </c>
      <c r="G180" s="20" t="s">
        <v>11</v>
      </c>
      <c r="H180" s="18">
        <v>1</v>
      </c>
      <c r="I180" s="18">
        <v>300</v>
      </c>
      <c r="J180" s="18">
        <v>300</v>
      </c>
      <c r="K180" s="21" t="str">
        <f t="shared" si="13"/>
        <v>Low</v>
      </c>
      <c r="L180" s="18">
        <f t="shared" si="14"/>
        <v>2023</v>
      </c>
      <c r="M180" s="18">
        <f t="shared" si="15"/>
        <v>3</v>
      </c>
      <c r="N180" s="20" t="str">
        <f t="shared" si="16"/>
        <v>Friday</v>
      </c>
      <c r="O180" s="20" t="str">
        <f t="shared" si="17"/>
        <v>September</v>
      </c>
    </row>
    <row r="181" spans="1:15" x14ac:dyDescent="0.3">
      <c r="A181" s="18">
        <v>180</v>
      </c>
      <c r="B181" s="19">
        <v>44927</v>
      </c>
      <c r="C181" s="20" t="s">
        <v>188</v>
      </c>
      <c r="D181" s="20" t="s">
        <v>5</v>
      </c>
      <c r="E181" s="18">
        <v>41</v>
      </c>
      <c r="F181" s="18" t="str">
        <f t="shared" si="12"/>
        <v>Adult</v>
      </c>
      <c r="G181" s="20" t="s">
        <v>9</v>
      </c>
      <c r="H181" s="18">
        <v>3</v>
      </c>
      <c r="I181" s="18">
        <v>300</v>
      </c>
      <c r="J181" s="18">
        <v>900</v>
      </c>
      <c r="K181" s="21" t="str">
        <f t="shared" si="13"/>
        <v>Medium</v>
      </c>
      <c r="L181" s="18">
        <f t="shared" si="14"/>
        <v>2023</v>
      </c>
      <c r="M181" s="18">
        <f t="shared" si="15"/>
        <v>1</v>
      </c>
      <c r="N181" s="20" t="str">
        <f t="shared" si="16"/>
        <v>Sunday</v>
      </c>
      <c r="O181" s="20" t="str">
        <f t="shared" si="17"/>
        <v>January</v>
      </c>
    </row>
    <row r="182" spans="1:15" x14ac:dyDescent="0.3">
      <c r="A182" s="18">
        <v>181</v>
      </c>
      <c r="B182" s="19">
        <v>45233</v>
      </c>
      <c r="C182" s="20" t="s">
        <v>189</v>
      </c>
      <c r="D182" s="20" t="s">
        <v>5</v>
      </c>
      <c r="E182" s="18">
        <v>19</v>
      </c>
      <c r="F182" s="18" t="str">
        <f t="shared" si="12"/>
        <v>Young</v>
      </c>
      <c r="G182" s="20" t="s">
        <v>11</v>
      </c>
      <c r="H182" s="18">
        <v>4</v>
      </c>
      <c r="I182" s="18">
        <v>300</v>
      </c>
      <c r="J182" s="18">
        <v>1200</v>
      </c>
      <c r="K182" s="21" t="str">
        <f t="shared" si="13"/>
        <v>Medium</v>
      </c>
      <c r="L182" s="18">
        <f t="shared" si="14"/>
        <v>2023</v>
      </c>
      <c r="M182" s="18">
        <f t="shared" si="15"/>
        <v>4</v>
      </c>
      <c r="N182" s="20" t="str">
        <f t="shared" si="16"/>
        <v>Friday</v>
      </c>
      <c r="O182" s="20" t="str">
        <f t="shared" si="17"/>
        <v>November</v>
      </c>
    </row>
    <row r="183" spans="1:15" x14ac:dyDescent="0.3">
      <c r="A183" s="18">
        <v>182</v>
      </c>
      <c r="B183" s="19">
        <v>45092</v>
      </c>
      <c r="C183" s="20" t="s">
        <v>190</v>
      </c>
      <c r="D183" s="20" t="s">
        <v>5</v>
      </c>
      <c r="E183" s="18">
        <v>62</v>
      </c>
      <c r="F183" s="18" t="str">
        <f t="shared" si="12"/>
        <v>Senior</v>
      </c>
      <c r="G183" s="20" t="s">
        <v>6</v>
      </c>
      <c r="H183" s="18">
        <v>4</v>
      </c>
      <c r="I183" s="18">
        <v>30</v>
      </c>
      <c r="J183" s="18">
        <v>120</v>
      </c>
      <c r="K183" s="21" t="str">
        <f t="shared" si="13"/>
        <v>Low</v>
      </c>
      <c r="L183" s="18">
        <f t="shared" si="14"/>
        <v>2023</v>
      </c>
      <c r="M183" s="18">
        <f t="shared" si="15"/>
        <v>2</v>
      </c>
      <c r="N183" s="20" t="str">
        <f t="shared" si="16"/>
        <v>Thursday</v>
      </c>
      <c r="O183" s="20" t="str">
        <f t="shared" si="17"/>
        <v>June</v>
      </c>
    </row>
    <row r="184" spans="1:15" x14ac:dyDescent="0.3">
      <c r="A184" s="18">
        <v>183</v>
      </c>
      <c r="B184" s="19">
        <v>45177</v>
      </c>
      <c r="C184" s="20" t="s">
        <v>191</v>
      </c>
      <c r="D184" s="20" t="s">
        <v>8</v>
      </c>
      <c r="E184" s="18">
        <v>43</v>
      </c>
      <c r="F184" s="18" t="str">
        <f t="shared" si="12"/>
        <v>Adult</v>
      </c>
      <c r="G184" s="20" t="s">
        <v>6</v>
      </c>
      <c r="H184" s="18">
        <v>3</v>
      </c>
      <c r="I184" s="18">
        <v>300</v>
      </c>
      <c r="J184" s="18">
        <v>900</v>
      </c>
      <c r="K184" s="21" t="str">
        <f t="shared" si="13"/>
        <v>Medium</v>
      </c>
      <c r="L184" s="18">
        <f t="shared" si="14"/>
        <v>2023</v>
      </c>
      <c r="M184" s="18">
        <f t="shared" si="15"/>
        <v>3</v>
      </c>
      <c r="N184" s="20" t="str">
        <f t="shared" si="16"/>
        <v>Friday</v>
      </c>
      <c r="O184" s="20" t="str">
        <f t="shared" si="17"/>
        <v>September</v>
      </c>
    </row>
    <row r="185" spans="1:15" x14ac:dyDescent="0.3">
      <c r="A185" s="18">
        <v>184</v>
      </c>
      <c r="B185" s="19">
        <v>44936</v>
      </c>
      <c r="C185" s="20" t="s">
        <v>192</v>
      </c>
      <c r="D185" s="20" t="s">
        <v>5</v>
      </c>
      <c r="E185" s="18">
        <v>31</v>
      </c>
      <c r="F185" s="18" t="str">
        <f t="shared" si="12"/>
        <v>Adult</v>
      </c>
      <c r="G185" s="20" t="s">
        <v>11</v>
      </c>
      <c r="H185" s="18">
        <v>4</v>
      </c>
      <c r="I185" s="18">
        <v>50</v>
      </c>
      <c r="J185" s="18">
        <v>200</v>
      </c>
      <c r="K185" s="21" t="str">
        <f t="shared" si="13"/>
        <v>Low</v>
      </c>
      <c r="L185" s="18">
        <f t="shared" si="14"/>
        <v>2023</v>
      </c>
      <c r="M185" s="18">
        <f t="shared" si="15"/>
        <v>1</v>
      </c>
      <c r="N185" s="20" t="str">
        <f t="shared" si="16"/>
        <v>Tuesday</v>
      </c>
      <c r="O185" s="20" t="str">
        <f t="shared" si="17"/>
        <v>January</v>
      </c>
    </row>
    <row r="186" spans="1:15" x14ac:dyDescent="0.3">
      <c r="A186" s="18">
        <v>185</v>
      </c>
      <c r="B186" s="19">
        <v>44984</v>
      </c>
      <c r="C186" s="20" t="s">
        <v>193</v>
      </c>
      <c r="D186" s="20" t="s">
        <v>5</v>
      </c>
      <c r="E186" s="18">
        <v>24</v>
      </c>
      <c r="F186" s="18" t="str">
        <f t="shared" si="12"/>
        <v>Young</v>
      </c>
      <c r="G186" s="20" t="s">
        <v>9</v>
      </c>
      <c r="H186" s="18">
        <v>1</v>
      </c>
      <c r="I186" s="18">
        <v>25</v>
      </c>
      <c r="J186" s="18">
        <v>25</v>
      </c>
      <c r="K186" s="21" t="str">
        <f t="shared" si="13"/>
        <v>Low</v>
      </c>
      <c r="L186" s="18">
        <f t="shared" si="14"/>
        <v>2023</v>
      </c>
      <c r="M186" s="18">
        <f t="shared" si="15"/>
        <v>1</v>
      </c>
      <c r="N186" s="20" t="str">
        <f t="shared" si="16"/>
        <v>Monday</v>
      </c>
      <c r="O186" s="20" t="str">
        <f t="shared" si="17"/>
        <v>February</v>
      </c>
    </row>
    <row r="187" spans="1:15" x14ac:dyDescent="0.3">
      <c r="A187" s="18">
        <v>186</v>
      </c>
      <c r="B187" s="19">
        <v>45112</v>
      </c>
      <c r="C187" s="20" t="s">
        <v>194</v>
      </c>
      <c r="D187" s="20" t="s">
        <v>5</v>
      </c>
      <c r="E187" s="18">
        <v>20</v>
      </c>
      <c r="F187" s="18" t="str">
        <f t="shared" si="12"/>
        <v>Young</v>
      </c>
      <c r="G187" s="20" t="s">
        <v>9</v>
      </c>
      <c r="H187" s="18">
        <v>4</v>
      </c>
      <c r="I187" s="18">
        <v>50</v>
      </c>
      <c r="J187" s="18">
        <v>200</v>
      </c>
      <c r="K187" s="21" t="str">
        <f t="shared" si="13"/>
        <v>Low</v>
      </c>
      <c r="L187" s="18">
        <f t="shared" si="14"/>
        <v>2023</v>
      </c>
      <c r="M187" s="18">
        <f t="shared" si="15"/>
        <v>3</v>
      </c>
      <c r="N187" s="20" t="str">
        <f t="shared" si="16"/>
        <v>Wednesday</v>
      </c>
      <c r="O187" s="20" t="str">
        <f t="shared" si="17"/>
        <v>July</v>
      </c>
    </row>
    <row r="188" spans="1:15" x14ac:dyDescent="0.3">
      <c r="A188" s="18">
        <v>187</v>
      </c>
      <c r="B188" s="19">
        <v>45084</v>
      </c>
      <c r="C188" s="20" t="s">
        <v>195</v>
      </c>
      <c r="D188" s="20" t="s">
        <v>8</v>
      </c>
      <c r="E188" s="18">
        <v>64</v>
      </c>
      <c r="F188" s="18" t="str">
        <f t="shared" si="12"/>
        <v>Senior</v>
      </c>
      <c r="G188" s="20" t="s">
        <v>9</v>
      </c>
      <c r="H188" s="18">
        <v>2</v>
      </c>
      <c r="I188" s="18">
        <v>50</v>
      </c>
      <c r="J188" s="18">
        <v>100</v>
      </c>
      <c r="K188" s="21" t="str">
        <f t="shared" si="13"/>
        <v>Low</v>
      </c>
      <c r="L188" s="18">
        <f t="shared" si="14"/>
        <v>2023</v>
      </c>
      <c r="M188" s="18">
        <f t="shared" si="15"/>
        <v>2</v>
      </c>
      <c r="N188" s="20" t="str">
        <f t="shared" si="16"/>
        <v>Wednesday</v>
      </c>
      <c r="O188" s="20" t="str">
        <f t="shared" si="17"/>
        <v>June</v>
      </c>
    </row>
    <row r="189" spans="1:15" x14ac:dyDescent="0.3">
      <c r="A189" s="18">
        <v>188</v>
      </c>
      <c r="B189" s="19">
        <v>45049</v>
      </c>
      <c r="C189" s="20" t="s">
        <v>196</v>
      </c>
      <c r="D189" s="20" t="s">
        <v>5</v>
      </c>
      <c r="E189" s="18">
        <v>40</v>
      </c>
      <c r="F189" s="18" t="str">
        <f t="shared" si="12"/>
        <v>Adult</v>
      </c>
      <c r="G189" s="20" t="s">
        <v>9</v>
      </c>
      <c r="H189" s="18">
        <v>3</v>
      </c>
      <c r="I189" s="18">
        <v>25</v>
      </c>
      <c r="J189" s="18">
        <v>75</v>
      </c>
      <c r="K189" s="21" t="str">
        <f t="shared" si="13"/>
        <v>Low</v>
      </c>
      <c r="L189" s="18">
        <f t="shared" si="14"/>
        <v>2023</v>
      </c>
      <c r="M189" s="18">
        <f t="shared" si="15"/>
        <v>2</v>
      </c>
      <c r="N189" s="20" t="str">
        <f t="shared" si="16"/>
        <v>Wednesday</v>
      </c>
      <c r="O189" s="20" t="str">
        <f t="shared" si="17"/>
        <v>May</v>
      </c>
    </row>
    <row r="190" spans="1:15" x14ac:dyDescent="0.3">
      <c r="A190" s="18">
        <v>189</v>
      </c>
      <c r="B190" s="19">
        <v>44956</v>
      </c>
      <c r="C190" s="20" t="s">
        <v>197</v>
      </c>
      <c r="D190" s="20" t="s">
        <v>5</v>
      </c>
      <c r="E190" s="18">
        <v>63</v>
      </c>
      <c r="F190" s="18" t="str">
        <f t="shared" si="12"/>
        <v>Senior</v>
      </c>
      <c r="G190" s="20" t="s">
        <v>6</v>
      </c>
      <c r="H190" s="18">
        <v>1</v>
      </c>
      <c r="I190" s="18">
        <v>50</v>
      </c>
      <c r="J190" s="18">
        <v>50</v>
      </c>
      <c r="K190" s="21" t="str">
        <f t="shared" si="13"/>
        <v>Low</v>
      </c>
      <c r="L190" s="18">
        <f t="shared" si="14"/>
        <v>2023</v>
      </c>
      <c r="M190" s="18">
        <f t="shared" si="15"/>
        <v>1</v>
      </c>
      <c r="N190" s="20" t="str">
        <f t="shared" si="16"/>
        <v>Monday</v>
      </c>
      <c r="O190" s="20" t="str">
        <f t="shared" si="17"/>
        <v>January</v>
      </c>
    </row>
    <row r="191" spans="1:15" x14ac:dyDescent="0.3">
      <c r="A191" s="18">
        <v>190</v>
      </c>
      <c r="B191" s="19">
        <v>45050</v>
      </c>
      <c r="C191" s="20" t="s">
        <v>198</v>
      </c>
      <c r="D191" s="20" t="s">
        <v>8</v>
      </c>
      <c r="E191" s="18">
        <v>60</v>
      </c>
      <c r="F191" s="18" t="str">
        <f t="shared" si="12"/>
        <v>Adult</v>
      </c>
      <c r="G191" s="20" t="s">
        <v>6</v>
      </c>
      <c r="H191" s="18">
        <v>3</v>
      </c>
      <c r="I191" s="18">
        <v>30</v>
      </c>
      <c r="J191" s="18">
        <v>90</v>
      </c>
      <c r="K191" s="21" t="str">
        <f t="shared" si="13"/>
        <v>Low</v>
      </c>
      <c r="L191" s="18">
        <f t="shared" si="14"/>
        <v>2023</v>
      </c>
      <c r="M191" s="18">
        <f t="shared" si="15"/>
        <v>2</v>
      </c>
      <c r="N191" s="20" t="str">
        <f t="shared" si="16"/>
        <v>Thursday</v>
      </c>
      <c r="O191" s="20" t="str">
        <f t="shared" si="17"/>
        <v>May</v>
      </c>
    </row>
    <row r="192" spans="1:15" x14ac:dyDescent="0.3">
      <c r="A192" s="18">
        <v>191</v>
      </c>
      <c r="B192" s="19">
        <v>45217</v>
      </c>
      <c r="C192" s="20" t="s">
        <v>199</v>
      </c>
      <c r="D192" s="20" t="s">
        <v>5</v>
      </c>
      <c r="E192" s="18">
        <v>64</v>
      </c>
      <c r="F192" s="18" t="str">
        <f t="shared" si="12"/>
        <v>Senior</v>
      </c>
      <c r="G192" s="20" t="s">
        <v>6</v>
      </c>
      <c r="H192" s="18">
        <v>1</v>
      </c>
      <c r="I192" s="18">
        <v>25</v>
      </c>
      <c r="J192" s="18">
        <v>25</v>
      </c>
      <c r="K192" s="21" t="str">
        <f t="shared" si="13"/>
        <v>Low</v>
      </c>
      <c r="L192" s="18">
        <f t="shared" si="14"/>
        <v>2023</v>
      </c>
      <c r="M192" s="18">
        <f t="shared" si="15"/>
        <v>4</v>
      </c>
      <c r="N192" s="20" t="str">
        <f t="shared" si="16"/>
        <v>Wednesday</v>
      </c>
      <c r="O192" s="20" t="str">
        <f t="shared" si="17"/>
        <v>October</v>
      </c>
    </row>
    <row r="193" spans="1:15" x14ac:dyDescent="0.3">
      <c r="A193" s="18">
        <v>192</v>
      </c>
      <c r="B193" s="19">
        <v>44967</v>
      </c>
      <c r="C193" s="20" t="s">
        <v>200</v>
      </c>
      <c r="D193" s="20" t="s">
        <v>5</v>
      </c>
      <c r="E193" s="18">
        <v>62</v>
      </c>
      <c r="F193" s="18" t="str">
        <f t="shared" si="12"/>
        <v>Senior</v>
      </c>
      <c r="G193" s="20" t="s">
        <v>6</v>
      </c>
      <c r="H193" s="18">
        <v>2</v>
      </c>
      <c r="I193" s="18">
        <v>50</v>
      </c>
      <c r="J193" s="18">
        <v>100</v>
      </c>
      <c r="K193" s="21" t="str">
        <f t="shared" si="13"/>
        <v>Low</v>
      </c>
      <c r="L193" s="18">
        <f t="shared" si="14"/>
        <v>2023</v>
      </c>
      <c r="M193" s="18">
        <f t="shared" si="15"/>
        <v>1</v>
      </c>
      <c r="N193" s="20" t="str">
        <f t="shared" si="16"/>
        <v>Friday</v>
      </c>
      <c r="O193" s="20" t="str">
        <f t="shared" si="17"/>
        <v>February</v>
      </c>
    </row>
    <row r="194" spans="1:15" x14ac:dyDescent="0.3">
      <c r="A194" s="18">
        <v>193</v>
      </c>
      <c r="B194" s="19">
        <v>44970</v>
      </c>
      <c r="C194" s="20" t="s">
        <v>201</v>
      </c>
      <c r="D194" s="20" t="s">
        <v>5</v>
      </c>
      <c r="E194" s="18">
        <v>35</v>
      </c>
      <c r="F194" s="18" t="str">
        <f t="shared" si="12"/>
        <v>Adult</v>
      </c>
      <c r="G194" s="20" t="s">
        <v>6</v>
      </c>
      <c r="H194" s="18">
        <v>3</v>
      </c>
      <c r="I194" s="18">
        <v>500</v>
      </c>
      <c r="J194" s="18">
        <v>1500</v>
      </c>
      <c r="K194" s="21" t="str">
        <f t="shared" si="13"/>
        <v>Medium</v>
      </c>
      <c r="L194" s="18">
        <f t="shared" si="14"/>
        <v>2023</v>
      </c>
      <c r="M194" s="18">
        <f t="shared" si="15"/>
        <v>1</v>
      </c>
      <c r="N194" s="20" t="str">
        <f t="shared" si="16"/>
        <v>Monday</v>
      </c>
      <c r="O194" s="20" t="str">
        <f t="shared" si="17"/>
        <v>February</v>
      </c>
    </row>
    <row r="195" spans="1:15" x14ac:dyDescent="0.3">
      <c r="A195" s="18">
        <v>194</v>
      </c>
      <c r="B195" s="19">
        <v>45175</v>
      </c>
      <c r="C195" s="20" t="s">
        <v>202</v>
      </c>
      <c r="D195" s="20" t="s">
        <v>5</v>
      </c>
      <c r="E195" s="18">
        <v>55</v>
      </c>
      <c r="F195" s="18" t="str">
        <f t="shared" ref="F195:F258" si="18">IF(E195&gt;60,"Senior",IF(E195&gt;30,"Adult","Young"))</f>
        <v>Adult</v>
      </c>
      <c r="G195" s="20" t="s">
        <v>9</v>
      </c>
      <c r="H195" s="18">
        <v>4</v>
      </c>
      <c r="I195" s="18">
        <v>50</v>
      </c>
      <c r="J195" s="18">
        <v>200</v>
      </c>
      <c r="K195" s="21" t="str">
        <f t="shared" ref="K195:K258" si="19">IF(J195&gt;1500,"High",IF(J195&gt;500,"Medium","Low"))</f>
        <v>Low</v>
      </c>
      <c r="L195" s="18">
        <f t="shared" ref="L195:L258" si="20">YEAR(B195)</f>
        <v>2023</v>
      </c>
      <c r="M195" s="18">
        <f t="shared" ref="M195:M258" si="21">ROUNDUP(MONTH(B195)/3,0)</f>
        <v>3</v>
      </c>
      <c r="N195" s="20" t="str">
        <f t="shared" ref="N195:N258" si="22">TEXT(B195,"dddd")</f>
        <v>Wednesday</v>
      </c>
      <c r="O195" s="20" t="str">
        <f t="shared" ref="O195:O258" si="23">TEXT(B195,"mmmm")</f>
        <v>September</v>
      </c>
    </row>
    <row r="196" spans="1:15" x14ac:dyDescent="0.3">
      <c r="A196" s="18">
        <v>195</v>
      </c>
      <c r="B196" s="19">
        <v>44962</v>
      </c>
      <c r="C196" s="20" t="s">
        <v>203</v>
      </c>
      <c r="D196" s="20" t="s">
        <v>5</v>
      </c>
      <c r="E196" s="18">
        <v>52</v>
      </c>
      <c r="F196" s="18" t="str">
        <f t="shared" si="18"/>
        <v>Adult</v>
      </c>
      <c r="G196" s="20" t="s">
        <v>9</v>
      </c>
      <c r="H196" s="18">
        <v>1</v>
      </c>
      <c r="I196" s="18">
        <v>30</v>
      </c>
      <c r="J196" s="18">
        <v>30</v>
      </c>
      <c r="K196" s="21" t="str">
        <f t="shared" si="19"/>
        <v>Low</v>
      </c>
      <c r="L196" s="18">
        <f t="shared" si="20"/>
        <v>2023</v>
      </c>
      <c r="M196" s="18">
        <f t="shared" si="21"/>
        <v>1</v>
      </c>
      <c r="N196" s="20" t="str">
        <f t="shared" si="22"/>
        <v>Sunday</v>
      </c>
      <c r="O196" s="20" t="str">
        <f t="shared" si="23"/>
        <v>February</v>
      </c>
    </row>
    <row r="197" spans="1:15" x14ac:dyDescent="0.3">
      <c r="A197" s="18">
        <v>196</v>
      </c>
      <c r="B197" s="19">
        <v>45199</v>
      </c>
      <c r="C197" s="20" t="s">
        <v>204</v>
      </c>
      <c r="D197" s="20" t="s">
        <v>8</v>
      </c>
      <c r="E197" s="18">
        <v>32</v>
      </c>
      <c r="F197" s="18" t="str">
        <f t="shared" si="18"/>
        <v>Adult</v>
      </c>
      <c r="G197" s="20" t="s">
        <v>9</v>
      </c>
      <c r="H197" s="18">
        <v>3</v>
      </c>
      <c r="I197" s="18">
        <v>300</v>
      </c>
      <c r="J197" s="18">
        <v>900</v>
      </c>
      <c r="K197" s="21" t="str">
        <f t="shared" si="19"/>
        <v>Medium</v>
      </c>
      <c r="L197" s="18">
        <f t="shared" si="20"/>
        <v>2023</v>
      </c>
      <c r="M197" s="18">
        <f t="shared" si="21"/>
        <v>3</v>
      </c>
      <c r="N197" s="20" t="str">
        <f t="shared" si="22"/>
        <v>Saturday</v>
      </c>
      <c r="O197" s="20" t="str">
        <f t="shared" si="23"/>
        <v>September</v>
      </c>
    </row>
    <row r="198" spans="1:15" x14ac:dyDescent="0.3">
      <c r="A198" s="18">
        <v>197</v>
      </c>
      <c r="B198" s="19">
        <v>44991</v>
      </c>
      <c r="C198" s="20" t="s">
        <v>205</v>
      </c>
      <c r="D198" s="20" t="s">
        <v>8</v>
      </c>
      <c r="E198" s="18">
        <v>42</v>
      </c>
      <c r="F198" s="18" t="str">
        <f t="shared" si="18"/>
        <v>Adult</v>
      </c>
      <c r="G198" s="20" t="s">
        <v>9</v>
      </c>
      <c r="H198" s="18">
        <v>4</v>
      </c>
      <c r="I198" s="18">
        <v>50</v>
      </c>
      <c r="J198" s="18">
        <v>200</v>
      </c>
      <c r="K198" s="21" t="str">
        <f t="shared" si="19"/>
        <v>Low</v>
      </c>
      <c r="L198" s="18">
        <f t="shared" si="20"/>
        <v>2023</v>
      </c>
      <c r="M198" s="18">
        <f t="shared" si="21"/>
        <v>1</v>
      </c>
      <c r="N198" s="20" t="str">
        <f t="shared" si="22"/>
        <v>Monday</v>
      </c>
      <c r="O198" s="20" t="str">
        <f t="shared" si="23"/>
        <v>March</v>
      </c>
    </row>
    <row r="199" spans="1:15" x14ac:dyDescent="0.3">
      <c r="A199" s="18">
        <v>198</v>
      </c>
      <c r="B199" s="19">
        <v>44992</v>
      </c>
      <c r="C199" s="20" t="s">
        <v>206</v>
      </c>
      <c r="D199" s="20" t="s">
        <v>8</v>
      </c>
      <c r="E199" s="18">
        <v>54</v>
      </c>
      <c r="F199" s="18" t="str">
        <f t="shared" si="18"/>
        <v>Adult</v>
      </c>
      <c r="G199" s="20" t="s">
        <v>6</v>
      </c>
      <c r="H199" s="18">
        <v>3</v>
      </c>
      <c r="I199" s="18">
        <v>300</v>
      </c>
      <c r="J199" s="18">
        <v>900</v>
      </c>
      <c r="K199" s="21" t="str">
        <f t="shared" si="19"/>
        <v>Medium</v>
      </c>
      <c r="L199" s="18">
        <f t="shared" si="20"/>
        <v>2023</v>
      </c>
      <c r="M199" s="18">
        <f t="shared" si="21"/>
        <v>1</v>
      </c>
      <c r="N199" s="20" t="str">
        <f t="shared" si="22"/>
        <v>Tuesday</v>
      </c>
      <c r="O199" s="20" t="str">
        <f t="shared" si="23"/>
        <v>March</v>
      </c>
    </row>
    <row r="200" spans="1:15" x14ac:dyDescent="0.3">
      <c r="A200" s="18">
        <v>199</v>
      </c>
      <c r="B200" s="19">
        <v>45264</v>
      </c>
      <c r="C200" s="20" t="s">
        <v>207</v>
      </c>
      <c r="D200" s="20" t="s">
        <v>5</v>
      </c>
      <c r="E200" s="18">
        <v>45</v>
      </c>
      <c r="F200" s="18" t="str">
        <f t="shared" si="18"/>
        <v>Adult</v>
      </c>
      <c r="G200" s="20" t="s">
        <v>6</v>
      </c>
      <c r="H200" s="18">
        <v>3</v>
      </c>
      <c r="I200" s="18">
        <v>500</v>
      </c>
      <c r="J200" s="18">
        <v>1500</v>
      </c>
      <c r="K200" s="21" t="str">
        <f t="shared" si="19"/>
        <v>Medium</v>
      </c>
      <c r="L200" s="18">
        <f t="shared" si="20"/>
        <v>2023</v>
      </c>
      <c r="M200" s="18">
        <f t="shared" si="21"/>
        <v>4</v>
      </c>
      <c r="N200" s="20" t="str">
        <f t="shared" si="22"/>
        <v>Monday</v>
      </c>
      <c r="O200" s="20" t="str">
        <f t="shared" si="23"/>
        <v>December</v>
      </c>
    </row>
    <row r="201" spans="1:15" x14ac:dyDescent="0.3">
      <c r="A201" s="18">
        <v>200</v>
      </c>
      <c r="B201" s="19">
        <v>45170</v>
      </c>
      <c r="C201" s="20" t="s">
        <v>208</v>
      </c>
      <c r="D201" s="20" t="s">
        <v>5</v>
      </c>
      <c r="E201" s="18">
        <v>27</v>
      </c>
      <c r="F201" s="18" t="str">
        <f t="shared" si="18"/>
        <v>Young</v>
      </c>
      <c r="G201" s="20" t="s">
        <v>6</v>
      </c>
      <c r="H201" s="18">
        <v>3</v>
      </c>
      <c r="I201" s="18">
        <v>50</v>
      </c>
      <c r="J201" s="18">
        <v>150</v>
      </c>
      <c r="K201" s="21" t="str">
        <f t="shared" si="19"/>
        <v>Low</v>
      </c>
      <c r="L201" s="18">
        <f t="shared" si="20"/>
        <v>2023</v>
      </c>
      <c r="M201" s="18">
        <f t="shared" si="21"/>
        <v>3</v>
      </c>
      <c r="N201" s="20" t="str">
        <f t="shared" si="22"/>
        <v>Friday</v>
      </c>
      <c r="O201" s="20" t="str">
        <f t="shared" si="23"/>
        <v>September</v>
      </c>
    </row>
    <row r="202" spans="1:15" x14ac:dyDescent="0.3">
      <c r="A202" s="18">
        <v>201</v>
      </c>
      <c r="B202" s="19">
        <v>45208</v>
      </c>
      <c r="C202" s="20" t="s">
        <v>209</v>
      </c>
      <c r="D202" s="20" t="s">
        <v>5</v>
      </c>
      <c r="E202" s="18">
        <v>56</v>
      </c>
      <c r="F202" s="18" t="str">
        <f t="shared" si="18"/>
        <v>Adult</v>
      </c>
      <c r="G202" s="20" t="s">
        <v>11</v>
      </c>
      <c r="H202" s="18">
        <v>1</v>
      </c>
      <c r="I202" s="18">
        <v>25</v>
      </c>
      <c r="J202" s="18">
        <v>25</v>
      </c>
      <c r="K202" s="21" t="str">
        <f t="shared" si="19"/>
        <v>Low</v>
      </c>
      <c r="L202" s="18">
        <f t="shared" si="20"/>
        <v>2023</v>
      </c>
      <c r="M202" s="18">
        <f t="shared" si="21"/>
        <v>4</v>
      </c>
      <c r="N202" s="20" t="str">
        <f t="shared" si="22"/>
        <v>Monday</v>
      </c>
      <c r="O202" s="20" t="str">
        <f t="shared" si="23"/>
        <v>October</v>
      </c>
    </row>
    <row r="203" spans="1:15" x14ac:dyDescent="0.3">
      <c r="A203" s="18">
        <v>202</v>
      </c>
      <c r="B203" s="19">
        <v>45011</v>
      </c>
      <c r="C203" s="20" t="s">
        <v>210</v>
      </c>
      <c r="D203" s="20" t="s">
        <v>8</v>
      </c>
      <c r="E203" s="18">
        <v>34</v>
      </c>
      <c r="F203" s="18" t="str">
        <f t="shared" si="18"/>
        <v>Adult</v>
      </c>
      <c r="G203" s="20" t="s">
        <v>9</v>
      </c>
      <c r="H203" s="18">
        <v>4</v>
      </c>
      <c r="I203" s="18">
        <v>300</v>
      </c>
      <c r="J203" s="18">
        <v>1200</v>
      </c>
      <c r="K203" s="21" t="str">
        <f t="shared" si="19"/>
        <v>Medium</v>
      </c>
      <c r="L203" s="18">
        <f t="shared" si="20"/>
        <v>2023</v>
      </c>
      <c r="M203" s="18">
        <f t="shared" si="21"/>
        <v>1</v>
      </c>
      <c r="N203" s="20" t="str">
        <f t="shared" si="22"/>
        <v>Sunday</v>
      </c>
      <c r="O203" s="20" t="str">
        <f t="shared" si="23"/>
        <v>March</v>
      </c>
    </row>
    <row r="204" spans="1:15" x14ac:dyDescent="0.3">
      <c r="A204" s="18">
        <v>203</v>
      </c>
      <c r="B204" s="19">
        <v>45062</v>
      </c>
      <c r="C204" s="20" t="s">
        <v>211</v>
      </c>
      <c r="D204" s="20" t="s">
        <v>5</v>
      </c>
      <c r="E204" s="18">
        <v>56</v>
      </c>
      <c r="F204" s="18" t="str">
        <f t="shared" si="18"/>
        <v>Adult</v>
      </c>
      <c r="G204" s="20" t="s">
        <v>9</v>
      </c>
      <c r="H204" s="18">
        <v>2</v>
      </c>
      <c r="I204" s="18">
        <v>500</v>
      </c>
      <c r="J204" s="18">
        <v>1000</v>
      </c>
      <c r="K204" s="21" t="str">
        <f t="shared" si="19"/>
        <v>Medium</v>
      </c>
      <c r="L204" s="18">
        <f t="shared" si="20"/>
        <v>2023</v>
      </c>
      <c r="M204" s="18">
        <f t="shared" si="21"/>
        <v>2</v>
      </c>
      <c r="N204" s="20" t="str">
        <f t="shared" si="22"/>
        <v>Tuesday</v>
      </c>
      <c r="O204" s="20" t="str">
        <f t="shared" si="23"/>
        <v>May</v>
      </c>
    </row>
    <row r="205" spans="1:15" x14ac:dyDescent="0.3">
      <c r="A205" s="18">
        <v>204</v>
      </c>
      <c r="B205" s="19">
        <v>45197</v>
      </c>
      <c r="C205" s="20" t="s">
        <v>212</v>
      </c>
      <c r="D205" s="20" t="s">
        <v>5</v>
      </c>
      <c r="E205" s="18">
        <v>39</v>
      </c>
      <c r="F205" s="18" t="str">
        <f t="shared" si="18"/>
        <v>Adult</v>
      </c>
      <c r="G205" s="20" t="s">
        <v>6</v>
      </c>
      <c r="H205" s="18">
        <v>1</v>
      </c>
      <c r="I205" s="18">
        <v>25</v>
      </c>
      <c r="J205" s="18">
        <v>25</v>
      </c>
      <c r="K205" s="21" t="str">
        <f t="shared" si="19"/>
        <v>Low</v>
      </c>
      <c r="L205" s="18">
        <f t="shared" si="20"/>
        <v>2023</v>
      </c>
      <c r="M205" s="18">
        <f t="shared" si="21"/>
        <v>3</v>
      </c>
      <c r="N205" s="20" t="str">
        <f t="shared" si="22"/>
        <v>Thursday</v>
      </c>
      <c r="O205" s="20" t="str">
        <f t="shared" si="23"/>
        <v>September</v>
      </c>
    </row>
    <row r="206" spans="1:15" x14ac:dyDescent="0.3">
      <c r="A206" s="18">
        <v>205</v>
      </c>
      <c r="B206" s="19">
        <v>45237</v>
      </c>
      <c r="C206" s="20" t="s">
        <v>213</v>
      </c>
      <c r="D206" s="20" t="s">
        <v>8</v>
      </c>
      <c r="E206" s="18">
        <v>43</v>
      </c>
      <c r="F206" s="18" t="str">
        <f t="shared" si="18"/>
        <v>Adult</v>
      </c>
      <c r="G206" s="20" t="s">
        <v>9</v>
      </c>
      <c r="H206" s="18">
        <v>1</v>
      </c>
      <c r="I206" s="18">
        <v>25</v>
      </c>
      <c r="J206" s="18">
        <v>25</v>
      </c>
      <c r="K206" s="21" t="str">
        <f t="shared" si="19"/>
        <v>Low</v>
      </c>
      <c r="L206" s="18">
        <f t="shared" si="20"/>
        <v>2023</v>
      </c>
      <c r="M206" s="18">
        <f t="shared" si="21"/>
        <v>4</v>
      </c>
      <c r="N206" s="20" t="str">
        <f t="shared" si="22"/>
        <v>Tuesday</v>
      </c>
      <c r="O206" s="20" t="str">
        <f t="shared" si="23"/>
        <v>November</v>
      </c>
    </row>
    <row r="207" spans="1:15" x14ac:dyDescent="0.3">
      <c r="A207" s="18">
        <v>206</v>
      </c>
      <c r="B207" s="19">
        <v>45143</v>
      </c>
      <c r="C207" s="20" t="s">
        <v>214</v>
      </c>
      <c r="D207" s="20" t="s">
        <v>5</v>
      </c>
      <c r="E207" s="18">
        <v>61</v>
      </c>
      <c r="F207" s="18" t="str">
        <f t="shared" si="18"/>
        <v>Senior</v>
      </c>
      <c r="G207" s="20" t="s">
        <v>9</v>
      </c>
      <c r="H207" s="18">
        <v>1</v>
      </c>
      <c r="I207" s="18">
        <v>25</v>
      </c>
      <c r="J207" s="18">
        <v>25</v>
      </c>
      <c r="K207" s="21" t="str">
        <f t="shared" si="19"/>
        <v>Low</v>
      </c>
      <c r="L207" s="18">
        <f t="shared" si="20"/>
        <v>2023</v>
      </c>
      <c r="M207" s="18">
        <f t="shared" si="21"/>
        <v>3</v>
      </c>
      <c r="N207" s="20" t="str">
        <f t="shared" si="22"/>
        <v>Saturday</v>
      </c>
      <c r="O207" s="20" t="str">
        <f t="shared" si="23"/>
        <v>August</v>
      </c>
    </row>
    <row r="208" spans="1:15" x14ac:dyDescent="0.3">
      <c r="A208" s="18">
        <v>207</v>
      </c>
      <c r="B208" s="19">
        <v>45035</v>
      </c>
      <c r="C208" s="20" t="s">
        <v>215</v>
      </c>
      <c r="D208" s="20" t="s">
        <v>8</v>
      </c>
      <c r="E208" s="18">
        <v>42</v>
      </c>
      <c r="F208" s="18" t="str">
        <f t="shared" si="18"/>
        <v>Adult</v>
      </c>
      <c r="G208" s="20" t="s">
        <v>6</v>
      </c>
      <c r="H208" s="18">
        <v>2</v>
      </c>
      <c r="I208" s="18">
        <v>25</v>
      </c>
      <c r="J208" s="18">
        <v>50</v>
      </c>
      <c r="K208" s="21" t="str">
        <f t="shared" si="19"/>
        <v>Low</v>
      </c>
      <c r="L208" s="18">
        <f t="shared" si="20"/>
        <v>2023</v>
      </c>
      <c r="M208" s="18">
        <f t="shared" si="21"/>
        <v>2</v>
      </c>
      <c r="N208" s="20" t="str">
        <f t="shared" si="22"/>
        <v>Wednesday</v>
      </c>
      <c r="O208" s="20" t="str">
        <f t="shared" si="23"/>
        <v>April</v>
      </c>
    </row>
    <row r="209" spans="1:15" x14ac:dyDescent="0.3">
      <c r="A209" s="18">
        <v>208</v>
      </c>
      <c r="B209" s="19">
        <v>45203</v>
      </c>
      <c r="C209" s="20" t="s">
        <v>216</v>
      </c>
      <c r="D209" s="20" t="s">
        <v>8</v>
      </c>
      <c r="E209" s="18">
        <v>34</v>
      </c>
      <c r="F209" s="18" t="str">
        <f t="shared" si="18"/>
        <v>Adult</v>
      </c>
      <c r="G209" s="20" t="s">
        <v>11</v>
      </c>
      <c r="H209" s="18">
        <v>4</v>
      </c>
      <c r="I209" s="18">
        <v>50</v>
      </c>
      <c r="J209" s="18">
        <v>200</v>
      </c>
      <c r="K209" s="21" t="str">
        <f t="shared" si="19"/>
        <v>Low</v>
      </c>
      <c r="L209" s="18">
        <f t="shared" si="20"/>
        <v>2023</v>
      </c>
      <c r="M209" s="18">
        <f t="shared" si="21"/>
        <v>4</v>
      </c>
      <c r="N209" s="20" t="str">
        <f t="shared" si="22"/>
        <v>Wednesday</v>
      </c>
      <c r="O209" s="20" t="str">
        <f t="shared" si="23"/>
        <v>October</v>
      </c>
    </row>
    <row r="210" spans="1:15" x14ac:dyDescent="0.3">
      <c r="A210" s="18">
        <v>209</v>
      </c>
      <c r="B210" s="19">
        <v>45280</v>
      </c>
      <c r="C210" s="20" t="s">
        <v>217</v>
      </c>
      <c r="D210" s="20" t="s">
        <v>8</v>
      </c>
      <c r="E210" s="18">
        <v>30</v>
      </c>
      <c r="F210" s="18" t="str">
        <f t="shared" si="18"/>
        <v>Young</v>
      </c>
      <c r="G210" s="20" t="s">
        <v>11</v>
      </c>
      <c r="H210" s="18">
        <v>4</v>
      </c>
      <c r="I210" s="18">
        <v>50</v>
      </c>
      <c r="J210" s="18">
        <v>200</v>
      </c>
      <c r="K210" s="21" t="str">
        <f t="shared" si="19"/>
        <v>Low</v>
      </c>
      <c r="L210" s="18">
        <f t="shared" si="20"/>
        <v>2023</v>
      </c>
      <c r="M210" s="18">
        <f t="shared" si="21"/>
        <v>4</v>
      </c>
      <c r="N210" s="20" t="str">
        <f t="shared" si="22"/>
        <v>Wednesday</v>
      </c>
      <c r="O210" s="20" t="str">
        <f t="shared" si="23"/>
        <v>December</v>
      </c>
    </row>
    <row r="211" spans="1:15" x14ac:dyDescent="0.3">
      <c r="A211" s="18">
        <v>210</v>
      </c>
      <c r="B211" s="19">
        <v>45029</v>
      </c>
      <c r="C211" s="20" t="s">
        <v>218</v>
      </c>
      <c r="D211" s="20" t="s">
        <v>5</v>
      </c>
      <c r="E211" s="18">
        <v>37</v>
      </c>
      <c r="F211" s="18" t="str">
        <f t="shared" si="18"/>
        <v>Adult</v>
      </c>
      <c r="G211" s="20" t="s">
        <v>11</v>
      </c>
      <c r="H211" s="18">
        <v>4</v>
      </c>
      <c r="I211" s="18">
        <v>50</v>
      </c>
      <c r="J211" s="18">
        <v>200</v>
      </c>
      <c r="K211" s="21" t="str">
        <f t="shared" si="19"/>
        <v>Low</v>
      </c>
      <c r="L211" s="18">
        <f t="shared" si="20"/>
        <v>2023</v>
      </c>
      <c r="M211" s="18">
        <f t="shared" si="21"/>
        <v>2</v>
      </c>
      <c r="N211" s="20" t="str">
        <f t="shared" si="22"/>
        <v>Thursday</v>
      </c>
      <c r="O211" s="20" t="str">
        <f t="shared" si="23"/>
        <v>April</v>
      </c>
    </row>
    <row r="212" spans="1:15" x14ac:dyDescent="0.3">
      <c r="A212" s="18">
        <v>211</v>
      </c>
      <c r="B212" s="19">
        <v>45292</v>
      </c>
      <c r="C212" s="20" t="s">
        <v>219</v>
      </c>
      <c r="D212" s="20" t="s">
        <v>5</v>
      </c>
      <c r="E212" s="18">
        <v>42</v>
      </c>
      <c r="F212" s="18" t="str">
        <f t="shared" si="18"/>
        <v>Adult</v>
      </c>
      <c r="G212" s="20" t="s">
        <v>6</v>
      </c>
      <c r="H212" s="18">
        <v>3</v>
      </c>
      <c r="I212" s="18">
        <v>500</v>
      </c>
      <c r="J212" s="18">
        <v>1500</v>
      </c>
      <c r="K212" s="21" t="str">
        <f t="shared" si="19"/>
        <v>Medium</v>
      </c>
      <c r="L212" s="18">
        <f t="shared" si="20"/>
        <v>2024</v>
      </c>
      <c r="M212" s="18">
        <f t="shared" si="21"/>
        <v>1</v>
      </c>
      <c r="N212" s="20" t="str">
        <f t="shared" si="22"/>
        <v>Monday</v>
      </c>
      <c r="O212" s="20" t="str">
        <f t="shared" si="23"/>
        <v>January</v>
      </c>
    </row>
    <row r="213" spans="1:15" x14ac:dyDescent="0.3">
      <c r="A213" s="18">
        <v>212</v>
      </c>
      <c r="B213" s="19">
        <v>45086</v>
      </c>
      <c r="C213" s="20" t="s">
        <v>220</v>
      </c>
      <c r="D213" s="20" t="s">
        <v>5</v>
      </c>
      <c r="E213" s="18">
        <v>21</v>
      </c>
      <c r="F213" s="18" t="str">
        <f t="shared" si="18"/>
        <v>Young</v>
      </c>
      <c r="G213" s="20" t="s">
        <v>9</v>
      </c>
      <c r="H213" s="18">
        <v>3</v>
      </c>
      <c r="I213" s="18">
        <v>500</v>
      </c>
      <c r="J213" s="18">
        <v>1500</v>
      </c>
      <c r="K213" s="21" t="str">
        <f t="shared" si="19"/>
        <v>Medium</v>
      </c>
      <c r="L213" s="18">
        <f t="shared" si="20"/>
        <v>2023</v>
      </c>
      <c r="M213" s="18">
        <f t="shared" si="21"/>
        <v>2</v>
      </c>
      <c r="N213" s="20" t="str">
        <f t="shared" si="22"/>
        <v>Friday</v>
      </c>
      <c r="O213" s="20" t="str">
        <f t="shared" si="23"/>
        <v>June</v>
      </c>
    </row>
    <row r="214" spans="1:15" x14ac:dyDescent="0.3">
      <c r="A214" s="18">
        <v>213</v>
      </c>
      <c r="B214" s="19">
        <v>45131</v>
      </c>
      <c r="C214" s="20" t="s">
        <v>221</v>
      </c>
      <c r="D214" s="20" t="s">
        <v>5</v>
      </c>
      <c r="E214" s="18">
        <v>27</v>
      </c>
      <c r="F214" s="18" t="str">
        <f t="shared" si="18"/>
        <v>Young</v>
      </c>
      <c r="G214" s="20" t="s">
        <v>6</v>
      </c>
      <c r="H214" s="18">
        <v>3</v>
      </c>
      <c r="I214" s="18">
        <v>500</v>
      </c>
      <c r="J214" s="18">
        <v>1500</v>
      </c>
      <c r="K214" s="21" t="str">
        <f t="shared" si="19"/>
        <v>Medium</v>
      </c>
      <c r="L214" s="18">
        <f t="shared" si="20"/>
        <v>2023</v>
      </c>
      <c r="M214" s="18">
        <f t="shared" si="21"/>
        <v>3</v>
      </c>
      <c r="N214" s="20" t="str">
        <f t="shared" si="22"/>
        <v>Monday</v>
      </c>
      <c r="O214" s="20" t="str">
        <f t="shared" si="23"/>
        <v>July</v>
      </c>
    </row>
    <row r="215" spans="1:15" x14ac:dyDescent="0.3">
      <c r="A215" s="18">
        <v>214</v>
      </c>
      <c r="B215" s="19">
        <v>45270</v>
      </c>
      <c r="C215" s="20" t="s">
        <v>222</v>
      </c>
      <c r="D215" s="20" t="s">
        <v>5</v>
      </c>
      <c r="E215" s="18">
        <v>20</v>
      </c>
      <c r="F215" s="18" t="str">
        <f t="shared" si="18"/>
        <v>Young</v>
      </c>
      <c r="G215" s="20" t="s">
        <v>6</v>
      </c>
      <c r="H215" s="18">
        <v>2</v>
      </c>
      <c r="I215" s="18">
        <v>30</v>
      </c>
      <c r="J215" s="18">
        <v>60</v>
      </c>
      <c r="K215" s="21" t="str">
        <f t="shared" si="19"/>
        <v>Low</v>
      </c>
      <c r="L215" s="18">
        <f t="shared" si="20"/>
        <v>2023</v>
      </c>
      <c r="M215" s="18">
        <f t="shared" si="21"/>
        <v>4</v>
      </c>
      <c r="N215" s="20" t="str">
        <f t="shared" si="22"/>
        <v>Sunday</v>
      </c>
      <c r="O215" s="20" t="str">
        <f t="shared" si="23"/>
        <v>December</v>
      </c>
    </row>
    <row r="216" spans="1:15" x14ac:dyDescent="0.3">
      <c r="A216" s="18">
        <v>215</v>
      </c>
      <c r="B216" s="19">
        <v>45259</v>
      </c>
      <c r="C216" s="20" t="s">
        <v>223</v>
      </c>
      <c r="D216" s="20" t="s">
        <v>5</v>
      </c>
      <c r="E216" s="18">
        <v>58</v>
      </c>
      <c r="F216" s="18" t="str">
        <f t="shared" si="18"/>
        <v>Adult</v>
      </c>
      <c r="G216" s="20" t="s">
        <v>9</v>
      </c>
      <c r="H216" s="18">
        <v>3</v>
      </c>
      <c r="I216" s="18">
        <v>500</v>
      </c>
      <c r="J216" s="18">
        <v>1500</v>
      </c>
      <c r="K216" s="21" t="str">
        <f t="shared" si="19"/>
        <v>Medium</v>
      </c>
      <c r="L216" s="18">
        <f t="shared" si="20"/>
        <v>2023</v>
      </c>
      <c r="M216" s="18">
        <f t="shared" si="21"/>
        <v>4</v>
      </c>
      <c r="N216" s="20" t="str">
        <f t="shared" si="22"/>
        <v>Wednesday</v>
      </c>
      <c r="O216" s="20" t="str">
        <f t="shared" si="23"/>
        <v>November</v>
      </c>
    </row>
    <row r="217" spans="1:15" x14ac:dyDescent="0.3">
      <c r="A217" s="18">
        <v>216</v>
      </c>
      <c r="B217" s="19">
        <v>45118</v>
      </c>
      <c r="C217" s="20" t="s">
        <v>224</v>
      </c>
      <c r="D217" s="20" t="s">
        <v>5</v>
      </c>
      <c r="E217" s="18">
        <v>62</v>
      </c>
      <c r="F217" s="18" t="str">
        <f t="shared" si="18"/>
        <v>Senior</v>
      </c>
      <c r="G217" s="20" t="s">
        <v>11</v>
      </c>
      <c r="H217" s="18">
        <v>2</v>
      </c>
      <c r="I217" s="18">
        <v>50</v>
      </c>
      <c r="J217" s="18">
        <v>100</v>
      </c>
      <c r="K217" s="21" t="str">
        <f t="shared" si="19"/>
        <v>Low</v>
      </c>
      <c r="L217" s="18">
        <f t="shared" si="20"/>
        <v>2023</v>
      </c>
      <c r="M217" s="18">
        <f t="shared" si="21"/>
        <v>3</v>
      </c>
      <c r="N217" s="20" t="str">
        <f t="shared" si="22"/>
        <v>Tuesday</v>
      </c>
      <c r="O217" s="20" t="str">
        <f t="shared" si="23"/>
        <v>July</v>
      </c>
    </row>
    <row r="218" spans="1:15" x14ac:dyDescent="0.3">
      <c r="A218" s="18">
        <v>217</v>
      </c>
      <c r="B218" s="19">
        <v>45151</v>
      </c>
      <c r="C218" s="20" t="s">
        <v>225</v>
      </c>
      <c r="D218" s="20" t="s">
        <v>8</v>
      </c>
      <c r="E218" s="18">
        <v>35</v>
      </c>
      <c r="F218" s="18" t="str">
        <f t="shared" si="18"/>
        <v>Adult</v>
      </c>
      <c r="G218" s="20" t="s">
        <v>11</v>
      </c>
      <c r="H218" s="18">
        <v>4</v>
      </c>
      <c r="I218" s="18">
        <v>50</v>
      </c>
      <c r="J218" s="18">
        <v>200</v>
      </c>
      <c r="K218" s="21" t="str">
        <f t="shared" si="19"/>
        <v>Low</v>
      </c>
      <c r="L218" s="18">
        <f t="shared" si="20"/>
        <v>2023</v>
      </c>
      <c r="M218" s="18">
        <f t="shared" si="21"/>
        <v>3</v>
      </c>
      <c r="N218" s="20" t="str">
        <f t="shared" si="22"/>
        <v>Sunday</v>
      </c>
      <c r="O218" s="20" t="str">
        <f t="shared" si="23"/>
        <v>August</v>
      </c>
    </row>
    <row r="219" spans="1:15" x14ac:dyDescent="0.3">
      <c r="A219" s="18">
        <v>218</v>
      </c>
      <c r="B219" s="19">
        <v>45191</v>
      </c>
      <c r="C219" s="20" t="s">
        <v>226</v>
      </c>
      <c r="D219" s="20" t="s">
        <v>5</v>
      </c>
      <c r="E219" s="18">
        <v>64</v>
      </c>
      <c r="F219" s="18" t="str">
        <f t="shared" si="18"/>
        <v>Senior</v>
      </c>
      <c r="G219" s="20" t="s">
        <v>6</v>
      </c>
      <c r="H219" s="18">
        <v>3</v>
      </c>
      <c r="I219" s="18">
        <v>30</v>
      </c>
      <c r="J219" s="18">
        <v>90</v>
      </c>
      <c r="K219" s="21" t="str">
        <f t="shared" si="19"/>
        <v>Low</v>
      </c>
      <c r="L219" s="18">
        <f t="shared" si="20"/>
        <v>2023</v>
      </c>
      <c r="M219" s="18">
        <f t="shared" si="21"/>
        <v>3</v>
      </c>
      <c r="N219" s="20" t="str">
        <f t="shared" si="22"/>
        <v>Friday</v>
      </c>
      <c r="O219" s="20" t="str">
        <f t="shared" si="23"/>
        <v>September</v>
      </c>
    </row>
    <row r="220" spans="1:15" x14ac:dyDescent="0.3">
      <c r="A220" s="18">
        <v>219</v>
      </c>
      <c r="B220" s="19">
        <v>45158</v>
      </c>
      <c r="C220" s="20" t="s">
        <v>227</v>
      </c>
      <c r="D220" s="20" t="s">
        <v>8</v>
      </c>
      <c r="E220" s="18">
        <v>53</v>
      </c>
      <c r="F220" s="18" t="str">
        <f t="shared" si="18"/>
        <v>Adult</v>
      </c>
      <c r="G220" s="20" t="s">
        <v>11</v>
      </c>
      <c r="H220" s="18">
        <v>3</v>
      </c>
      <c r="I220" s="18">
        <v>30</v>
      </c>
      <c r="J220" s="18">
        <v>90</v>
      </c>
      <c r="K220" s="21" t="str">
        <f t="shared" si="19"/>
        <v>Low</v>
      </c>
      <c r="L220" s="18">
        <f t="shared" si="20"/>
        <v>2023</v>
      </c>
      <c r="M220" s="18">
        <f t="shared" si="21"/>
        <v>3</v>
      </c>
      <c r="N220" s="20" t="str">
        <f t="shared" si="22"/>
        <v>Sunday</v>
      </c>
      <c r="O220" s="20" t="str">
        <f t="shared" si="23"/>
        <v>August</v>
      </c>
    </row>
    <row r="221" spans="1:15" x14ac:dyDescent="0.3">
      <c r="A221" s="18">
        <v>220</v>
      </c>
      <c r="B221" s="19">
        <v>44988</v>
      </c>
      <c r="C221" s="20" t="s">
        <v>228</v>
      </c>
      <c r="D221" s="20" t="s">
        <v>5</v>
      </c>
      <c r="E221" s="18">
        <v>64</v>
      </c>
      <c r="F221" s="18" t="str">
        <f t="shared" si="18"/>
        <v>Senior</v>
      </c>
      <c r="G221" s="20" t="s">
        <v>6</v>
      </c>
      <c r="H221" s="18">
        <v>1</v>
      </c>
      <c r="I221" s="18">
        <v>500</v>
      </c>
      <c r="J221" s="18">
        <v>500</v>
      </c>
      <c r="K221" s="21" t="str">
        <f t="shared" si="19"/>
        <v>Low</v>
      </c>
      <c r="L221" s="18">
        <f t="shared" si="20"/>
        <v>2023</v>
      </c>
      <c r="M221" s="18">
        <f t="shared" si="21"/>
        <v>1</v>
      </c>
      <c r="N221" s="20" t="str">
        <f t="shared" si="22"/>
        <v>Friday</v>
      </c>
      <c r="O221" s="20" t="str">
        <f t="shared" si="23"/>
        <v>March</v>
      </c>
    </row>
    <row r="222" spans="1:15" x14ac:dyDescent="0.3">
      <c r="A222" s="18">
        <v>221</v>
      </c>
      <c r="B222" s="19">
        <v>45053</v>
      </c>
      <c r="C222" s="20" t="s">
        <v>229</v>
      </c>
      <c r="D222" s="20" t="s">
        <v>5</v>
      </c>
      <c r="E222" s="18">
        <v>39</v>
      </c>
      <c r="F222" s="18" t="str">
        <f t="shared" si="18"/>
        <v>Adult</v>
      </c>
      <c r="G222" s="20" t="s">
        <v>6</v>
      </c>
      <c r="H222" s="18">
        <v>2</v>
      </c>
      <c r="I222" s="18">
        <v>300</v>
      </c>
      <c r="J222" s="18">
        <v>600</v>
      </c>
      <c r="K222" s="21" t="str">
        <f t="shared" si="19"/>
        <v>Medium</v>
      </c>
      <c r="L222" s="18">
        <f t="shared" si="20"/>
        <v>2023</v>
      </c>
      <c r="M222" s="18">
        <f t="shared" si="21"/>
        <v>2</v>
      </c>
      <c r="N222" s="20" t="str">
        <f t="shared" si="22"/>
        <v>Sunday</v>
      </c>
      <c r="O222" s="20" t="str">
        <f t="shared" si="23"/>
        <v>May</v>
      </c>
    </row>
    <row r="223" spans="1:15" x14ac:dyDescent="0.3">
      <c r="A223" s="18">
        <v>222</v>
      </c>
      <c r="B223" s="19">
        <v>45042</v>
      </c>
      <c r="C223" s="20" t="s">
        <v>230</v>
      </c>
      <c r="D223" s="20" t="s">
        <v>5</v>
      </c>
      <c r="E223" s="18">
        <v>51</v>
      </c>
      <c r="F223" s="18" t="str">
        <f t="shared" si="18"/>
        <v>Adult</v>
      </c>
      <c r="G223" s="20" t="s">
        <v>9</v>
      </c>
      <c r="H223" s="18">
        <v>4</v>
      </c>
      <c r="I223" s="18">
        <v>30</v>
      </c>
      <c r="J223" s="18">
        <v>120</v>
      </c>
      <c r="K223" s="21" t="str">
        <f t="shared" si="19"/>
        <v>Low</v>
      </c>
      <c r="L223" s="18">
        <f t="shared" si="20"/>
        <v>2023</v>
      </c>
      <c r="M223" s="18">
        <f t="shared" si="21"/>
        <v>2</v>
      </c>
      <c r="N223" s="20" t="str">
        <f t="shared" si="22"/>
        <v>Wednesday</v>
      </c>
      <c r="O223" s="20" t="str">
        <f t="shared" si="23"/>
        <v>April</v>
      </c>
    </row>
    <row r="224" spans="1:15" x14ac:dyDescent="0.3">
      <c r="A224" s="18">
        <v>223</v>
      </c>
      <c r="B224" s="19">
        <v>44959</v>
      </c>
      <c r="C224" s="20" t="s">
        <v>231</v>
      </c>
      <c r="D224" s="20" t="s">
        <v>8</v>
      </c>
      <c r="E224" s="18">
        <v>64</v>
      </c>
      <c r="F224" s="18" t="str">
        <f t="shared" si="18"/>
        <v>Senior</v>
      </c>
      <c r="G224" s="20" t="s">
        <v>9</v>
      </c>
      <c r="H224" s="18">
        <v>1</v>
      </c>
      <c r="I224" s="18">
        <v>25</v>
      </c>
      <c r="J224" s="18">
        <v>25</v>
      </c>
      <c r="K224" s="21" t="str">
        <f t="shared" si="19"/>
        <v>Low</v>
      </c>
      <c r="L224" s="18">
        <f t="shared" si="20"/>
        <v>2023</v>
      </c>
      <c r="M224" s="18">
        <f t="shared" si="21"/>
        <v>1</v>
      </c>
      <c r="N224" s="20" t="str">
        <f t="shared" si="22"/>
        <v>Thursday</v>
      </c>
      <c r="O224" s="20" t="str">
        <f t="shared" si="23"/>
        <v>February</v>
      </c>
    </row>
    <row r="225" spans="1:15" x14ac:dyDescent="0.3">
      <c r="A225" s="18">
        <v>224</v>
      </c>
      <c r="B225" s="19">
        <v>45100</v>
      </c>
      <c r="C225" s="20" t="s">
        <v>232</v>
      </c>
      <c r="D225" s="20" t="s">
        <v>8</v>
      </c>
      <c r="E225" s="18">
        <v>25</v>
      </c>
      <c r="F225" s="18" t="str">
        <f t="shared" si="18"/>
        <v>Young</v>
      </c>
      <c r="G225" s="20" t="s">
        <v>9</v>
      </c>
      <c r="H225" s="18">
        <v>1</v>
      </c>
      <c r="I225" s="18">
        <v>50</v>
      </c>
      <c r="J225" s="18">
        <v>50</v>
      </c>
      <c r="K225" s="21" t="str">
        <f t="shared" si="19"/>
        <v>Low</v>
      </c>
      <c r="L225" s="18">
        <f t="shared" si="20"/>
        <v>2023</v>
      </c>
      <c r="M225" s="18">
        <f t="shared" si="21"/>
        <v>2</v>
      </c>
      <c r="N225" s="20" t="str">
        <f t="shared" si="22"/>
        <v>Friday</v>
      </c>
      <c r="O225" s="20" t="str">
        <f t="shared" si="23"/>
        <v>June</v>
      </c>
    </row>
    <row r="226" spans="1:15" x14ac:dyDescent="0.3">
      <c r="A226" s="18">
        <v>225</v>
      </c>
      <c r="B226" s="19">
        <v>44937</v>
      </c>
      <c r="C226" s="20" t="s">
        <v>233</v>
      </c>
      <c r="D226" s="20" t="s">
        <v>8</v>
      </c>
      <c r="E226" s="18">
        <v>57</v>
      </c>
      <c r="F226" s="18" t="str">
        <f t="shared" si="18"/>
        <v>Adult</v>
      </c>
      <c r="G226" s="20" t="s">
        <v>6</v>
      </c>
      <c r="H226" s="18">
        <v>4</v>
      </c>
      <c r="I226" s="18">
        <v>25</v>
      </c>
      <c r="J226" s="18">
        <v>100</v>
      </c>
      <c r="K226" s="21" t="str">
        <f t="shared" si="19"/>
        <v>Low</v>
      </c>
      <c r="L226" s="18">
        <f t="shared" si="20"/>
        <v>2023</v>
      </c>
      <c r="M226" s="18">
        <f t="shared" si="21"/>
        <v>1</v>
      </c>
      <c r="N226" s="20" t="str">
        <f t="shared" si="22"/>
        <v>Wednesday</v>
      </c>
      <c r="O226" s="20" t="str">
        <f t="shared" si="23"/>
        <v>January</v>
      </c>
    </row>
    <row r="227" spans="1:15" x14ac:dyDescent="0.3">
      <c r="A227" s="18">
        <v>226</v>
      </c>
      <c r="B227" s="19">
        <v>45228</v>
      </c>
      <c r="C227" s="20" t="s">
        <v>234</v>
      </c>
      <c r="D227" s="20" t="s">
        <v>8</v>
      </c>
      <c r="E227" s="18">
        <v>61</v>
      </c>
      <c r="F227" s="18" t="str">
        <f t="shared" si="18"/>
        <v>Senior</v>
      </c>
      <c r="G227" s="20" t="s">
        <v>9</v>
      </c>
      <c r="H227" s="18">
        <v>1</v>
      </c>
      <c r="I227" s="18">
        <v>50</v>
      </c>
      <c r="J227" s="18">
        <v>50</v>
      </c>
      <c r="K227" s="21" t="str">
        <f t="shared" si="19"/>
        <v>Low</v>
      </c>
      <c r="L227" s="18">
        <f t="shared" si="20"/>
        <v>2023</v>
      </c>
      <c r="M227" s="18">
        <f t="shared" si="21"/>
        <v>4</v>
      </c>
      <c r="N227" s="20" t="str">
        <f t="shared" si="22"/>
        <v>Sunday</v>
      </c>
      <c r="O227" s="20" t="str">
        <f t="shared" si="23"/>
        <v>October</v>
      </c>
    </row>
    <row r="228" spans="1:15" x14ac:dyDescent="0.3">
      <c r="A228" s="18">
        <v>227</v>
      </c>
      <c r="B228" s="19">
        <v>45210</v>
      </c>
      <c r="C228" s="20" t="s">
        <v>235</v>
      </c>
      <c r="D228" s="20" t="s">
        <v>5</v>
      </c>
      <c r="E228" s="18">
        <v>36</v>
      </c>
      <c r="F228" s="18" t="str">
        <f t="shared" si="18"/>
        <v>Adult</v>
      </c>
      <c r="G228" s="20" t="s">
        <v>11</v>
      </c>
      <c r="H228" s="18">
        <v>2</v>
      </c>
      <c r="I228" s="18">
        <v>50</v>
      </c>
      <c r="J228" s="18">
        <v>100</v>
      </c>
      <c r="K228" s="21" t="str">
        <f t="shared" si="19"/>
        <v>Low</v>
      </c>
      <c r="L228" s="18">
        <f t="shared" si="20"/>
        <v>2023</v>
      </c>
      <c r="M228" s="18">
        <f t="shared" si="21"/>
        <v>4</v>
      </c>
      <c r="N228" s="20" t="str">
        <f t="shared" si="22"/>
        <v>Wednesday</v>
      </c>
      <c r="O228" s="20" t="str">
        <f t="shared" si="23"/>
        <v>October</v>
      </c>
    </row>
    <row r="229" spans="1:15" x14ac:dyDescent="0.3">
      <c r="A229" s="18">
        <v>228</v>
      </c>
      <c r="B229" s="19">
        <v>45044</v>
      </c>
      <c r="C229" s="20" t="s">
        <v>236</v>
      </c>
      <c r="D229" s="20" t="s">
        <v>8</v>
      </c>
      <c r="E229" s="18">
        <v>59</v>
      </c>
      <c r="F229" s="18" t="str">
        <f t="shared" si="18"/>
        <v>Adult</v>
      </c>
      <c r="G229" s="20" t="s">
        <v>11</v>
      </c>
      <c r="H229" s="18">
        <v>2</v>
      </c>
      <c r="I229" s="18">
        <v>30</v>
      </c>
      <c r="J229" s="18">
        <v>60</v>
      </c>
      <c r="K229" s="21" t="str">
        <f t="shared" si="19"/>
        <v>Low</v>
      </c>
      <c r="L229" s="18">
        <f t="shared" si="20"/>
        <v>2023</v>
      </c>
      <c r="M229" s="18">
        <f t="shared" si="21"/>
        <v>2</v>
      </c>
      <c r="N229" s="20" t="str">
        <f t="shared" si="22"/>
        <v>Friday</v>
      </c>
      <c r="O229" s="20" t="str">
        <f t="shared" si="23"/>
        <v>April</v>
      </c>
    </row>
    <row r="230" spans="1:15" x14ac:dyDescent="0.3">
      <c r="A230" s="18">
        <v>229</v>
      </c>
      <c r="B230" s="19">
        <v>45228</v>
      </c>
      <c r="C230" s="20" t="s">
        <v>237</v>
      </c>
      <c r="D230" s="20" t="s">
        <v>5</v>
      </c>
      <c r="E230" s="18">
        <v>58</v>
      </c>
      <c r="F230" s="18" t="str">
        <f t="shared" si="18"/>
        <v>Adult</v>
      </c>
      <c r="G230" s="20" t="s">
        <v>6</v>
      </c>
      <c r="H230" s="18">
        <v>3</v>
      </c>
      <c r="I230" s="18">
        <v>30</v>
      </c>
      <c r="J230" s="18">
        <v>90</v>
      </c>
      <c r="K230" s="21" t="str">
        <f t="shared" si="19"/>
        <v>Low</v>
      </c>
      <c r="L230" s="18">
        <f t="shared" si="20"/>
        <v>2023</v>
      </c>
      <c r="M230" s="18">
        <f t="shared" si="21"/>
        <v>4</v>
      </c>
      <c r="N230" s="20" t="str">
        <f t="shared" si="22"/>
        <v>Sunday</v>
      </c>
      <c r="O230" s="20" t="str">
        <f t="shared" si="23"/>
        <v>October</v>
      </c>
    </row>
    <row r="231" spans="1:15" x14ac:dyDescent="0.3">
      <c r="A231" s="18">
        <v>230</v>
      </c>
      <c r="B231" s="19">
        <v>45039</v>
      </c>
      <c r="C231" s="20" t="s">
        <v>238</v>
      </c>
      <c r="D231" s="20" t="s">
        <v>5</v>
      </c>
      <c r="E231" s="18">
        <v>54</v>
      </c>
      <c r="F231" s="18" t="str">
        <f t="shared" si="18"/>
        <v>Adult</v>
      </c>
      <c r="G231" s="20" t="s">
        <v>6</v>
      </c>
      <c r="H231" s="18">
        <v>1</v>
      </c>
      <c r="I231" s="18">
        <v>25</v>
      </c>
      <c r="J231" s="18">
        <v>25</v>
      </c>
      <c r="K231" s="21" t="str">
        <f t="shared" si="19"/>
        <v>Low</v>
      </c>
      <c r="L231" s="18">
        <f t="shared" si="20"/>
        <v>2023</v>
      </c>
      <c r="M231" s="18">
        <f t="shared" si="21"/>
        <v>2</v>
      </c>
      <c r="N231" s="20" t="str">
        <f t="shared" si="22"/>
        <v>Sunday</v>
      </c>
      <c r="O231" s="20" t="str">
        <f t="shared" si="23"/>
        <v>April</v>
      </c>
    </row>
    <row r="232" spans="1:15" x14ac:dyDescent="0.3">
      <c r="A232" s="18">
        <v>231</v>
      </c>
      <c r="B232" s="19">
        <v>44930</v>
      </c>
      <c r="C232" s="20" t="s">
        <v>239</v>
      </c>
      <c r="D232" s="20" t="s">
        <v>8</v>
      </c>
      <c r="E232" s="18">
        <v>23</v>
      </c>
      <c r="F232" s="18" t="str">
        <f t="shared" si="18"/>
        <v>Young</v>
      </c>
      <c r="G232" s="20" t="s">
        <v>9</v>
      </c>
      <c r="H232" s="18">
        <v>3</v>
      </c>
      <c r="I232" s="18">
        <v>50</v>
      </c>
      <c r="J232" s="18">
        <v>150</v>
      </c>
      <c r="K232" s="21" t="str">
        <f t="shared" si="19"/>
        <v>Low</v>
      </c>
      <c r="L232" s="18">
        <f t="shared" si="20"/>
        <v>2023</v>
      </c>
      <c r="M232" s="18">
        <f t="shared" si="21"/>
        <v>1</v>
      </c>
      <c r="N232" s="20" t="str">
        <f t="shared" si="22"/>
        <v>Wednesday</v>
      </c>
      <c r="O232" s="20" t="str">
        <f t="shared" si="23"/>
        <v>January</v>
      </c>
    </row>
    <row r="233" spans="1:15" x14ac:dyDescent="0.3">
      <c r="A233" s="18">
        <v>232</v>
      </c>
      <c r="B233" s="19">
        <v>44963</v>
      </c>
      <c r="C233" s="20" t="s">
        <v>240</v>
      </c>
      <c r="D233" s="20" t="s">
        <v>8</v>
      </c>
      <c r="E233" s="18">
        <v>43</v>
      </c>
      <c r="F233" s="18" t="str">
        <f t="shared" si="18"/>
        <v>Adult</v>
      </c>
      <c r="G233" s="20" t="s">
        <v>6</v>
      </c>
      <c r="H233" s="18">
        <v>1</v>
      </c>
      <c r="I233" s="18">
        <v>25</v>
      </c>
      <c r="J233" s="18">
        <v>25</v>
      </c>
      <c r="K233" s="21" t="str">
        <f t="shared" si="19"/>
        <v>Low</v>
      </c>
      <c r="L233" s="18">
        <f t="shared" si="20"/>
        <v>2023</v>
      </c>
      <c r="M233" s="18">
        <f t="shared" si="21"/>
        <v>1</v>
      </c>
      <c r="N233" s="20" t="str">
        <f t="shared" si="22"/>
        <v>Monday</v>
      </c>
      <c r="O233" s="20" t="str">
        <f t="shared" si="23"/>
        <v>February</v>
      </c>
    </row>
    <row r="234" spans="1:15" x14ac:dyDescent="0.3">
      <c r="A234" s="18">
        <v>233</v>
      </c>
      <c r="B234" s="19">
        <v>45289</v>
      </c>
      <c r="C234" s="20" t="s">
        <v>241</v>
      </c>
      <c r="D234" s="20" t="s">
        <v>8</v>
      </c>
      <c r="E234" s="18">
        <v>51</v>
      </c>
      <c r="F234" s="18" t="str">
        <f t="shared" si="18"/>
        <v>Adult</v>
      </c>
      <c r="G234" s="20" t="s">
        <v>6</v>
      </c>
      <c r="H234" s="18">
        <v>2</v>
      </c>
      <c r="I234" s="18">
        <v>300</v>
      </c>
      <c r="J234" s="18">
        <v>600</v>
      </c>
      <c r="K234" s="21" t="str">
        <f t="shared" si="19"/>
        <v>Medium</v>
      </c>
      <c r="L234" s="18">
        <f t="shared" si="20"/>
        <v>2023</v>
      </c>
      <c r="M234" s="18">
        <f t="shared" si="21"/>
        <v>4</v>
      </c>
      <c r="N234" s="20" t="str">
        <f t="shared" si="22"/>
        <v>Friday</v>
      </c>
      <c r="O234" s="20" t="str">
        <f t="shared" si="23"/>
        <v>December</v>
      </c>
    </row>
    <row r="235" spans="1:15" x14ac:dyDescent="0.3">
      <c r="A235" s="18">
        <v>234</v>
      </c>
      <c r="B235" s="19">
        <v>45250</v>
      </c>
      <c r="C235" s="20" t="s">
        <v>242</v>
      </c>
      <c r="D235" s="20" t="s">
        <v>8</v>
      </c>
      <c r="E235" s="18">
        <v>62</v>
      </c>
      <c r="F235" s="18" t="str">
        <f t="shared" si="18"/>
        <v>Senior</v>
      </c>
      <c r="G235" s="20" t="s">
        <v>11</v>
      </c>
      <c r="H235" s="18">
        <v>2</v>
      </c>
      <c r="I235" s="18">
        <v>25</v>
      </c>
      <c r="J235" s="18">
        <v>50</v>
      </c>
      <c r="K235" s="21" t="str">
        <f t="shared" si="19"/>
        <v>Low</v>
      </c>
      <c r="L235" s="18">
        <f t="shared" si="20"/>
        <v>2023</v>
      </c>
      <c r="M235" s="18">
        <f t="shared" si="21"/>
        <v>4</v>
      </c>
      <c r="N235" s="20" t="str">
        <f t="shared" si="22"/>
        <v>Monday</v>
      </c>
      <c r="O235" s="20" t="str">
        <f t="shared" si="23"/>
        <v>November</v>
      </c>
    </row>
    <row r="236" spans="1:15" x14ac:dyDescent="0.3">
      <c r="A236" s="18">
        <v>235</v>
      </c>
      <c r="B236" s="19">
        <v>44957</v>
      </c>
      <c r="C236" s="20" t="s">
        <v>243</v>
      </c>
      <c r="D236" s="20" t="s">
        <v>8</v>
      </c>
      <c r="E236" s="18">
        <v>23</v>
      </c>
      <c r="F236" s="18" t="str">
        <f t="shared" si="18"/>
        <v>Young</v>
      </c>
      <c r="G236" s="20" t="s">
        <v>11</v>
      </c>
      <c r="H236" s="18">
        <v>2</v>
      </c>
      <c r="I236" s="18">
        <v>500</v>
      </c>
      <c r="J236" s="18">
        <v>1000</v>
      </c>
      <c r="K236" s="21" t="str">
        <f t="shared" si="19"/>
        <v>Medium</v>
      </c>
      <c r="L236" s="18">
        <f t="shared" si="20"/>
        <v>2023</v>
      </c>
      <c r="M236" s="18">
        <f t="shared" si="21"/>
        <v>1</v>
      </c>
      <c r="N236" s="20" t="str">
        <f t="shared" si="22"/>
        <v>Tuesday</v>
      </c>
      <c r="O236" s="20" t="str">
        <f t="shared" si="23"/>
        <v>January</v>
      </c>
    </row>
    <row r="237" spans="1:15" x14ac:dyDescent="0.3">
      <c r="A237" s="18">
        <v>236</v>
      </c>
      <c r="B237" s="19">
        <v>45044</v>
      </c>
      <c r="C237" s="20" t="s">
        <v>244</v>
      </c>
      <c r="D237" s="20" t="s">
        <v>8</v>
      </c>
      <c r="E237" s="18">
        <v>54</v>
      </c>
      <c r="F237" s="18" t="str">
        <f t="shared" si="18"/>
        <v>Adult</v>
      </c>
      <c r="G237" s="20" t="s">
        <v>9</v>
      </c>
      <c r="H237" s="18">
        <v>1</v>
      </c>
      <c r="I237" s="18">
        <v>25</v>
      </c>
      <c r="J237" s="18">
        <v>25</v>
      </c>
      <c r="K237" s="21" t="str">
        <f t="shared" si="19"/>
        <v>Low</v>
      </c>
      <c r="L237" s="18">
        <f t="shared" si="20"/>
        <v>2023</v>
      </c>
      <c r="M237" s="18">
        <f t="shared" si="21"/>
        <v>2</v>
      </c>
      <c r="N237" s="20" t="str">
        <f t="shared" si="22"/>
        <v>Friday</v>
      </c>
      <c r="O237" s="20" t="str">
        <f t="shared" si="23"/>
        <v>April</v>
      </c>
    </row>
    <row r="238" spans="1:15" x14ac:dyDescent="0.3">
      <c r="A238" s="18">
        <v>237</v>
      </c>
      <c r="B238" s="19">
        <v>44961</v>
      </c>
      <c r="C238" s="20" t="s">
        <v>245</v>
      </c>
      <c r="D238" s="20" t="s">
        <v>8</v>
      </c>
      <c r="E238" s="18">
        <v>50</v>
      </c>
      <c r="F238" s="18" t="str">
        <f t="shared" si="18"/>
        <v>Adult</v>
      </c>
      <c r="G238" s="20" t="s">
        <v>6</v>
      </c>
      <c r="H238" s="18">
        <v>2</v>
      </c>
      <c r="I238" s="18">
        <v>500</v>
      </c>
      <c r="J238" s="18">
        <v>1000</v>
      </c>
      <c r="K238" s="21" t="str">
        <f t="shared" si="19"/>
        <v>Medium</v>
      </c>
      <c r="L238" s="18">
        <f t="shared" si="20"/>
        <v>2023</v>
      </c>
      <c r="M238" s="18">
        <f t="shared" si="21"/>
        <v>1</v>
      </c>
      <c r="N238" s="20" t="str">
        <f t="shared" si="22"/>
        <v>Saturday</v>
      </c>
      <c r="O238" s="20" t="str">
        <f t="shared" si="23"/>
        <v>February</v>
      </c>
    </row>
    <row r="239" spans="1:15" x14ac:dyDescent="0.3">
      <c r="A239" s="18">
        <v>238</v>
      </c>
      <c r="B239" s="19">
        <v>44943</v>
      </c>
      <c r="C239" s="20" t="s">
        <v>246</v>
      </c>
      <c r="D239" s="20" t="s">
        <v>8</v>
      </c>
      <c r="E239" s="18">
        <v>39</v>
      </c>
      <c r="F239" s="18" t="str">
        <f t="shared" si="18"/>
        <v>Adult</v>
      </c>
      <c r="G239" s="20" t="s">
        <v>6</v>
      </c>
      <c r="H239" s="18">
        <v>1</v>
      </c>
      <c r="I239" s="18">
        <v>500</v>
      </c>
      <c r="J239" s="18">
        <v>500</v>
      </c>
      <c r="K239" s="21" t="str">
        <f t="shared" si="19"/>
        <v>Low</v>
      </c>
      <c r="L239" s="18">
        <f t="shared" si="20"/>
        <v>2023</v>
      </c>
      <c r="M239" s="18">
        <f t="shared" si="21"/>
        <v>1</v>
      </c>
      <c r="N239" s="20" t="str">
        <f t="shared" si="22"/>
        <v>Tuesday</v>
      </c>
      <c r="O239" s="20" t="str">
        <f t="shared" si="23"/>
        <v>January</v>
      </c>
    </row>
    <row r="240" spans="1:15" x14ac:dyDescent="0.3">
      <c r="A240" s="18">
        <v>239</v>
      </c>
      <c r="B240" s="19">
        <v>45096</v>
      </c>
      <c r="C240" s="20" t="s">
        <v>247</v>
      </c>
      <c r="D240" s="20" t="s">
        <v>5</v>
      </c>
      <c r="E240" s="18">
        <v>38</v>
      </c>
      <c r="F240" s="18" t="str">
        <f t="shared" si="18"/>
        <v>Adult</v>
      </c>
      <c r="G240" s="20" t="s">
        <v>11</v>
      </c>
      <c r="H240" s="18">
        <v>3</v>
      </c>
      <c r="I240" s="18">
        <v>500</v>
      </c>
      <c r="J240" s="18">
        <v>1500</v>
      </c>
      <c r="K240" s="21" t="str">
        <f t="shared" si="19"/>
        <v>Medium</v>
      </c>
      <c r="L240" s="18">
        <f t="shared" si="20"/>
        <v>2023</v>
      </c>
      <c r="M240" s="18">
        <f t="shared" si="21"/>
        <v>2</v>
      </c>
      <c r="N240" s="20" t="str">
        <f t="shared" si="22"/>
        <v>Monday</v>
      </c>
      <c r="O240" s="20" t="str">
        <f t="shared" si="23"/>
        <v>June</v>
      </c>
    </row>
    <row r="241" spans="1:15" x14ac:dyDescent="0.3">
      <c r="A241" s="18">
        <v>240</v>
      </c>
      <c r="B241" s="19">
        <v>44963</v>
      </c>
      <c r="C241" s="20" t="s">
        <v>248</v>
      </c>
      <c r="D241" s="20" t="s">
        <v>8</v>
      </c>
      <c r="E241" s="18">
        <v>23</v>
      </c>
      <c r="F241" s="18" t="str">
        <f t="shared" si="18"/>
        <v>Young</v>
      </c>
      <c r="G241" s="20" t="s">
        <v>6</v>
      </c>
      <c r="H241" s="18">
        <v>1</v>
      </c>
      <c r="I241" s="18">
        <v>300</v>
      </c>
      <c r="J241" s="18">
        <v>300</v>
      </c>
      <c r="K241" s="21" t="str">
        <f t="shared" si="19"/>
        <v>Low</v>
      </c>
      <c r="L241" s="18">
        <f t="shared" si="20"/>
        <v>2023</v>
      </c>
      <c r="M241" s="18">
        <f t="shared" si="21"/>
        <v>1</v>
      </c>
      <c r="N241" s="20" t="str">
        <f t="shared" si="22"/>
        <v>Monday</v>
      </c>
      <c r="O241" s="20" t="str">
        <f t="shared" si="23"/>
        <v>February</v>
      </c>
    </row>
    <row r="242" spans="1:15" x14ac:dyDescent="0.3">
      <c r="A242" s="18">
        <v>241</v>
      </c>
      <c r="B242" s="19">
        <v>45190</v>
      </c>
      <c r="C242" s="20" t="s">
        <v>249</v>
      </c>
      <c r="D242" s="20" t="s">
        <v>8</v>
      </c>
      <c r="E242" s="18">
        <v>23</v>
      </c>
      <c r="F242" s="18" t="str">
        <f t="shared" si="18"/>
        <v>Young</v>
      </c>
      <c r="G242" s="20" t="s">
        <v>11</v>
      </c>
      <c r="H242" s="18">
        <v>3</v>
      </c>
      <c r="I242" s="18">
        <v>25</v>
      </c>
      <c r="J242" s="18">
        <v>75</v>
      </c>
      <c r="K242" s="21" t="str">
        <f t="shared" si="19"/>
        <v>Low</v>
      </c>
      <c r="L242" s="18">
        <f t="shared" si="20"/>
        <v>2023</v>
      </c>
      <c r="M242" s="18">
        <f t="shared" si="21"/>
        <v>3</v>
      </c>
      <c r="N242" s="20" t="str">
        <f t="shared" si="22"/>
        <v>Thursday</v>
      </c>
      <c r="O242" s="20" t="str">
        <f t="shared" si="23"/>
        <v>September</v>
      </c>
    </row>
    <row r="243" spans="1:15" x14ac:dyDescent="0.3">
      <c r="A243" s="18">
        <v>242</v>
      </c>
      <c r="B243" s="19">
        <v>45048</v>
      </c>
      <c r="C243" s="20" t="s">
        <v>250</v>
      </c>
      <c r="D243" s="20" t="s">
        <v>5</v>
      </c>
      <c r="E243" s="18">
        <v>21</v>
      </c>
      <c r="F243" s="18" t="str">
        <f t="shared" si="18"/>
        <v>Young</v>
      </c>
      <c r="G243" s="20" t="s">
        <v>9</v>
      </c>
      <c r="H243" s="18">
        <v>1</v>
      </c>
      <c r="I243" s="18">
        <v>25</v>
      </c>
      <c r="J243" s="18">
        <v>25</v>
      </c>
      <c r="K243" s="21" t="str">
        <f t="shared" si="19"/>
        <v>Low</v>
      </c>
      <c r="L243" s="18">
        <f t="shared" si="20"/>
        <v>2023</v>
      </c>
      <c r="M243" s="18">
        <f t="shared" si="21"/>
        <v>2</v>
      </c>
      <c r="N243" s="20" t="str">
        <f t="shared" si="22"/>
        <v>Tuesday</v>
      </c>
      <c r="O243" s="20" t="str">
        <f t="shared" si="23"/>
        <v>May</v>
      </c>
    </row>
    <row r="244" spans="1:15" x14ac:dyDescent="0.3">
      <c r="A244" s="18">
        <v>243</v>
      </c>
      <c r="B244" s="19">
        <v>45069</v>
      </c>
      <c r="C244" s="20" t="s">
        <v>251</v>
      </c>
      <c r="D244" s="20" t="s">
        <v>8</v>
      </c>
      <c r="E244" s="18">
        <v>47</v>
      </c>
      <c r="F244" s="18" t="str">
        <f t="shared" si="18"/>
        <v>Adult</v>
      </c>
      <c r="G244" s="20" t="s">
        <v>11</v>
      </c>
      <c r="H244" s="18">
        <v>3</v>
      </c>
      <c r="I244" s="18">
        <v>300</v>
      </c>
      <c r="J244" s="18">
        <v>900</v>
      </c>
      <c r="K244" s="21" t="str">
        <f t="shared" si="19"/>
        <v>Medium</v>
      </c>
      <c r="L244" s="18">
        <f t="shared" si="20"/>
        <v>2023</v>
      </c>
      <c r="M244" s="18">
        <f t="shared" si="21"/>
        <v>2</v>
      </c>
      <c r="N244" s="20" t="str">
        <f t="shared" si="22"/>
        <v>Tuesday</v>
      </c>
      <c r="O244" s="20" t="str">
        <f t="shared" si="23"/>
        <v>May</v>
      </c>
    </row>
    <row r="245" spans="1:15" x14ac:dyDescent="0.3">
      <c r="A245" s="18">
        <v>244</v>
      </c>
      <c r="B245" s="19">
        <v>45269</v>
      </c>
      <c r="C245" s="20" t="s">
        <v>252</v>
      </c>
      <c r="D245" s="20" t="s">
        <v>5</v>
      </c>
      <c r="E245" s="18">
        <v>28</v>
      </c>
      <c r="F245" s="18" t="str">
        <f t="shared" si="18"/>
        <v>Young</v>
      </c>
      <c r="G245" s="20" t="s">
        <v>6</v>
      </c>
      <c r="H245" s="18">
        <v>2</v>
      </c>
      <c r="I245" s="18">
        <v>50</v>
      </c>
      <c r="J245" s="18">
        <v>100</v>
      </c>
      <c r="K245" s="21" t="str">
        <f t="shared" si="19"/>
        <v>Low</v>
      </c>
      <c r="L245" s="18">
        <f t="shared" si="20"/>
        <v>2023</v>
      </c>
      <c r="M245" s="18">
        <f t="shared" si="21"/>
        <v>4</v>
      </c>
      <c r="N245" s="20" t="str">
        <f t="shared" si="22"/>
        <v>Saturday</v>
      </c>
      <c r="O245" s="20" t="str">
        <f t="shared" si="23"/>
        <v>December</v>
      </c>
    </row>
    <row r="246" spans="1:15" x14ac:dyDescent="0.3">
      <c r="A246" s="18">
        <v>245</v>
      </c>
      <c r="B246" s="19">
        <v>45175</v>
      </c>
      <c r="C246" s="20" t="s">
        <v>253</v>
      </c>
      <c r="D246" s="20" t="s">
        <v>5</v>
      </c>
      <c r="E246" s="18">
        <v>47</v>
      </c>
      <c r="F246" s="18" t="str">
        <f t="shared" si="18"/>
        <v>Adult</v>
      </c>
      <c r="G246" s="20" t="s">
        <v>9</v>
      </c>
      <c r="H246" s="18">
        <v>3</v>
      </c>
      <c r="I246" s="18">
        <v>30</v>
      </c>
      <c r="J246" s="18">
        <v>90</v>
      </c>
      <c r="K246" s="21" t="str">
        <f t="shared" si="19"/>
        <v>Low</v>
      </c>
      <c r="L246" s="18">
        <f t="shared" si="20"/>
        <v>2023</v>
      </c>
      <c r="M246" s="18">
        <f t="shared" si="21"/>
        <v>3</v>
      </c>
      <c r="N246" s="20" t="str">
        <f t="shared" si="22"/>
        <v>Wednesday</v>
      </c>
      <c r="O246" s="20" t="str">
        <f t="shared" si="23"/>
        <v>September</v>
      </c>
    </row>
    <row r="247" spans="1:15" x14ac:dyDescent="0.3">
      <c r="A247" s="18">
        <v>246</v>
      </c>
      <c r="B247" s="19">
        <v>45036</v>
      </c>
      <c r="C247" s="20" t="s">
        <v>254</v>
      </c>
      <c r="D247" s="20" t="s">
        <v>8</v>
      </c>
      <c r="E247" s="18">
        <v>48</v>
      </c>
      <c r="F247" s="18" t="str">
        <f t="shared" si="18"/>
        <v>Adult</v>
      </c>
      <c r="G247" s="20" t="s">
        <v>11</v>
      </c>
      <c r="H247" s="18">
        <v>2</v>
      </c>
      <c r="I247" s="18">
        <v>25</v>
      </c>
      <c r="J247" s="18">
        <v>50</v>
      </c>
      <c r="K247" s="21" t="str">
        <f t="shared" si="19"/>
        <v>Low</v>
      </c>
      <c r="L247" s="18">
        <f t="shared" si="20"/>
        <v>2023</v>
      </c>
      <c r="M247" s="18">
        <f t="shared" si="21"/>
        <v>2</v>
      </c>
      <c r="N247" s="20" t="str">
        <f t="shared" si="22"/>
        <v>Thursday</v>
      </c>
      <c r="O247" s="20" t="str">
        <f t="shared" si="23"/>
        <v>April</v>
      </c>
    </row>
    <row r="248" spans="1:15" x14ac:dyDescent="0.3">
      <c r="A248" s="18">
        <v>247</v>
      </c>
      <c r="B248" s="19">
        <v>45203</v>
      </c>
      <c r="C248" s="20" t="s">
        <v>255</v>
      </c>
      <c r="D248" s="20" t="s">
        <v>5</v>
      </c>
      <c r="E248" s="18">
        <v>41</v>
      </c>
      <c r="F248" s="18" t="str">
        <f t="shared" si="18"/>
        <v>Adult</v>
      </c>
      <c r="G248" s="20" t="s">
        <v>11</v>
      </c>
      <c r="H248" s="18">
        <v>2</v>
      </c>
      <c r="I248" s="18">
        <v>30</v>
      </c>
      <c r="J248" s="18">
        <v>60</v>
      </c>
      <c r="K248" s="21" t="str">
        <f t="shared" si="19"/>
        <v>Low</v>
      </c>
      <c r="L248" s="18">
        <f t="shared" si="20"/>
        <v>2023</v>
      </c>
      <c r="M248" s="18">
        <f t="shared" si="21"/>
        <v>4</v>
      </c>
      <c r="N248" s="20" t="str">
        <f t="shared" si="22"/>
        <v>Wednesday</v>
      </c>
      <c r="O248" s="20" t="str">
        <f t="shared" si="23"/>
        <v>October</v>
      </c>
    </row>
    <row r="249" spans="1:15" x14ac:dyDescent="0.3">
      <c r="A249" s="18">
        <v>248</v>
      </c>
      <c r="B249" s="19">
        <v>44994</v>
      </c>
      <c r="C249" s="20" t="s">
        <v>256</v>
      </c>
      <c r="D249" s="20" t="s">
        <v>5</v>
      </c>
      <c r="E249" s="18">
        <v>26</v>
      </c>
      <c r="F249" s="18" t="str">
        <f t="shared" si="18"/>
        <v>Young</v>
      </c>
      <c r="G249" s="20" t="s">
        <v>9</v>
      </c>
      <c r="H249" s="18">
        <v>3</v>
      </c>
      <c r="I249" s="18">
        <v>300</v>
      </c>
      <c r="J249" s="18">
        <v>900</v>
      </c>
      <c r="K249" s="21" t="str">
        <f t="shared" si="19"/>
        <v>Medium</v>
      </c>
      <c r="L249" s="18">
        <f t="shared" si="20"/>
        <v>2023</v>
      </c>
      <c r="M249" s="18">
        <f t="shared" si="21"/>
        <v>1</v>
      </c>
      <c r="N249" s="20" t="str">
        <f t="shared" si="22"/>
        <v>Thursday</v>
      </c>
      <c r="O249" s="20" t="str">
        <f t="shared" si="23"/>
        <v>March</v>
      </c>
    </row>
    <row r="250" spans="1:15" x14ac:dyDescent="0.3">
      <c r="A250" s="18">
        <v>249</v>
      </c>
      <c r="B250" s="19">
        <v>45219</v>
      </c>
      <c r="C250" s="20" t="s">
        <v>257</v>
      </c>
      <c r="D250" s="20" t="s">
        <v>5</v>
      </c>
      <c r="E250" s="18">
        <v>20</v>
      </c>
      <c r="F250" s="18" t="str">
        <f t="shared" si="18"/>
        <v>Young</v>
      </c>
      <c r="G250" s="20" t="s">
        <v>9</v>
      </c>
      <c r="H250" s="18">
        <v>1</v>
      </c>
      <c r="I250" s="18">
        <v>50</v>
      </c>
      <c r="J250" s="18">
        <v>50</v>
      </c>
      <c r="K250" s="21" t="str">
        <f t="shared" si="19"/>
        <v>Low</v>
      </c>
      <c r="L250" s="18">
        <f t="shared" si="20"/>
        <v>2023</v>
      </c>
      <c r="M250" s="18">
        <f t="shared" si="21"/>
        <v>4</v>
      </c>
      <c r="N250" s="20" t="str">
        <f t="shared" si="22"/>
        <v>Friday</v>
      </c>
      <c r="O250" s="20" t="str">
        <f t="shared" si="23"/>
        <v>October</v>
      </c>
    </row>
    <row r="251" spans="1:15" x14ac:dyDescent="0.3">
      <c r="A251" s="18">
        <v>250</v>
      </c>
      <c r="B251" s="19">
        <v>45222</v>
      </c>
      <c r="C251" s="20" t="s">
        <v>258</v>
      </c>
      <c r="D251" s="20" t="s">
        <v>5</v>
      </c>
      <c r="E251" s="18">
        <v>48</v>
      </c>
      <c r="F251" s="18" t="str">
        <f t="shared" si="18"/>
        <v>Adult</v>
      </c>
      <c r="G251" s="20" t="s">
        <v>11</v>
      </c>
      <c r="H251" s="18">
        <v>1</v>
      </c>
      <c r="I251" s="18">
        <v>50</v>
      </c>
      <c r="J251" s="18">
        <v>50</v>
      </c>
      <c r="K251" s="21" t="str">
        <f t="shared" si="19"/>
        <v>Low</v>
      </c>
      <c r="L251" s="18">
        <f t="shared" si="20"/>
        <v>2023</v>
      </c>
      <c r="M251" s="18">
        <f t="shared" si="21"/>
        <v>4</v>
      </c>
      <c r="N251" s="20" t="str">
        <f t="shared" si="22"/>
        <v>Monday</v>
      </c>
      <c r="O251" s="20" t="str">
        <f t="shared" si="23"/>
        <v>October</v>
      </c>
    </row>
    <row r="252" spans="1:15" x14ac:dyDescent="0.3">
      <c r="A252" s="18">
        <v>251</v>
      </c>
      <c r="B252" s="19">
        <v>45169</v>
      </c>
      <c r="C252" s="20" t="s">
        <v>259</v>
      </c>
      <c r="D252" s="20" t="s">
        <v>8</v>
      </c>
      <c r="E252" s="18">
        <v>57</v>
      </c>
      <c r="F252" s="18" t="str">
        <f t="shared" si="18"/>
        <v>Adult</v>
      </c>
      <c r="G252" s="20" t="s">
        <v>6</v>
      </c>
      <c r="H252" s="18">
        <v>4</v>
      </c>
      <c r="I252" s="18">
        <v>50</v>
      </c>
      <c r="J252" s="18">
        <v>200</v>
      </c>
      <c r="K252" s="21" t="str">
        <f t="shared" si="19"/>
        <v>Low</v>
      </c>
      <c r="L252" s="18">
        <f t="shared" si="20"/>
        <v>2023</v>
      </c>
      <c r="M252" s="18">
        <f t="shared" si="21"/>
        <v>3</v>
      </c>
      <c r="N252" s="20" t="str">
        <f t="shared" si="22"/>
        <v>Thursday</v>
      </c>
      <c r="O252" s="20" t="str">
        <f t="shared" si="23"/>
        <v>August</v>
      </c>
    </row>
    <row r="253" spans="1:15" x14ac:dyDescent="0.3">
      <c r="A253" s="18">
        <v>252</v>
      </c>
      <c r="B253" s="19">
        <v>45051</v>
      </c>
      <c r="C253" s="20" t="s">
        <v>260</v>
      </c>
      <c r="D253" s="20" t="s">
        <v>5</v>
      </c>
      <c r="E253" s="18">
        <v>54</v>
      </c>
      <c r="F253" s="18" t="str">
        <f t="shared" si="18"/>
        <v>Adult</v>
      </c>
      <c r="G253" s="20" t="s">
        <v>11</v>
      </c>
      <c r="H253" s="18">
        <v>1</v>
      </c>
      <c r="I253" s="18">
        <v>300</v>
      </c>
      <c r="J253" s="18">
        <v>300</v>
      </c>
      <c r="K253" s="21" t="str">
        <f t="shared" si="19"/>
        <v>Low</v>
      </c>
      <c r="L253" s="18">
        <f t="shared" si="20"/>
        <v>2023</v>
      </c>
      <c r="M253" s="18">
        <f t="shared" si="21"/>
        <v>2</v>
      </c>
      <c r="N253" s="20" t="str">
        <f t="shared" si="22"/>
        <v>Friday</v>
      </c>
      <c r="O253" s="20" t="str">
        <f t="shared" si="23"/>
        <v>May</v>
      </c>
    </row>
    <row r="254" spans="1:15" x14ac:dyDescent="0.3">
      <c r="A254" s="18">
        <v>253</v>
      </c>
      <c r="B254" s="19">
        <v>45169</v>
      </c>
      <c r="C254" s="20" t="s">
        <v>261</v>
      </c>
      <c r="D254" s="20" t="s">
        <v>8</v>
      </c>
      <c r="E254" s="18">
        <v>53</v>
      </c>
      <c r="F254" s="18" t="str">
        <f t="shared" si="18"/>
        <v>Adult</v>
      </c>
      <c r="G254" s="20" t="s">
        <v>9</v>
      </c>
      <c r="H254" s="18">
        <v>4</v>
      </c>
      <c r="I254" s="18">
        <v>500</v>
      </c>
      <c r="J254" s="18">
        <v>2000</v>
      </c>
      <c r="K254" s="21" t="str">
        <f t="shared" si="19"/>
        <v>High</v>
      </c>
      <c r="L254" s="18">
        <f t="shared" si="20"/>
        <v>2023</v>
      </c>
      <c r="M254" s="18">
        <f t="shared" si="21"/>
        <v>3</v>
      </c>
      <c r="N254" s="20" t="str">
        <f t="shared" si="22"/>
        <v>Thursday</v>
      </c>
      <c r="O254" s="20" t="str">
        <f t="shared" si="23"/>
        <v>August</v>
      </c>
    </row>
    <row r="255" spans="1:15" x14ac:dyDescent="0.3">
      <c r="A255" s="18">
        <v>254</v>
      </c>
      <c r="B255" s="19">
        <v>45135</v>
      </c>
      <c r="C255" s="20" t="s">
        <v>262</v>
      </c>
      <c r="D255" s="20" t="s">
        <v>5</v>
      </c>
      <c r="E255" s="18">
        <v>41</v>
      </c>
      <c r="F255" s="18" t="str">
        <f t="shared" si="18"/>
        <v>Adult</v>
      </c>
      <c r="G255" s="20" t="s">
        <v>11</v>
      </c>
      <c r="H255" s="18">
        <v>1</v>
      </c>
      <c r="I255" s="18">
        <v>500</v>
      </c>
      <c r="J255" s="18">
        <v>500</v>
      </c>
      <c r="K255" s="21" t="str">
        <f t="shared" si="19"/>
        <v>Low</v>
      </c>
      <c r="L255" s="18">
        <f t="shared" si="20"/>
        <v>2023</v>
      </c>
      <c r="M255" s="18">
        <f t="shared" si="21"/>
        <v>3</v>
      </c>
      <c r="N255" s="20" t="str">
        <f t="shared" si="22"/>
        <v>Friday</v>
      </c>
      <c r="O255" s="20" t="str">
        <f t="shared" si="23"/>
        <v>July</v>
      </c>
    </row>
    <row r="256" spans="1:15" x14ac:dyDescent="0.3">
      <c r="A256" s="18">
        <v>255</v>
      </c>
      <c r="B256" s="19">
        <v>45024</v>
      </c>
      <c r="C256" s="20" t="s">
        <v>263</v>
      </c>
      <c r="D256" s="20" t="s">
        <v>5</v>
      </c>
      <c r="E256" s="18">
        <v>48</v>
      </c>
      <c r="F256" s="18" t="str">
        <f t="shared" si="18"/>
        <v>Adult</v>
      </c>
      <c r="G256" s="20" t="s">
        <v>9</v>
      </c>
      <c r="H256" s="18">
        <v>1</v>
      </c>
      <c r="I256" s="18">
        <v>30</v>
      </c>
      <c r="J256" s="18">
        <v>30</v>
      </c>
      <c r="K256" s="21" t="str">
        <f t="shared" si="19"/>
        <v>Low</v>
      </c>
      <c r="L256" s="18">
        <f t="shared" si="20"/>
        <v>2023</v>
      </c>
      <c r="M256" s="18">
        <f t="shared" si="21"/>
        <v>2</v>
      </c>
      <c r="N256" s="20" t="str">
        <f t="shared" si="22"/>
        <v>Saturday</v>
      </c>
      <c r="O256" s="20" t="str">
        <f t="shared" si="23"/>
        <v>April</v>
      </c>
    </row>
    <row r="257" spans="1:15" x14ac:dyDescent="0.3">
      <c r="A257" s="18">
        <v>256</v>
      </c>
      <c r="B257" s="19">
        <v>44975</v>
      </c>
      <c r="C257" s="20" t="s">
        <v>264</v>
      </c>
      <c r="D257" s="20" t="s">
        <v>5</v>
      </c>
      <c r="E257" s="18">
        <v>23</v>
      </c>
      <c r="F257" s="18" t="str">
        <f t="shared" si="18"/>
        <v>Young</v>
      </c>
      <c r="G257" s="20" t="s">
        <v>9</v>
      </c>
      <c r="H257" s="18">
        <v>2</v>
      </c>
      <c r="I257" s="18">
        <v>500</v>
      </c>
      <c r="J257" s="18">
        <v>1000</v>
      </c>
      <c r="K257" s="21" t="str">
        <f t="shared" si="19"/>
        <v>Medium</v>
      </c>
      <c r="L257" s="18">
        <f t="shared" si="20"/>
        <v>2023</v>
      </c>
      <c r="M257" s="18">
        <f t="shared" si="21"/>
        <v>1</v>
      </c>
      <c r="N257" s="20" t="str">
        <f t="shared" si="22"/>
        <v>Saturday</v>
      </c>
      <c r="O257" s="20" t="str">
        <f t="shared" si="23"/>
        <v>February</v>
      </c>
    </row>
    <row r="258" spans="1:15" x14ac:dyDescent="0.3">
      <c r="A258" s="18">
        <v>257</v>
      </c>
      <c r="B258" s="19">
        <v>44976</v>
      </c>
      <c r="C258" s="20" t="s">
        <v>265</v>
      </c>
      <c r="D258" s="20" t="s">
        <v>5</v>
      </c>
      <c r="E258" s="18">
        <v>19</v>
      </c>
      <c r="F258" s="18" t="str">
        <f t="shared" si="18"/>
        <v>Young</v>
      </c>
      <c r="G258" s="20" t="s">
        <v>6</v>
      </c>
      <c r="H258" s="18">
        <v>4</v>
      </c>
      <c r="I258" s="18">
        <v>500</v>
      </c>
      <c r="J258" s="18">
        <v>2000</v>
      </c>
      <c r="K258" s="21" t="str">
        <f t="shared" si="19"/>
        <v>High</v>
      </c>
      <c r="L258" s="18">
        <f t="shared" si="20"/>
        <v>2023</v>
      </c>
      <c r="M258" s="18">
        <f t="shared" si="21"/>
        <v>1</v>
      </c>
      <c r="N258" s="20" t="str">
        <f t="shared" si="22"/>
        <v>Sunday</v>
      </c>
      <c r="O258" s="20" t="str">
        <f t="shared" si="23"/>
        <v>February</v>
      </c>
    </row>
    <row r="259" spans="1:15" x14ac:dyDescent="0.3">
      <c r="A259" s="18">
        <v>258</v>
      </c>
      <c r="B259" s="19">
        <v>45264</v>
      </c>
      <c r="C259" s="20" t="s">
        <v>266</v>
      </c>
      <c r="D259" s="20" t="s">
        <v>8</v>
      </c>
      <c r="E259" s="18">
        <v>37</v>
      </c>
      <c r="F259" s="18" t="str">
        <f t="shared" ref="F259:F322" si="24">IF(E259&gt;60,"Senior",IF(E259&gt;30,"Adult","Young"))</f>
        <v>Adult</v>
      </c>
      <c r="G259" s="20" t="s">
        <v>9</v>
      </c>
      <c r="H259" s="18">
        <v>1</v>
      </c>
      <c r="I259" s="18">
        <v>50</v>
      </c>
      <c r="J259" s="18">
        <v>50</v>
      </c>
      <c r="K259" s="21" t="str">
        <f t="shared" ref="K259:K322" si="25">IF(J259&gt;1500,"High",IF(J259&gt;500,"Medium","Low"))</f>
        <v>Low</v>
      </c>
      <c r="L259" s="18">
        <f t="shared" ref="L259:L322" si="26">YEAR(B259)</f>
        <v>2023</v>
      </c>
      <c r="M259" s="18">
        <f t="shared" ref="M259:M322" si="27">ROUNDUP(MONTH(B259)/3,0)</f>
        <v>4</v>
      </c>
      <c r="N259" s="20" t="str">
        <f t="shared" ref="N259:N322" si="28">TEXT(B259,"dddd")</f>
        <v>Monday</v>
      </c>
      <c r="O259" s="20" t="str">
        <f t="shared" ref="O259:O322" si="29">TEXT(B259,"mmmm")</f>
        <v>December</v>
      </c>
    </row>
    <row r="260" spans="1:15" x14ac:dyDescent="0.3">
      <c r="A260" s="18">
        <v>259</v>
      </c>
      <c r="B260" s="19">
        <v>45147</v>
      </c>
      <c r="C260" s="20" t="s">
        <v>267</v>
      </c>
      <c r="D260" s="20" t="s">
        <v>8</v>
      </c>
      <c r="E260" s="18">
        <v>45</v>
      </c>
      <c r="F260" s="18" t="str">
        <f t="shared" si="24"/>
        <v>Adult</v>
      </c>
      <c r="G260" s="20" t="s">
        <v>9</v>
      </c>
      <c r="H260" s="18">
        <v>4</v>
      </c>
      <c r="I260" s="18">
        <v>50</v>
      </c>
      <c r="J260" s="18">
        <v>200</v>
      </c>
      <c r="K260" s="21" t="str">
        <f t="shared" si="25"/>
        <v>Low</v>
      </c>
      <c r="L260" s="18">
        <f t="shared" si="26"/>
        <v>2023</v>
      </c>
      <c r="M260" s="18">
        <f t="shared" si="27"/>
        <v>3</v>
      </c>
      <c r="N260" s="20" t="str">
        <f t="shared" si="28"/>
        <v>Wednesday</v>
      </c>
      <c r="O260" s="20" t="str">
        <f t="shared" si="29"/>
        <v>August</v>
      </c>
    </row>
    <row r="261" spans="1:15" x14ac:dyDescent="0.3">
      <c r="A261" s="18">
        <v>260</v>
      </c>
      <c r="B261" s="19">
        <v>45108</v>
      </c>
      <c r="C261" s="20" t="s">
        <v>268</v>
      </c>
      <c r="D261" s="20" t="s">
        <v>5</v>
      </c>
      <c r="E261" s="18">
        <v>28</v>
      </c>
      <c r="F261" s="18" t="str">
        <f t="shared" si="24"/>
        <v>Young</v>
      </c>
      <c r="G261" s="20" t="s">
        <v>6</v>
      </c>
      <c r="H261" s="18">
        <v>2</v>
      </c>
      <c r="I261" s="18">
        <v>30</v>
      </c>
      <c r="J261" s="18">
        <v>60</v>
      </c>
      <c r="K261" s="21" t="str">
        <f t="shared" si="25"/>
        <v>Low</v>
      </c>
      <c r="L261" s="18">
        <f t="shared" si="26"/>
        <v>2023</v>
      </c>
      <c r="M261" s="18">
        <f t="shared" si="27"/>
        <v>3</v>
      </c>
      <c r="N261" s="20" t="str">
        <f t="shared" si="28"/>
        <v>Saturday</v>
      </c>
      <c r="O261" s="20" t="str">
        <f t="shared" si="29"/>
        <v>July</v>
      </c>
    </row>
    <row r="262" spans="1:15" x14ac:dyDescent="0.3">
      <c r="A262" s="18">
        <v>261</v>
      </c>
      <c r="B262" s="19">
        <v>45143</v>
      </c>
      <c r="C262" s="20" t="s">
        <v>269</v>
      </c>
      <c r="D262" s="20" t="s">
        <v>5</v>
      </c>
      <c r="E262" s="18">
        <v>21</v>
      </c>
      <c r="F262" s="18" t="str">
        <f t="shared" si="24"/>
        <v>Young</v>
      </c>
      <c r="G262" s="20" t="s">
        <v>9</v>
      </c>
      <c r="H262" s="18">
        <v>2</v>
      </c>
      <c r="I262" s="18">
        <v>25</v>
      </c>
      <c r="J262" s="18">
        <v>50</v>
      </c>
      <c r="K262" s="21" t="str">
        <f t="shared" si="25"/>
        <v>Low</v>
      </c>
      <c r="L262" s="18">
        <f t="shared" si="26"/>
        <v>2023</v>
      </c>
      <c r="M262" s="18">
        <f t="shared" si="27"/>
        <v>3</v>
      </c>
      <c r="N262" s="20" t="str">
        <f t="shared" si="28"/>
        <v>Saturday</v>
      </c>
      <c r="O262" s="20" t="str">
        <f t="shared" si="29"/>
        <v>August</v>
      </c>
    </row>
    <row r="263" spans="1:15" x14ac:dyDescent="0.3">
      <c r="A263" s="18">
        <v>262</v>
      </c>
      <c r="B263" s="19">
        <v>45137</v>
      </c>
      <c r="C263" s="20" t="s">
        <v>270</v>
      </c>
      <c r="D263" s="20" t="s">
        <v>8</v>
      </c>
      <c r="E263" s="18">
        <v>32</v>
      </c>
      <c r="F263" s="18" t="str">
        <f t="shared" si="24"/>
        <v>Adult</v>
      </c>
      <c r="G263" s="20" t="s">
        <v>6</v>
      </c>
      <c r="H263" s="18">
        <v>4</v>
      </c>
      <c r="I263" s="18">
        <v>30</v>
      </c>
      <c r="J263" s="18">
        <v>120</v>
      </c>
      <c r="K263" s="21" t="str">
        <f t="shared" si="25"/>
        <v>Low</v>
      </c>
      <c r="L263" s="18">
        <f t="shared" si="26"/>
        <v>2023</v>
      </c>
      <c r="M263" s="18">
        <f t="shared" si="27"/>
        <v>3</v>
      </c>
      <c r="N263" s="20" t="str">
        <f t="shared" si="28"/>
        <v>Sunday</v>
      </c>
      <c r="O263" s="20" t="str">
        <f t="shared" si="29"/>
        <v>July</v>
      </c>
    </row>
    <row r="264" spans="1:15" x14ac:dyDescent="0.3">
      <c r="A264" s="18">
        <v>263</v>
      </c>
      <c r="B264" s="19">
        <v>45166</v>
      </c>
      <c r="C264" s="20" t="s">
        <v>271</v>
      </c>
      <c r="D264" s="20" t="s">
        <v>5</v>
      </c>
      <c r="E264" s="18">
        <v>23</v>
      </c>
      <c r="F264" s="18" t="str">
        <f t="shared" si="24"/>
        <v>Young</v>
      </c>
      <c r="G264" s="20" t="s">
        <v>6</v>
      </c>
      <c r="H264" s="18">
        <v>2</v>
      </c>
      <c r="I264" s="18">
        <v>30</v>
      </c>
      <c r="J264" s="18">
        <v>60</v>
      </c>
      <c r="K264" s="21" t="str">
        <f t="shared" si="25"/>
        <v>Low</v>
      </c>
      <c r="L264" s="18">
        <f t="shared" si="26"/>
        <v>2023</v>
      </c>
      <c r="M264" s="18">
        <f t="shared" si="27"/>
        <v>3</v>
      </c>
      <c r="N264" s="20" t="str">
        <f t="shared" si="28"/>
        <v>Monday</v>
      </c>
      <c r="O264" s="20" t="str">
        <f t="shared" si="29"/>
        <v>August</v>
      </c>
    </row>
    <row r="265" spans="1:15" x14ac:dyDescent="0.3">
      <c r="A265" s="18">
        <v>264</v>
      </c>
      <c r="B265" s="19">
        <v>44954</v>
      </c>
      <c r="C265" s="20" t="s">
        <v>272</v>
      </c>
      <c r="D265" s="20" t="s">
        <v>5</v>
      </c>
      <c r="E265" s="18">
        <v>47</v>
      </c>
      <c r="F265" s="18" t="str">
        <f t="shared" si="24"/>
        <v>Adult</v>
      </c>
      <c r="G265" s="20" t="s">
        <v>9</v>
      </c>
      <c r="H265" s="18">
        <v>3</v>
      </c>
      <c r="I265" s="18">
        <v>300</v>
      </c>
      <c r="J265" s="18">
        <v>900</v>
      </c>
      <c r="K265" s="21" t="str">
        <f t="shared" si="25"/>
        <v>Medium</v>
      </c>
      <c r="L265" s="18">
        <f t="shared" si="26"/>
        <v>2023</v>
      </c>
      <c r="M265" s="18">
        <f t="shared" si="27"/>
        <v>1</v>
      </c>
      <c r="N265" s="20" t="str">
        <f t="shared" si="28"/>
        <v>Saturday</v>
      </c>
      <c r="O265" s="20" t="str">
        <f t="shared" si="29"/>
        <v>January</v>
      </c>
    </row>
    <row r="266" spans="1:15" x14ac:dyDescent="0.3">
      <c r="A266" s="18">
        <v>265</v>
      </c>
      <c r="B266" s="19">
        <v>45271</v>
      </c>
      <c r="C266" s="20" t="s">
        <v>273</v>
      </c>
      <c r="D266" s="20" t="s">
        <v>5</v>
      </c>
      <c r="E266" s="18">
        <v>55</v>
      </c>
      <c r="F266" s="18" t="str">
        <f t="shared" si="24"/>
        <v>Adult</v>
      </c>
      <c r="G266" s="20" t="s">
        <v>9</v>
      </c>
      <c r="H266" s="18">
        <v>3</v>
      </c>
      <c r="I266" s="18">
        <v>300</v>
      </c>
      <c r="J266" s="18">
        <v>900</v>
      </c>
      <c r="K266" s="21" t="str">
        <f t="shared" si="25"/>
        <v>Medium</v>
      </c>
      <c r="L266" s="18">
        <f t="shared" si="26"/>
        <v>2023</v>
      </c>
      <c r="M266" s="18">
        <f t="shared" si="27"/>
        <v>4</v>
      </c>
      <c r="N266" s="20" t="str">
        <f t="shared" si="28"/>
        <v>Monday</v>
      </c>
      <c r="O266" s="20" t="str">
        <f t="shared" si="29"/>
        <v>December</v>
      </c>
    </row>
    <row r="267" spans="1:15" x14ac:dyDescent="0.3">
      <c r="A267" s="18">
        <v>266</v>
      </c>
      <c r="B267" s="19">
        <v>45261</v>
      </c>
      <c r="C267" s="20" t="s">
        <v>274</v>
      </c>
      <c r="D267" s="20" t="s">
        <v>8</v>
      </c>
      <c r="E267" s="18">
        <v>19</v>
      </c>
      <c r="F267" s="18" t="str">
        <f t="shared" si="24"/>
        <v>Young</v>
      </c>
      <c r="G267" s="20" t="s">
        <v>11</v>
      </c>
      <c r="H267" s="18">
        <v>2</v>
      </c>
      <c r="I267" s="18">
        <v>30</v>
      </c>
      <c r="J267" s="18">
        <v>60</v>
      </c>
      <c r="K267" s="21" t="str">
        <f t="shared" si="25"/>
        <v>Low</v>
      </c>
      <c r="L267" s="18">
        <f t="shared" si="26"/>
        <v>2023</v>
      </c>
      <c r="M267" s="18">
        <f t="shared" si="27"/>
        <v>4</v>
      </c>
      <c r="N267" s="20" t="str">
        <f t="shared" si="28"/>
        <v>Friday</v>
      </c>
      <c r="O267" s="20" t="str">
        <f t="shared" si="29"/>
        <v>December</v>
      </c>
    </row>
    <row r="268" spans="1:15" x14ac:dyDescent="0.3">
      <c r="A268" s="18">
        <v>267</v>
      </c>
      <c r="B268" s="19">
        <v>45257</v>
      </c>
      <c r="C268" s="20" t="s">
        <v>275</v>
      </c>
      <c r="D268" s="20" t="s">
        <v>8</v>
      </c>
      <c r="E268" s="18">
        <v>32</v>
      </c>
      <c r="F268" s="18" t="str">
        <f t="shared" si="24"/>
        <v>Adult</v>
      </c>
      <c r="G268" s="20" t="s">
        <v>6</v>
      </c>
      <c r="H268" s="18">
        <v>3</v>
      </c>
      <c r="I268" s="18">
        <v>30</v>
      </c>
      <c r="J268" s="18">
        <v>90</v>
      </c>
      <c r="K268" s="21" t="str">
        <f t="shared" si="25"/>
        <v>Low</v>
      </c>
      <c r="L268" s="18">
        <f t="shared" si="26"/>
        <v>2023</v>
      </c>
      <c r="M268" s="18">
        <f t="shared" si="27"/>
        <v>4</v>
      </c>
      <c r="N268" s="20" t="str">
        <f t="shared" si="28"/>
        <v>Monday</v>
      </c>
      <c r="O268" s="20" t="str">
        <f t="shared" si="29"/>
        <v>November</v>
      </c>
    </row>
    <row r="269" spans="1:15" x14ac:dyDescent="0.3">
      <c r="A269" s="18">
        <v>268</v>
      </c>
      <c r="B269" s="19">
        <v>44977</v>
      </c>
      <c r="C269" s="20" t="s">
        <v>276</v>
      </c>
      <c r="D269" s="20" t="s">
        <v>8</v>
      </c>
      <c r="E269" s="18">
        <v>28</v>
      </c>
      <c r="F269" s="18" t="str">
        <f t="shared" si="24"/>
        <v>Young</v>
      </c>
      <c r="G269" s="20" t="s">
        <v>11</v>
      </c>
      <c r="H269" s="18">
        <v>1</v>
      </c>
      <c r="I269" s="18">
        <v>30</v>
      </c>
      <c r="J269" s="18">
        <v>30</v>
      </c>
      <c r="K269" s="21" t="str">
        <f t="shared" si="25"/>
        <v>Low</v>
      </c>
      <c r="L269" s="18">
        <f t="shared" si="26"/>
        <v>2023</v>
      </c>
      <c r="M269" s="18">
        <f t="shared" si="27"/>
        <v>1</v>
      </c>
      <c r="N269" s="20" t="str">
        <f t="shared" si="28"/>
        <v>Monday</v>
      </c>
      <c r="O269" s="20" t="str">
        <f t="shared" si="29"/>
        <v>February</v>
      </c>
    </row>
    <row r="270" spans="1:15" x14ac:dyDescent="0.3">
      <c r="A270" s="18">
        <v>269</v>
      </c>
      <c r="B270" s="19">
        <v>44958</v>
      </c>
      <c r="C270" s="20" t="s">
        <v>277</v>
      </c>
      <c r="D270" s="20" t="s">
        <v>5</v>
      </c>
      <c r="E270" s="18">
        <v>25</v>
      </c>
      <c r="F270" s="18" t="str">
        <f t="shared" si="24"/>
        <v>Young</v>
      </c>
      <c r="G270" s="20" t="s">
        <v>9</v>
      </c>
      <c r="H270" s="18">
        <v>4</v>
      </c>
      <c r="I270" s="18">
        <v>500</v>
      </c>
      <c r="J270" s="18">
        <v>2000</v>
      </c>
      <c r="K270" s="21" t="str">
        <f t="shared" si="25"/>
        <v>High</v>
      </c>
      <c r="L270" s="18">
        <f t="shared" si="26"/>
        <v>2023</v>
      </c>
      <c r="M270" s="18">
        <f t="shared" si="27"/>
        <v>1</v>
      </c>
      <c r="N270" s="20" t="str">
        <f t="shared" si="28"/>
        <v>Wednesday</v>
      </c>
      <c r="O270" s="20" t="str">
        <f t="shared" si="29"/>
        <v>February</v>
      </c>
    </row>
    <row r="271" spans="1:15" x14ac:dyDescent="0.3">
      <c r="A271" s="18">
        <v>270</v>
      </c>
      <c r="B271" s="19">
        <v>45133</v>
      </c>
      <c r="C271" s="20" t="s">
        <v>278</v>
      </c>
      <c r="D271" s="20" t="s">
        <v>5</v>
      </c>
      <c r="E271" s="18">
        <v>43</v>
      </c>
      <c r="F271" s="18" t="str">
        <f t="shared" si="24"/>
        <v>Adult</v>
      </c>
      <c r="G271" s="20" t="s">
        <v>11</v>
      </c>
      <c r="H271" s="18">
        <v>1</v>
      </c>
      <c r="I271" s="18">
        <v>300</v>
      </c>
      <c r="J271" s="18">
        <v>300</v>
      </c>
      <c r="K271" s="21" t="str">
        <f t="shared" si="25"/>
        <v>Low</v>
      </c>
      <c r="L271" s="18">
        <f t="shared" si="26"/>
        <v>2023</v>
      </c>
      <c r="M271" s="18">
        <f t="shared" si="27"/>
        <v>3</v>
      </c>
      <c r="N271" s="20" t="str">
        <f t="shared" si="28"/>
        <v>Wednesday</v>
      </c>
      <c r="O271" s="20" t="str">
        <f t="shared" si="29"/>
        <v>July</v>
      </c>
    </row>
    <row r="272" spans="1:15" x14ac:dyDescent="0.3">
      <c r="A272" s="18">
        <v>271</v>
      </c>
      <c r="B272" s="19">
        <v>45100</v>
      </c>
      <c r="C272" s="20" t="s">
        <v>279</v>
      </c>
      <c r="D272" s="20" t="s">
        <v>8</v>
      </c>
      <c r="E272" s="18">
        <v>62</v>
      </c>
      <c r="F272" s="18" t="str">
        <f t="shared" si="24"/>
        <v>Senior</v>
      </c>
      <c r="G272" s="20" t="s">
        <v>6</v>
      </c>
      <c r="H272" s="18">
        <v>4</v>
      </c>
      <c r="I272" s="18">
        <v>30</v>
      </c>
      <c r="J272" s="18">
        <v>120</v>
      </c>
      <c r="K272" s="21" t="str">
        <f t="shared" si="25"/>
        <v>Low</v>
      </c>
      <c r="L272" s="18">
        <f t="shared" si="26"/>
        <v>2023</v>
      </c>
      <c r="M272" s="18">
        <f t="shared" si="27"/>
        <v>2</v>
      </c>
      <c r="N272" s="20" t="str">
        <f t="shared" si="28"/>
        <v>Friday</v>
      </c>
      <c r="O272" s="20" t="str">
        <f t="shared" si="29"/>
        <v>June</v>
      </c>
    </row>
    <row r="273" spans="1:15" x14ac:dyDescent="0.3">
      <c r="A273" s="18">
        <v>272</v>
      </c>
      <c r="B273" s="19">
        <v>44982</v>
      </c>
      <c r="C273" s="20" t="s">
        <v>280</v>
      </c>
      <c r="D273" s="20" t="s">
        <v>8</v>
      </c>
      <c r="E273" s="18">
        <v>61</v>
      </c>
      <c r="F273" s="18" t="str">
        <f t="shared" si="24"/>
        <v>Senior</v>
      </c>
      <c r="G273" s="20" t="s">
        <v>11</v>
      </c>
      <c r="H273" s="18">
        <v>2</v>
      </c>
      <c r="I273" s="18">
        <v>50</v>
      </c>
      <c r="J273" s="18">
        <v>100</v>
      </c>
      <c r="K273" s="21" t="str">
        <f t="shared" si="25"/>
        <v>Low</v>
      </c>
      <c r="L273" s="18">
        <f t="shared" si="26"/>
        <v>2023</v>
      </c>
      <c r="M273" s="18">
        <f t="shared" si="27"/>
        <v>1</v>
      </c>
      <c r="N273" s="20" t="str">
        <f t="shared" si="28"/>
        <v>Saturday</v>
      </c>
      <c r="O273" s="20" t="str">
        <f t="shared" si="29"/>
        <v>February</v>
      </c>
    </row>
    <row r="274" spans="1:15" x14ac:dyDescent="0.3">
      <c r="A274" s="18">
        <v>273</v>
      </c>
      <c r="B274" s="19">
        <v>45054</v>
      </c>
      <c r="C274" s="20" t="s">
        <v>281</v>
      </c>
      <c r="D274" s="20" t="s">
        <v>8</v>
      </c>
      <c r="E274" s="18">
        <v>22</v>
      </c>
      <c r="F274" s="18" t="str">
        <f t="shared" si="24"/>
        <v>Young</v>
      </c>
      <c r="G274" s="20" t="s">
        <v>6</v>
      </c>
      <c r="H274" s="18">
        <v>1</v>
      </c>
      <c r="I274" s="18">
        <v>50</v>
      </c>
      <c r="J274" s="18">
        <v>50</v>
      </c>
      <c r="K274" s="21" t="str">
        <f t="shared" si="25"/>
        <v>Low</v>
      </c>
      <c r="L274" s="18">
        <f t="shared" si="26"/>
        <v>2023</v>
      </c>
      <c r="M274" s="18">
        <f t="shared" si="27"/>
        <v>2</v>
      </c>
      <c r="N274" s="20" t="str">
        <f t="shared" si="28"/>
        <v>Monday</v>
      </c>
      <c r="O274" s="20" t="str">
        <f t="shared" si="29"/>
        <v>May</v>
      </c>
    </row>
    <row r="275" spans="1:15" x14ac:dyDescent="0.3">
      <c r="A275" s="18">
        <v>274</v>
      </c>
      <c r="B275" s="19">
        <v>45025</v>
      </c>
      <c r="C275" s="20" t="s">
        <v>282</v>
      </c>
      <c r="D275" s="20" t="s">
        <v>8</v>
      </c>
      <c r="E275" s="18">
        <v>23</v>
      </c>
      <c r="F275" s="18" t="str">
        <f t="shared" si="24"/>
        <v>Young</v>
      </c>
      <c r="G275" s="20" t="s">
        <v>9</v>
      </c>
      <c r="H275" s="18">
        <v>2</v>
      </c>
      <c r="I275" s="18">
        <v>500</v>
      </c>
      <c r="J275" s="18">
        <v>1000</v>
      </c>
      <c r="K275" s="21" t="str">
        <f t="shared" si="25"/>
        <v>Medium</v>
      </c>
      <c r="L275" s="18">
        <f t="shared" si="26"/>
        <v>2023</v>
      </c>
      <c r="M275" s="18">
        <f t="shared" si="27"/>
        <v>2</v>
      </c>
      <c r="N275" s="20" t="str">
        <f t="shared" si="28"/>
        <v>Sunday</v>
      </c>
      <c r="O275" s="20" t="str">
        <f t="shared" si="29"/>
        <v>April</v>
      </c>
    </row>
    <row r="276" spans="1:15" x14ac:dyDescent="0.3">
      <c r="A276" s="18">
        <v>275</v>
      </c>
      <c r="B276" s="19">
        <v>45024</v>
      </c>
      <c r="C276" s="20" t="s">
        <v>283</v>
      </c>
      <c r="D276" s="20" t="s">
        <v>5</v>
      </c>
      <c r="E276" s="18">
        <v>43</v>
      </c>
      <c r="F276" s="18" t="str">
        <f t="shared" si="24"/>
        <v>Adult</v>
      </c>
      <c r="G276" s="20" t="s">
        <v>9</v>
      </c>
      <c r="H276" s="18">
        <v>2</v>
      </c>
      <c r="I276" s="18">
        <v>500</v>
      </c>
      <c r="J276" s="18">
        <v>1000</v>
      </c>
      <c r="K276" s="21" t="str">
        <f t="shared" si="25"/>
        <v>Medium</v>
      </c>
      <c r="L276" s="18">
        <f t="shared" si="26"/>
        <v>2023</v>
      </c>
      <c r="M276" s="18">
        <f t="shared" si="27"/>
        <v>2</v>
      </c>
      <c r="N276" s="20" t="str">
        <f t="shared" si="28"/>
        <v>Saturday</v>
      </c>
      <c r="O276" s="20" t="str">
        <f t="shared" si="29"/>
        <v>April</v>
      </c>
    </row>
    <row r="277" spans="1:15" x14ac:dyDescent="0.3">
      <c r="A277" s="18">
        <v>276</v>
      </c>
      <c r="B277" s="19">
        <v>45201</v>
      </c>
      <c r="C277" s="20" t="s">
        <v>284</v>
      </c>
      <c r="D277" s="20" t="s">
        <v>8</v>
      </c>
      <c r="E277" s="18">
        <v>21</v>
      </c>
      <c r="F277" s="18" t="str">
        <f t="shared" si="24"/>
        <v>Young</v>
      </c>
      <c r="G277" s="20" t="s">
        <v>6</v>
      </c>
      <c r="H277" s="18">
        <v>4</v>
      </c>
      <c r="I277" s="18">
        <v>25</v>
      </c>
      <c r="J277" s="18">
        <v>100</v>
      </c>
      <c r="K277" s="21" t="str">
        <f t="shared" si="25"/>
        <v>Low</v>
      </c>
      <c r="L277" s="18">
        <f t="shared" si="26"/>
        <v>2023</v>
      </c>
      <c r="M277" s="18">
        <f t="shared" si="27"/>
        <v>4</v>
      </c>
      <c r="N277" s="20" t="str">
        <f t="shared" si="28"/>
        <v>Monday</v>
      </c>
      <c r="O277" s="20" t="str">
        <f t="shared" si="29"/>
        <v>October</v>
      </c>
    </row>
    <row r="278" spans="1:15" x14ac:dyDescent="0.3">
      <c r="A278" s="18">
        <v>277</v>
      </c>
      <c r="B278" s="19">
        <v>45156</v>
      </c>
      <c r="C278" s="20" t="s">
        <v>285</v>
      </c>
      <c r="D278" s="20" t="s">
        <v>5</v>
      </c>
      <c r="E278" s="18">
        <v>36</v>
      </c>
      <c r="F278" s="18" t="str">
        <f t="shared" si="24"/>
        <v>Adult</v>
      </c>
      <c r="G278" s="20" t="s">
        <v>9</v>
      </c>
      <c r="H278" s="18">
        <v>4</v>
      </c>
      <c r="I278" s="18">
        <v>25</v>
      </c>
      <c r="J278" s="18">
        <v>100</v>
      </c>
      <c r="K278" s="21" t="str">
        <f t="shared" si="25"/>
        <v>Low</v>
      </c>
      <c r="L278" s="18">
        <f t="shared" si="26"/>
        <v>2023</v>
      </c>
      <c r="M278" s="18">
        <f t="shared" si="27"/>
        <v>3</v>
      </c>
      <c r="N278" s="20" t="str">
        <f t="shared" si="28"/>
        <v>Friday</v>
      </c>
      <c r="O278" s="20" t="str">
        <f t="shared" si="29"/>
        <v>August</v>
      </c>
    </row>
    <row r="279" spans="1:15" x14ac:dyDescent="0.3">
      <c r="A279" s="18">
        <v>278</v>
      </c>
      <c r="B279" s="19">
        <v>44998</v>
      </c>
      <c r="C279" s="20" t="s">
        <v>286</v>
      </c>
      <c r="D279" s="20" t="s">
        <v>8</v>
      </c>
      <c r="E279" s="18">
        <v>37</v>
      </c>
      <c r="F279" s="18" t="str">
        <f t="shared" si="24"/>
        <v>Adult</v>
      </c>
      <c r="G279" s="20" t="s">
        <v>9</v>
      </c>
      <c r="H279" s="18">
        <v>4</v>
      </c>
      <c r="I279" s="18">
        <v>25</v>
      </c>
      <c r="J279" s="18">
        <v>100</v>
      </c>
      <c r="K279" s="21" t="str">
        <f t="shared" si="25"/>
        <v>Low</v>
      </c>
      <c r="L279" s="18">
        <f t="shared" si="26"/>
        <v>2023</v>
      </c>
      <c r="M279" s="18">
        <f t="shared" si="27"/>
        <v>1</v>
      </c>
      <c r="N279" s="20" t="str">
        <f t="shared" si="28"/>
        <v>Monday</v>
      </c>
      <c r="O279" s="20" t="str">
        <f t="shared" si="29"/>
        <v>March</v>
      </c>
    </row>
    <row r="280" spans="1:15" x14ac:dyDescent="0.3">
      <c r="A280" s="18">
        <v>279</v>
      </c>
      <c r="B280" s="19">
        <v>45143</v>
      </c>
      <c r="C280" s="20" t="s">
        <v>287</v>
      </c>
      <c r="D280" s="20" t="s">
        <v>5</v>
      </c>
      <c r="E280" s="18">
        <v>50</v>
      </c>
      <c r="F280" s="18" t="str">
        <f t="shared" si="24"/>
        <v>Adult</v>
      </c>
      <c r="G280" s="20" t="s">
        <v>9</v>
      </c>
      <c r="H280" s="18">
        <v>1</v>
      </c>
      <c r="I280" s="18">
        <v>500</v>
      </c>
      <c r="J280" s="18">
        <v>500</v>
      </c>
      <c r="K280" s="21" t="str">
        <f t="shared" si="25"/>
        <v>Low</v>
      </c>
      <c r="L280" s="18">
        <f t="shared" si="26"/>
        <v>2023</v>
      </c>
      <c r="M280" s="18">
        <f t="shared" si="27"/>
        <v>3</v>
      </c>
      <c r="N280" s="20" t="str">
        <f t="shared" si="28"/>
        <v>Saturday</v>
      </c>
      <c r="O280" s="20" t="str">
        <f t="shared" si="29"/>
        <v>August</v>
      </c>
    </row>
    <row r="281" spans="1:15" x14ac:dyDescent="0.3">
      <c r="A281" s="18">
        <v>280</v>
      </c>
      <c r="B281" s="19">
        <v>45020</v>
      </c>
      <c r="C281" s="20" t="s">
        <v>288</v>
      </c>
      <c r="D281" s="20" t="s">
        <v>8</v>
      </c>
      <c r="E281" s="18">
        <v>37</v>
      </c>
      <c r="F281" s="18" t="str">
        <f t="shared" si="24"/>
        <v>Adult</v>
      </c>
      <c r="G281" s="20" t="s">
        <v>9</v>
      </c>
      <c r="H281" s="18">
        <v>3</v>
      </c>
      <c r="I281" s="18">
        <v>500</v>
      </c>
      <c r="J281" s="18">
        <v>1500</v>
      </c>
      <c r="K281" s="21" t="str">
        <f t="shared" si="25"/>
        <v>Medium</v>
      </c>
      <c r="L281" s="18">
        <f t="shared" si="26"/>
        <v>2023</v>
      </c>
      <c r="M281" s="18">
        <f t="shared" si="27"/>
        <v>2</v>
      </c>
      <c r="N281" s="20" t="str">
        <f t="shared" si="28"/>
        <v>Tuesday</v>
      </c>
      <c r="O281" s="20" t="str">
        <f t="shared" si="29"/>
        <v>April</v>
      </c>
    </row>
    <row r="282" spans="1:15" x14ac:dyDescent="0.3">
      <c r="A282" s="18">
        <v>281</v>
      </c>
      <c r="B282" s="19">
        <v>45069</v>
      </c>
      <c r="C282" s="20" t="s">
        <v>289</v>
      </c>
      <c r="D282" s="20" t="s">
        <v>8</v>
      </c>
      <c r="E282" s="18">
        <v>29</v>
      </c>
      <c r="F282" s="18" t="str">
        <f t="shared" si="24"/>
        <v>Young</v>
      </c>
      <c r="G282" s="20" t="s">
        <v>6</v>
      </c>
      <c r="H282" s="18">
        <v>4</v>
      </c>
      <c r="I282" s="18">
        <v>500</v>
      </c>
      <c r="J282" s="18">
        <v>2000</v>
      </c>
      <c r="K282" s="21" t="str">
        <f t="shared" si="25"/>
        <v>High</v>
      </c>
      <c r="L282" s="18">
        <f t="shared" si="26"/>
        <v>2023</v>
      </c>
      <c r="M282" s="18">
        <f t="shared" si="27"/>
        <v>2</v>
      </c>
      <c r="N282" s="20" t="str">
        <f t="shared" si="28"/>
        <v>Tuesday</v>
      </c>
      <c r="O282" s="20" t="str">
        <f t="shared" si="29"/>
        <v>May</v>
      </c>
    </row>
    <row r="283" spans="1:15" x14ac:dyDescent="0.3">
      <c r="A283" s="18">
        <v>282</v>
      </c>
      <c r="B283" s="19">
        <v>45163</v>
      </c>
      <c r="C283" s="20" t="s">
        <v>290</v>
      </c>
      <c r="D283" s="20" t="s">
        <v>8</v>
      </c>
      <c r="E283" s="18">
        <v>64</v>
      </c>
      <c r="F283" s="18" t="str">
        <f t="shared" si="24"/>
        <v>Senior</v>
      </c>
      <c r="G283" s="20" t="s">
        <v>11</v>
      </c>
      <c r="H283" s="18">
        <v>4</v>
      </c>
      <c r="I283" s="18">
        <v>50</v>
      </c>
      <c r="J283" s="18">
        <v>200</v>
      </c>
      <c r="K283" s="21" t="str">
        <f t="shared" si="25"/>
        <v>Low</v>
      </c>
      <c r="L283" s="18">
        <f t="shared" si="26"/>
        <v>2023</v>
      </c>
      <c r="M283" s="18">
        <f t="shared" si="27"/>
        <v>3</v>
      </c>
      <c r="N283" s="20" t="str">
        <f t="shared" si="28"/>
        <v>Friday</v>
      </c>
      <c r="O283" s="20" t="str">
        <f t="shared" si="29"/>
        <v>August</v>
      </c>
    </row>
    <row r="284" spans="1:15" x14ac:dyDescent="0.3">
      <c r="A284" s="18">
        <v>283</v>
      </c>
      <c r="B284" s="19">
        <v>45054</v>
      </c>
      <c r="C284" s="20" t="s">
        <v>291</v>
      </c>
      <c r="D284" s="20" t="s">
        <v>8</v>
      </c>
      <c r="E284" s="18">
        <v>18</v>
      </c>
      <c r="F284" s="18" t="str">
        <f t="shared" si="24"/>
        <v>Young</v>
      </c>
      <c r="G284" s="20" t="s">
        <v>11</v>
      </c>
      <c r="H284" s="18">
        <v>1</v>
      </c>
      <c r="I284" s="18">
        <v>500</v>
      </c>
      <c r="J284" s="18">
        <v>500</v>
      </c>
      <c r="K284" s="21" t="str">
        <f t="shared" si="25"/>
        <v>Low</v>
      </c>
      <c r="L284" s="18">
        <f t="shared" si="26"/>
        <v>2023</v>
      </c>
      <c r="M284" s="18">
        <f t="shared" si="27"/>
        <v>2</v>
      </c>
      <c r="N284" s="20" t="str">
        <f t="shared" si="28"/>
        <v>Monday</v>
      </c>
      <c r="O284" s="20" t="str">
        <f t="shared" si="29"/>
        <v>May</v>
      </c>
    </row>
    <row r="285" spans="1:15" x14ac:dyDescent="0.3">
      <c r="A285" s="18">
        <v>284</v>
      </c>
      <c r="B285" s="19">
        <v>44965</v>
      </c>
      <c r="C285" s="20" t="s">
        <v>292</v>
      </c>
      <c r="D285" s="20" t="s">
        <v>5</v>
      </c>
      <c r="E285" s="18">
        <v>43</v>
      </c>
      <c r="F285" s="18" t="str">
        <f t="shared" si="24"/>
        <v>Adult</v>
      </c>
      <c r="G285" s="20" t="s">
        <v>9</v>
      </c>
      <c r="H285" s="18">
        <v>4</v>
      </c>
      <c r="I285" s="18">
        <v>50</v>
      </c>
      <c r="J285" s="18">
        <v>200</v>
      </c>
      <c r="K285" s="21" t="str">
        <f t="shared" si="25"/>
        <v>Low</v>
      </c>
      <c r="L285" s="18">
        <f t="shared" si="26"/>
        <v>2023</v>
      </c>
      <c r="M285" s="18">
        <f t="shared" si="27"/>
        <v>1</v>
      </c>
      <c r="N285" s="20" t="str">
        <f t="shared" si="28"/>
        <v>Wednesday</v>
      </c>
      <c r="O285" s="20" t="str">
        <f t="shared" si="29"/>
        <v>February</v>
      </c>
    </row>
    <row r="286" spans="1:15" x14ac:dyDescent="0.3">
      <c r="A286" s="18">
        <v>285</v>
      </c>
      <c r="B286" s="19">
        <v>45153</v>
      </c>
      <c r="C286" s="20" t="s">
        <v>293</v>
      </c>
      <c r="D286" s="20" t="s">
        <v>8</v>
      </c>
      <c r="E286" s="18">
        <v>31</v>
      </c>
      <c r="F286" s="18" t="str">
        <f t="shared" si="24"/>
        <v>Adult</v>
      </c>
      <c r="G286" s="20" t="s">
        <v>11</v>
      </c>
      <c r="H286" s="18">
        <v>1</v>
      </c>
      <c r="I286" s="18">
        <v>25</v>
      </c>
      <c r="J286" s="18">
        <v>25</v>
      </c>
      <c r="K286" s="21" t="str">
        <f t="shared" si="25"/>
        <v>Low</v>
      </c>
      <c r="L286" s="18">
        <f t="shared" si="26"/>
        <v>2023</v>
      </c>
      <c r="M286" s="18">
        <f t="shared" si="27"/>
        <v>3</v>
      </c>
      <c r="N286" s="20" t="str">
        <f t="shared" si="28"/>
        <v>Tuesday</v>
      </c>
      <c r="O286" s="20" t="str">
        <f t="shared" si="29"/>
        <v>August</v>
      </c>
    </row>
    <row r="287" spans="1:15" x14ac:dyDescent="0.3">
      <c r="A287" s="18">
        <v>286</v>
      </c>
      <c r="B287" s="19">
        <v>45208</v>
      </c>
      <c r="C287" s="20" t="s">
        <v>294</v>
      </c>
      <c r="D287" s="20" t="s">
        <v>5</v>
      </c>
      <c r="E287" s="18">
        <v>55</v>
      </c>
      <c r="F287" s="18" t="str">
        <f t="shared" si="24"/>
        <v>Adult</v>
      </c>
      <c r="G287" s="20" t="s">
        <v>11</v>
      </c>
      <c r="H287" s="18">
        <v>2</v>
      </c>
      <c r="I287" s="18">
        <v>25</v>
      </c>
      <c r="J287" s="18">
        <v>50</v>
      </c>
      <c r="K287" s="21" t="str">
        <f t="shared" si="25"/>
        <v>Low</v>
      </c>
      <c r="L287" s="18">
        <f t="shared" si="26"/>
        <v>2023</v>
      </c>
      <c r="M287" s="18">
        <f t="shared" si="27"/>
        <v>4</v>
      </c>
      <c r="N287" s="20" t="str">
        <f t="shared" si="28"/>
        <v>Monday</v>
      </c>
      <c r="O287" s="20" t="str">
        <f t="shared" si="29"/>
        <v>October</v>
      </c>
    </row>
    <row r="288" spans="1:15" x14ac:dyDescent="0.3">
      <c r="A288" s="18">
        <v>287</v>
      </c>
      <c r="B288" s="19">
        <v>44977</v>
      </c>
      <c r="C288" s="20" t="s">
        <v>295</v>
      </c>
      <c r="D288" s="20" t="s">
        <v>5</v>
      </c>
      <c r="E288" s="18">
        <v>54</v>
      </c>
      <c r="F288" s="18" t="str">
        <f t="shared" si="24"/>
        <v>Adult</v>
      </c>
      <c r="G288" s="20" t="s">
        <v>9</v>
      </c>
      <c r="H288" s="18">
        <v>4</v>
      </c>
      <c r="I288" s="18">
        <v>25</v>
      </c>
      <c r="J288" s="18">
        <v>100</v>
      </c>
      <c r="K288" s="21" t="str">
        <f t="shared" si="25"/>
        <v>Low</v>
      </c>
      <c r="L288" s="18">
        <f t="shared" si="26"/>
        <v>2023</v>
      </c>
      <c r="M288" s="18">
        <f t="shared" si="27"/>
        <v>1</v>
      </c>
      <c r="N288" s="20" t="str">
        <f t="shared" si="28"/>
        <v>Monday</v>
      </c>
      <c r="O288" s="20" t="str">
        <f t="shared" si="29"/>
        <v>February</v>
      </c>
    </row>
    <row r="289" spans="1:15" x14ac:dyDescent="0.3">
      <c r="A289" s="18">
        <v>288</v>
      </c>
      <c r="B289" s="19">
        <v>44952</v>
      </c>
      <c r="C289" s="20" t="s">
        <v>296</v>
      </c>
      <c r="D289" s="20" t="s">
        <v>5</v>
      </c>
      <c r="E289" s="18">
        <v>28</v>
      </c>
      <c r="F289" s="18" t="str">
        <f t="shared" si="24"/>
        <v>Young</v>
      </c>
      <c r="G289" s="20" t="s">
        <v>9</v>
      </c>
      <c r="H289" s="18">
        <v>4</v>
      </c>
      <c r="I289" s="18">
        <v>30</v>
      </c>
      <c r="J289" s="18">
        <v>120</v>
      </c>
      <c r="K289" s="21" t="str">
        <f t="shared" si="25"/>
        <v>Low</v>
      </c>
      <c r="L289" s="18">
        <f t="shared" si="26"/>
        <v>2023</v>
      </c>
      <c r="M289" s="18">
        <f t="shared" si="27"/>
        <v>1</v>
      </c>
      <c r="N289" s="20" t="str">
        <f t="shared" si="28"/>
        <v>Thursday</v>
      </c>
      <c r="O289" s="20" t="str">
        <f t="shared" si="29"/>
        <v>January</v>
      </c>
    </row>
    <row r="290" spans="1:15" x14ac:dyDescent="0.3">
      <c r="A290" s="18">
        <v>289</v>
      </c>
      <c r="B290" s="19">
        <v>45260</v>
      </c>
      <c r="C290" s="20" t="s">
        <v>297</v>
      </c>
      <c r="D290" s="20" t="s">
        <v>5</v>
      </c>
      <c r="E290" s="18">
        <v>53</v>
      </c>
      <c r="F290" s="18" t="str">
        <f t="shared" si="24"/>
        <v>Adult</v>
      </c>
      <c r="G290" s="20" t="s">
        <v>11</v>
      </c>
      <c r="H290" s="18">
        <v>2</v>
      </c>
      <c r="I290" s="18">
        <v>30</v>
      </c>
      <c r="J290" s="18">
        <v>60</v>
      </c>
      <c r="K290" s="21" t="str">
        <f t="shared" si="25"/>
        <v>Low</v>
      </c>
      <c r="L290" s="18">
        <f t="shared" si="26"/>
        <v>2023</v>
      </c>
      <c r="M290" s="18">
        <f t="shared" si="27"/>
        <v>4</v>
      </c>
      <c r="N290" s="20" t="str">
        <f t="shared" si="28"/>
        <v>Thursday</v>
      </c>
      <c r="O290" s="20" t="str">
        <f t="shared" si="29"/>
        <v>November</v>
      </c>
    </row>
    <row r="291" spans="1:15" x14ac:dyDescent="0.3">
      <c r="A291" s="18">
        <v>290</v>
      </c>
      <c r="B291" s="19">
        <v>45203</v>
      </c>
      <c r="C291" s="20" t="s">
        <v>298</v>
      </c>
      <c r="D291" s="20" t="s">
        <v>8</v>
      </c>
      <c r="E291" s="18">
        <v>30</v>
      </c>
      <c r="F291" s="18" t="str">
        <f t="shared" si="24"/>
        <v>Young</v>
      </c>
      <c r="G291" s="20" t="s">
        <v>6</v>
      </c>
      <c r="H291" s="18">
        <v>2</v>
      </c>
      <c r="I291" s="18">
        <v>300</v>
      </c>
      <c r="J291" s="18">
        <v>600</v>
      </c>
      <c r="K291" s="21" t="str">
        <f t="shared" si="25"/>
        <v>Medium</v>
      </c>
      <c r="L291" s="18">
        <f t="shared" si="26"/>
        <v>2023</v>
      </c>
      <c r="M291" s="18">
        <f t="shared" si="27"/>
        <v>4</v>
      </c>
      <c r="N291" s="20" t="str">
        <f t="shared" si="28"/>
        <v>Wednesday</v>
      </c>
      <c r="O291" s="20" t="str">
        <f t="shared" si="29"/>
        <v>October</v>
      </c>
    </row>
    <row r="292" spans="1:15" x14ac:dyDescent="0.3">
      <c r="A292" s="18">
        <v>291</v>
      </c>
      <c r="B292" s="19">
        <v>44934</v>
      </c>
      <c r="C292" s="20" t="s">
        <v>299</v>
      </c>
      <c r="D292" s="20" t="s">
        <v>5</v>
      </c>
      <c r="E292" s="18">
        <v>60</v>
      </c>
      <c r="F292" s="18" t="str">
        <f t="shared" si="24"/>
        <v>Adult</v>
      </c>
      <c r="G292" s="20" t="s">
        <v>9</v>
      </c>
      <c r="H292" s="18">
        <v>2</v>
      </c>
      <c r="I292" s="18">
        <v>300</v>
      </c>
      <c r="J292" s="18">
        <v>600</v>
      </c>
      <c r="K292" s="21" t="str">
        <f t="shared" si="25"/>
        <v>Medium</v>
      </c>
      <c r="L292" s="18">
        <f t="shared" si="26"/>
        <v>2023</v>
      </c>
      <c r="M292" s="18">
        <f t="shared" si="27"/>
        <v>1</v>
      </c>
      <c r="N292" s="20" t="str">
        <f t="shared" si="28"/>
        <v>Sunday</v>
      </c>
      <c r="O292" s="20" t="str">
        <f t="shared" si="29"/>
        <v>January</v>
      </c>
    </row>
    <row r="293" spans="1:15" x14ac:dyDescent="0.3">
      <c r="A293" s="18">
        <v>292</v>
      </c>
      <c r="B293" s="19">
        <v>44974</v>
      </c>
      <c r="C293" s="20" t="s">
        <v>300</v>
      </c>
      <c r="D293" s="20" t="s">
        <v>5</v>
      </c>
      <c r="E293" s="18">
        <v>20</v>
      </c>
      <c r="F293" s="18" t="str">
        <f t="shared" si="24"/>
        <v>Young</v>
      </c>
      <c r="G293" s="20" t="s">
        <v>6</v>
      </c>
      <c r="H293" s="18">
        <v>4</v>
      </c>
      <c r="I293" s="18">
        <v>300</v>
      </c>
      <c r="J293" s="18">
        <v>1200</v>
      </c>
      <c r="K293" s="21" t="str">
        <f t="shared" si="25"/>
        <v>Medium</v>
      </c>
      <c r="L293" s="18">
        <f t="shared" si="26"/>
        <v>2023</v>
      </c>
      <c r="M293" s="18">
        <f t="shared" si="27"/>
        <v>1</v>
      </c>
      <c r="N293" s="20" t="str">
        <f t="shared" si="28"/>
        <v>Friday</v>
      </c>
      <c r="O293" s="20" t="str">
        <f t="shared" si="29"/>
        <v>February</v>
      </c>
    </row>
    <row r="294" spans="1:15" x14ac:dyDescent="0.3">
      <c r="A294" s="18">
        <v>293</v>
      </c>
      <c r="B294" s="19">
        <v>45048</v>
      </c>
      <c r="C294" s="20" t="s">
        <v>301</v>
      </c>
      <c r="D294" s="20" t="s">
        <v>5</v>
      </c>
      <c r="E294" s="18">
        <v>50</v>
      </c>
      <c r="F294" s="18" t="str">
        <f t="shared" si="24"/>
        <v>Adult</v>
      </c>
      <c r="G294" s="20" t="s">
        <v>11</v>
      </c>
      <c r="H294" s="18">
        <v>3</v>
      </c>
      <c r="I294" s="18">
        <v>30</v>
      </c>
      <c r="J294" s="18">
        <v>90</v>
      </c>
      <c r="K294" s="21" t="str">
        <f t="shared" si="25"/>
        <v>Low</v>
      </c>
      <c r="L294" s="18">
        <f t="shared" si="26"/>
        <v>2023</v>
      </c>
      <c r="M294" s="18">
        <f t="shared" si="27"/>
        <v>2</v>
      </c>
      <c r="N294" s="20" t="str">
        <f t="shared" si="28"/>
        <v>Tuesday</v>
      </c>
      <c r="O294" s="20" t="str">
        <f t="shared" si="29"/>
        <v>May</v>
      </c>
    </row>
    <row r="295" spans="1:15" x14ac:dyDescent="0.3">
      <c r="A295" s="18">
        <v>294</v>
      </c>
      <c r="B295" s="19">
        <v>45012</v>
      </c>
      <c r="C295" s="20" t="s">
        <v>302</v>
      </c>
      <c r="D295" s="20" t="s">
        <v>8</v>
      </c>
      <c r="E295" s="18">
        <v>23</v>
      </c>
      <c r="F295" s="18" t="str">
        <f t="shared" si="24"/>
        <v>Young</v>
      </c>
      <c r="G295" s="20" t="s">
        <v>9</v>
      </c>
      <c r="H295" s="18">
        <v>3</v>
      </c>
      <c r="I295" s="18">
        <v>30</v>
      </c>
      <c r="J295" s="18">
        <v>90</v>
      </c>
      <c r="K295" s="21" t="str">
        <f t="shared" si="25"/>
        <v>Low</v>
      </c>
      <c r="L295" s="18">
        <f t="shared" si="26"/>
        <v>2023</v>
      </c>
      <c r="M295" s="18">
        <f t="shared" si="27"/>
        <v>1</v>
      </c>
      <c r="N295" s="20" t="str">
        <f t="shared" si="28"/>
        <v>Monday</v>
      </c>
      <c r="O295" s="20" t="str">
        <f t="shared" si="29"/>
        <v>March</v>
      </c>
    </row>
    <row r="296" spans="1:15" x14ac:dyDescent="0.3">
      <c r="A296" s="18">
        <v>295</v>
      </c>
      <c r="B296" s="19">
        <v>45135</v>
      </c>
      <c r="C296" s="20" t="s">
        <v>303</v>
      </c>
      <c r="D296" s="20" t="s">
        <v>8</v>
      </c>
      <c r="E296" s="18">
        <v>27</v>
      </c>
      <c r="F296" s="18" t="str">
        <f t="shared" si="24"/>
        <v>Young</v>
      </c>
      <c r="G296" s="20" t="s">
        <v>6</v>
      </c>
      <c r="H296" s="18">
        <v>3</v>
      </c>
      <c r="I296" s="18">
        <v>300</v>
      </c>
      <c r="J296" s="18">
        <v>900</v>
      </c>
      <c r="K296" s="21" t="str">
        <f t="shared" si="25"/>
        <v>Medium</v>
      </c>
      <c r="L296" s="18">
        <f t="shared" si="26"/>
        <v>2023</v>
      </c>
      <c r="M296" s="18">
        <f t="shared" si="27"/>
        <v>3</v>
      </c>
      <c r="N296" s="20" t="str">
        <f t="shared" si="28"/>
        <v>Friday</v>
      </c>
      <c r="O296" s="20" t="str">
        <f t="shared" si="29"/>
        <v>July</v>
      </c>
    </row>
    <row r="297" spans="1:15" x14ac:dyDescent="0.3">
      <c r="A297" s="18">
        <v>296</v>
      </c>
      <c r="B297" s="19">
        <v>45175</v>
      </c>
      <c r="C297" s="20" t="s">
        <v>304</v>
      </c>
      <c r="D297" s="20" t="s">
        <v>8</v>
      </c>
      <c r="E297" s="18">
        <v>22</v>
      </c>
      <c r="F297" s="18" t="str">
        <f t="shared" si="24"/>
        <v>Young</v>
      </c>
      <c r="G297" s="20" t="s">
        <v>9</v>
      </c>
      <c r="H297" s="18">
        <v>4</v>
      </c>
      <c r="I297" s="18">
        <v>300</v>
      </c>
      <c r="J297" s="18">
        <v>1200</v>
      </c>
      <c r="K297" s="21" t="str">
        <f t="shared" si="25"/>
        <v>Medium</v>
      </c>
      <c r="L297" s="18">
        <f t="shared" si="26"/>
        <v>2023</v>
      </c>
      <c r="M297" s="18">
        <f t="shared" si="27"/>
        <v>3</v>
      </c>
      <c r="N297" s="20" t="str">
        <f t="shared" si="28"/>
        <v>Wednesday</v>
      </c>
      <c r="O297" s="20" t="str">
        <f t="shared" si="29"/>
        <v>September</v>
      </c>
    </row>
    <row r="298" spans="1:15" x14ac:dyDescent="0.3">
      <c r="A298" s="18">
        <v>297</v>
      </c>
      <c r="B298" s="19">
        <v>45173</v>
      </c>
      <c r="C298" s="20" t="s">
        <v>305</v>
      </c>
      <c r="D298" s="20" t="s">
        <v>8</v>
      </c>
      <c r="E298" s="18">
        <v>40</v>
      </c>
      <c r="F298" s="18" t="str">
        <f t="shared" si="24"/>
        <v>Adult</v>
      </c>
      <c r="G298" s="20" t="s">
        <v>11</v>
      </c>
      <c r="H298" s="18">
        <v>2</v>
      </c>
      <c r="I298" s="18">
        <v>500</v>
      </c>
      <c r="J298" s="18">
        <v>1000</v>
      </c>
      <c r="K298" s="21" t="str">
        <f t="shared" si="25"/>
        <v>Medium</v>
      </c>
      <c r="L298" s="18">
        <f t="shared" si="26"/>
        <v>2023</v>
      </c>
      <c r="M298" s="18">
        <f t="shared" si="27"/>
        <v>3</v>
      </c>
      <c r="N298" s="20" t="str">
        <f t="shared" si="28"/>
        <v>Monday</v>
      </c>
      <c r="O298" s="20" t="str">
        <f t="shared" si="29"/>
        <v>September</v>
      </c>
    </row>
    <row r="299" spans="1:15" x14ac:dyDescent="0.3">
      <c r="A299" s="18">
        <v>298</v>
      </c>
      <c r="B299" s="19">
        <v>45036</v>
      </c>
      <c r="C299" s="20" t="s">
        <v>306</v>
      </c>
      <c r="D299" s="20" t="s">
        <v>5</v>
      </c>
      <c r="E299" s="18">
        <v>27</v>
      </c>
      <c r="F299" s="18" t="str">
        <f t="shared" si="24"/>
        <v>Young</v>
      </c>
      <c r="G299" s="20" t="s">
        <v>6</v>
      </c>
      <c r="H299" s="18">
        <v>4</v>
      </c>
      <c r="I299" s="18">
        <v>300</v>
      </c>
      <c r="J299" s="18">
        <v>1200</v>
      </c>
      <c r="K299" s="21" t="str">
        <f t="shared" si="25"/>
        <v>Medium</v>
      </c>
      <c r="L299" s="18">
        <f t="shared" si="26"/>
        <v>2023</v>
      </c>
      <c r="M299" s="18">
        <f t="shared" si="27"/>
        <v>2</v>
      </c>
      <c r="N299" s="20" t="str">
        <f t="shared" si="28"/>
        <v>Thursday</v>
      </c>
      <c r="O299" s="20" t="str">
        <f t="shared" si="29"/>
        <v>April</v>
      </c>
    </row>
    <row r="300" spans="1:15" x14ac:dyDescent="0.3">
      <c r="A300" s="18">
        <v>299</v>
      </c>
      <c r="B300" s="19">
        <v>45132</v>
      </c>
      <c r="C300" s="20" t="s">
        <v>307</v>
      </c>
      <c r="D300" s="20" t="s">
        <v>5</v>
      </c>
      <c r="E300" s="18">
        <v>61</v>
      </c>
      <c r="F300" s="18" t="str">
        <f t="shared" si="24"/>
        <v>Senior</v>
      </c>
      <c r="G300" s="20" t="s">
        <v>11</v>
      </c>
      <c r="H300" s="18">
        <v>2</v>
      </c>
      <c r="I300" s="18">
        <v>500</v>
      </c>
      <c r="J300" s="18">
        <v>1000</v>
      </c>
      <c r="K300" s="21" t="str">
        <f t="shared" si="25"/>
        <v>Medium</v>
      </c>
      <c r="L300" s="18">
        <f t="shared" si="26"/>
        <v>2023</v>
      </c>
      <c r="M300" s="18">
        <f t="shared" si="27"/>
        <v>3</v>
      </c>
      <c r="N300" s="20" t="str">
        <f t="shared" si="28"/>
        <v>Tuesday</v>
      </c>
      <c r="O300" s="20" t="str">
        <f t="shared" si="29"/>
        <v>July</v>
      </c>
    </row>
    <row r="301" spans="1:15" x14ac:dyDescent="0.3">
      <c r="A301" s="18">
        <v>300</v>
      </c>
      <c r="B301" s="19">
        <v>44957</v>
      </c>
      <c r="C301" s="20" t="s">
        <v>308</v>
      </c>
      <c r="D301" s="20" t="s">
        <v>8</v>
      </c>
      <c r="E301" s="18">
        <v>19</v>
      </c>
      <c r="F301" s="18" t="str">
        <f t="shared" si="24"/>
        <v>Young</v>
      </c>
      <c r="G301" s="20" t="s">
        <v>11</v>
      </c>
      <c r="H301" s="18">
        <v>4</v>
      </c>
      <c r="I301" s="18">
        <v>50</v>
      </c>
      <c r="J301" s="18">
        <v>200</v>
      </c>
      <c r="K301" s="21" t="str">
        <f t="shared" si="25"/>
        <v>Low</v>
      </c>
      <c r="L301" s="18">
        <f t="shared" si="26"/>
        <v>2023</v>
      </c>
      <c r="M301" s="18">
        <f t="shared" si="27"/>
        <v>1</v>
      </c>
      <c r="N301" s="20" t="str">
        <f t="shared" si="28"/>
        <v>Tuesday</v>
      </c>
      <c r="O301" s="20" t="str">
        <f t="shared" si="29"/>
        <v>January</v>
      </c>
    </row>
    <row r="302" spans="1:15" x14ac:dyDescent="0.3">
      <c r="A302" s="18">
        <v>301</v>
      </c>
      <c r="B302" s="19">
        <v>45011</v>
      </c>
      <c r="C302" s="20" t="s">
        <v>309</v>
      </c>
      <c r="D302" s="20" t="s">
        <v>5</v>
      </c>
      <c r="E302" s="18">
        <v>30</v>
      </c>
      <c r="F302" s="18" t="str">
        <f t="shared" si="24"/>
        <v>Young</v>
      </c>
      <c r="G302" s="20" t="s">
        <v>9</v>
      </c>
      <c r="H302" s="18">
        <v>4</v>
      </c>
      <c r="I302" s="18">
        <v>30</v>
      </c>
      <c r="J302" s="18">
        <v>120</v>
      </c>
      <c r="K302" s="21" t="str">
        <f t="shared" si="25"/>
        <v>Low</v>
      </c>
      <c r="L302" s="18">
        <f t="shared" si="26"/>
        <v>2023</v>
      </c>
      <c r="M302" s="18">
        <f t="shared" si="27"/>
        <v>1</v>
      </c>
      <c r="N302" s="20" t="str">
        <f t="shared" si="28"/>
        <v>Sunday</v>
      </c>
      <c r="O302" s="20" t="str">
        <f t="shared" si="29"/>
        <v>March</v>
      </c>
    </row>
    <row r="303" spans="1:15" x14ac:dyDescent="0.3">
      <c r="A303" s="18">
        <v>302</v>
      </c>
      <c r="B303" s="19">
        <v>45121</v>
      </c>
      <c r="C303" s="20" t="s">
        <v>310</v>
      </c>
      <c r="D303" s="20" t="s">
        <v>5</v>
      </c>
      <c r="E303" s="18">
        <v>57</v>
      </c>
      <c r="F303" s="18" t="str">
        <f t="shared" si="24"/>
        <v>Adult</v>
      </c>
      <c r="G303" s="20" t="s">
        <v>6</v>
      </c>
      <c r="H303" s="18">
        <v>2</v>
      </c>
      <c r="I303" s="18">
        <v>300</v>
      </c>
      <c r="J303" s="18">
        <v>600</v>
      </c>
      <c r="K303" s="21" t="str">
        <f t="shared" si="25"/>
        <v>Medium</v>
      </c>
      <c r="L303" s="18">
        <f t="shared" si="26"/>
        <v>2023</v>
      </c>
      <c r="M303" s="18">
        <f t="shared" si="27"/>
        <v>3</v>
      </c>
      <c r="N303" s="20" t="str">
        <f t="shared" si="28"/>
        <v>Friday</v>
      </c>
      <c r="O303" s="20" t="str">
        <f t="shared" si="29"/>
        <v>July</v>
      </c>
    </row>
    <row r="304" spans="1:15" x14ac:dyDescent="0.3">
      <c r="A304" s="18">
        <v>303</v>
      </c>
      <c r="B304" s="19">
        <v>44928</v>
      </c>
      <c r="C304" s="20" t="s">
        <v>311</v>
      </c>
      <c r="D304" s="20" t="s">
        <v>5</v>
      </c>
      <c r="E304" s="18">
        <v>19</v>
      </c>
      <c r="F304" s="18" t="str">
        <f t="shared" si="24"/>
        <v>Young</v>
      </c>
      <c r="G304" s="20" t="s">
        <v>11</v>
      </c>
      <c r="H304" s="18">
        <v>3</v>
      </c>
      <c r="I304" s="18">
        <v>30</v>
      </c>
      <c r="J304" s="18">
        <v>90</v>
      </c>
      <c r="K304" s="21" t="str">
        <f t="shared" si="25"/>
        <v>Low</v>
      </c>
      <c r="L304" s="18">
        <f t="shared" si="26"/>
        <v>2023</v>
      </c>
      <c r="M304" s="18">
        <f t="shared" si="27"/>
        <v>1</v>
      </c>
      <c r="N304" s="20" t="str">
        <f t="shared" si="28"/>
        <v>Monday</v>
      </c>
      <c r="O304" s="20" t="str">
        <f t="shared" si="29"/>
        <v>January</v>
      </c>
    </row>
    <row r="305" spans="1:15" x14ac:dyDescent="0.3">
      <c r="A305" s="18">
        <v>304</v>
      </c>
      <c r="B305" s="19">
        <v>45126</v>
      </c>
      <c r="C305" s="20" t="s">
        <v>312</v>
      </c>
      <c r="D305" s="20" t="s">
        <v>8</v>
      </c>
      <c r="E305" s="18">
        <v>37</v>
      </c>
      <c r="F305" s="18" t="str">
        <f t="shared" si="24"/>
        <v>Adult</v>
      </c>
      <c r="G305" s="20" t="s">
        <v>11</v>
      </c>
      <c r="H305" s="18">
        <v>2</v>
      </c>
      <c r="I305" s="18">
        <v>30</v>
      </c>
      <c r="J305" s="18">
        <v>60</v>
      </c>
      <c r="K305" s="21" t="str">
        <f t="shared" si="25"/>
        <v>Low</v>
      </c>
      <c r="L305" s="18">
        <f t="shared" si="26"/>
        <v>2023</v>
      </c>
      <c r="M305" s="18">
        <f t="shared" si="27"/>
        <v>3</v>
      </c>
      <c r="N305" s="20" t="str">
        <f t="shared" si="28"/>
        <v>Wednesday</v>
      </c>
      <c r="O305" s="20" t="str">
        <f t="shared" si="29"/>
        <v>July</v>
      </c>
    </row>
    <row r="306" spans="1:15" x14ac:dyDescent="0.3">
      <c r="A306" s="18">
        <v>305</v>
      </c>
      <c r="B306" s="19">
        <v>45062</v>
      </c>
      <c r="C306" s="20" t="s">
        <v>313</v>
      </c>
      <c r="D306" s="20" t="s">
        <v>8</v>
      </c>
      <c r="E306" s="18">
        <v>18</v>
      </c>
      <c r="F306" s="18" t="str">
        <f t="shared" si="24"/>
        <v>Young</v>
      </c>
      <c r="G306" s="20" t="s">
        <v>6</v>
      </c>
      <c r="H306" s="18">
        <v>1</v>
      </c>
      <c r="I306" s="18">
        <v>30</v>
      </c>
      <c r="J306" s="18">
        <v>30</v>
      </c>
      <c r="K306" s="21" t="str">
        <f t="shared" si="25"/>
        <v>Low</v>
      </c>
      <c r="L306" s="18">
        <f t="shared" si="26"/>
        <v>2023</v>
      </c>
      <c r="M306" s="18">
        <f t="shared" si="27"/>
        <v>2</v>
      </c>
      <c r="N306" s="20" t="str">
        <f t="shared" si="28"/>
        <v>Tuesday</v>
      </c>
      <c r="O306" s="20" t="str">
        <f t="shared" si="29"/>
        <v>May</v>
      </c>
    </row>
    <row r="307" spans="1:15" x14ac:dyDescent="0.3">
      <c r="A307" s="18">
        <v>306</v>
      </c>
      <c r="B307" s="19">
        <v>45159</v>
      </c>
      <c r="C307" s="20" t="s">
        <v>314</v>
      </c>
      <c r="D307" s="20" t="s">
        <v>5</v>
      </c>
      <c r="E307" s="18">
        <v>54</v>
      </c>
      <c r="F307" s="18" t="str">
        <f t="shared" si="24"/>
        <v>Adult</v>
      </c>
      <c r="G307" s="20" t="s">
        <v>11</v>
      </c>
      <c r="H307" s="18">
        <v>1</v>
      </c>
      <c r="I307" s="18">
        <v>50</v>
      </c>
      <c r="J307" s="18">
        <v>50</v>
      </c>
      <c r="K307" s="21" t="str">
        <f t="shared" si="25"/>
        <v>Low</v>
      </c>
      <c r="L307" s="18">
        <f t="shared" si="26"/>
        <v>2023</v>
      </c>
      <c r="M307" s="18">
        <f t="shared" si="27"/>
        <v>3</v>
      </c>
      <c r="N307" s="20" t="str">
        <f t="shared" si="28"/>
        <v>Monday</v>
      </c>
      <c r="O307" s="20" t="str">
        <f t="shared" si="29"/>
        <v>August</v>
      </c>
    </row>
    <row r="308" spans="1:15" x14ac:dyDescent="0.3">
      <c r="A308" s="18">
        <v>307</v>
      </c>
      <c r="B308" s="19">
        <v>45073</v>
      </c>
      <c r="C308" s="20" t="s">
        <v>315</v>
      </c>
      <c r="D308" s="20" t="s">
        <v>8</v>
      </c>
      <c r="E308" s="18">
        <v>26</v>
      </c>
      <c r="F308" s="18" t="str">
        <f t="shared" si="24"/>
        <v>Young</v>
      </c>
      <c r="G308" s="20" t="s">
        <v>11</v>
      </c>
      <c r="H308" s="18">
        <v>2</v>
      </c>
      <c r="I308" s="18">
        <v>25</v>
      </c>
      <c r="J308" s="18">
        <v>50</v>
      </c>
      <c r="K308" s="21" t="str">
        <f t="shared" si="25"/>
        <v>Low</v>
      </c>
      <c r="L308" s="18">
        <f t="shared" si="26"/>
        <v>2023</v>
      </c>
      <c r="M308" s="18">
        <f t="shared" si="27"/>
        <v>2</v>
      </c>
      <c r="N308" s="20" t="str">
        <f t="shared" si="28"/>
        <v>Saturday</v>
      </c>
      <c r="O308" s="20" t="str">
        <f t="shared" si="29"/>
        <v>May</v>
      </c>
    </row>
    <row r="309" spans="1:15" x14ac:dyDescent="0.3">
      <c r="A309" s="18">
        <v>308</v>
      </c>
      <c r="B309" s="19">
        <v>45143</v>
      </c>
      <c r="C309" s="20" t="s">
        <v>316</v>
      </c>
      <c r="D309" s="20" t="s">
        <v>8</v>
      </c>
      <c r="E309" s="18">
        <v>34</v>
      </c>
      <c r="F309" s="18" t="str">
        <f t="shared" si="24"/>
        <v>Adult</v>
      </c>
      <c r="G309" s="20" t="s">
        <v>6</v>
      </c>
      <c r="H309" s="18">
        <v>4</v>
      </c>
      <c r="I309" s="18">
        <v>300</v>
      </c>
      <c r="J309" s="18">
        <v>1200</v>
      </c>
      <c r="K309" s="21" t="str">
        <f t="shared" si="25"/>
        <v>Medium</v>
      </c>
      <c r="L309" s="18">
        <f t="shared" si="26"/>
        <v>2023</v>
      </c>
      <c r="M309" s="18">
        <f t="shared" si="27"/>
        <v>3</v>
      </c>
      <c r="N309" s="20" t="str">
        <f t="shared" si="28"/>
        <v>Saturday</v>
      </c>
      <c r="O309" s="20" t="str">
        <f t="shared" si="29"/>
        <v>August</v>
      </c>
    </row>
    <row r="310" spans="1:15" x14ac:dyDescent="0.3">
      <c r="A310" s="18">
        <v>309</v>
      </c>
      <c r="B310" s="19">
        <v>45283</v>
      </c>
      <c r="C310" s="20" t="s">
        <v>317</v>
      </c>
      <c r="D310" s="20" t="s">
        <v>8</v>
      </c>
      <c r="E310" s="18">
        <v>26</v>
      </c>
      <c r="F310" s="18" t="str">
        <f t="shared" si="24"/>
        <v>Young</v>
      </c>
      <c r="G310" s="20" t="s">
        <v>6</v>
      </c>
      <c r="H310" s="18">
        <v>1</v>
      </c>
      <c r="I310" s="18">
        <v>25</v>
      </c>
      <c r="J310" s="18">
        <v>25</v>
      </c>
      <c r="K310" s="21" t="str">
        <f t="shared" si="25"/>
        <v>Low</v>
      </c>
      <c r="L310" s="18">
        <f t="shared" si="26"/>
        <v>2023</v>
      </c>
      <c r="M310" s="18">
        <f t="shared" si="27"/>
        <v>4</v>
      </c>
      <c r="N310" s="20" t="str">
        <f t="shared" si="28"/>
        <v>Saturday</v>
      </c>
      <c r="O310" s="20" t="str">
        <f t="shared" si="29"/>
        <v>December</v>
      </c>
    </row>
    <row r="311" spans="1:15" x14ac:dyDescent="0.3">
      <c r="A311" s="18">
        <v>310</v>
      </c>
      <c r="B311" s="19">
        <v>45211</v>
      </c>
      <c r="C311" s="20" t="s">
        <v>318</v>
      </c>
      <c r="D311" s="20" t="s">
        <v>8</v>
      </c>
      <c r="E311" s="18">
        <v>28</v>
      </c>
      <c r="F311" s="18" t="str">
        <f t="shared" si="24"/>
        <v>Young</v>
      </c>
      <c r="G311" s="20" t="s">
        <v>6</v>
      </c>
      <c r="H311" s="18">
        <v>1</v>
      </c>
      <c r="I311" s="18">
        <v>25</v>
      </c>
      <c r="J311" s="18">
        <v>25</v>
      </c>
      <c r="K311" s="21" t="str">
        <f t="shared" si="25"/>
        <v>Low</v>
      </c>
      <c r="L311" s="18">
        <f t="shared" si="26"/>
        <v>2023</v>
      </c>
      <c r="M311" s="18">
        <f t="shared" si="27"/>
        <v>4</v>
      </c>
      <c r="N311" s="20" t="str">
        <f t="shared" si="28"/>
        <v>Thursday</v>
      </c>
      <c r="O311" s="20" t="str">
        <f t="shared" si="29"/>
        <v>October</v>
      </c>
    </row>
    <row r="312" spans="1:15" x14ac:dyDescent="0.3">
      <c r="A312" s="18">
        <v>311</v>
      </c>
      <c r="B312" s="19">
        <v>45265</v>
      </c>
      <c r="C312" s="20" t="s">
        <v>319</v>
      </c>
      <c r="D312" s="20" t="s">
        <v>8</v>
      </c>
      <c r="E312" s="18">
        <v>32</v>
      </c>
      <c r="F312" s="18" t="str">
        <f t="shared" si="24"/>
        <v>Adult</v>
      </c>
      <c r="G312" s="20" t="s">
        <v>6</v>
      </c>
      <c r="H312" s="18">
        <v>4</v>
      </c>
      <c r="I312" s="18">
        <v>25</v>
      </c>
      <c r="J312" s="18">
        <v>100</v>
      </c>
      <c r="K312" s="21" t="str">
        <f t="shared" si="25"/>
        <v>Low</v>
      </c>
      <c r="L312" s="18">
        <f t="shared" si="26"/>
        <v>2023</v>
      </c>
      <c r="M312" s="18">
        <f t="shared" si="27"/>
        <v>4</v>
      </c>
      <c r="N312" s="20" t="str">
        <f t="shared" si="28"/>
        <v>Tuesday</v>
      </c>
      <c r="O312" s="20" t="str">
        <f t="shared" si="29"/>
        <v>December</v>
      </c>
    </row>
    <row r="313" spans="1:15" x14ac:dyDescent="0.3">
      <c r="A313" s="18">
        <v>312</v>
      </c>
      <c r="B313" s="19">
        <v>45176</v>
      </c>
      <c r="C313" s="20" t="s">
        <v>320</v>
      </c>
      <c r="D313" s="20" t="s">
        <v>5</v>
      </c>
      <c r="E313" s="18">
        <v>41</v>
      </c>
      <c r="F313" s="18" t="str">
        <f t="shared" si="24"/>
        <v>Adult</v>
      </c>
      <c r="G313" s="20" t="s">
        <v>9</v>
      </c>
      <c r="H313" s="18">
        <v>4</v>
      </c>
      <c r="I313" s="18">
        <v>30</v>
      </c>
      <c r="J313" s="18">
        <v>120</v>
      </c>
      <c r="K313" s="21" t="str">
        <f t="shared" si="25"/>
        <v>Low</v>
      </c>
      <c r="L313" s="18">
        <f t="shared" si="26"/>
        <v>2023</v>
      </c>
      <c r="M313" s="18">
        <f t="shared" si="27"/>
        <v>3</v>
      </c>
      <c r="N313" s="20" t="str">
        <f t="shared" si="28"/>
        <v>Thursday</v>
      </c>
      <c r="O313" s="20" t="str">
        <f t="shared" si="29"/>
        <v>September</v>
      </c>
    </row>
    <row r="314" spans="1:15" x14ac:dyDescent="0.3">
      <c r="A314" s="18">
        <v>313</v>
      </c>
      <c r="B314" s="19">
        <v>45006</v>
      </c>
      <c r="C314" s="20" t="s">
        <v>321</v>
      </c>
      <c r="D314" s="20" t="s">
        <v>8</v>
      </c>
      <c r="E314" s="18">
        <v>55</v>
      </c>
      <c r="F314" s="18" t="str">
        <f t="shared" si="24"/>
        <v>Adult</v>
      </c>
      <c r="G314" s="20" t="s">
        <v>6</v>
      </c>
      <c r="H314" s="18">
        <v>3</v>
      </c>
      <c r="I314" s="18">
        <v>500</v>
      </c>
      <c r="J314" s="18">
        <v>1500</v>
      </c>
      <c r="K314" s="21" t="str">
        <f t="shared" si="25"/>
        <v>Medium</v>
      </c>
      <c r="L314" s="18">
        <f t="shared" si="26"/>
        <v>2023</v>
      </c>
      <c r="M314" s="18">
        <f t="shared" si="27"/>
        <v>1</v>
      </c>
      <c r="N314" s="20" t="str">
        <f t="shared" si="28"/>
        <v>Tuesday</v>
      </c>
      <c r="O314" s="20" t="str">
        <f t="shared" si="29"/>
        <v>March</v>
      </c>
    </row>
    <row r="315" spans="1:15" x14ac:dyDescent="0.3">
      <c r="A315" s="18">
        <v>314</v>
      </c>
      <c r="B315" s="19">
        <v>45024</v>
      </c>
      <c r="C315" s="20" t="s">
        <v>322</v>
      </c>
      <c r="D315" s="20" t="s">
        <v>5</v>
      </c>
      <c r="E315" s="18">
        <v>52</v>
      </c>
      <c r="F315" s="18" t="str">
        <f t="shared" si="24"/>
        <v>Adult</v>
      </c>
      <c r="G315" s="20" t="s">
        <v>9</v>
      </c>
      <c r="H315" s="18">
        <v>4</v>
      </c>
      <c r="I315" s="18">
        <v>30</v>
      </c>
      <c r="J315" s="18">
        <v>120</v>
      </c>
      <c r="K315" s="21" t="str">
        <f t="shared" si="25"/>
        <v>Low</v>
      </c>
      <c r="L315" s="18">
        <f t="shared" si="26"/>
        <v>2023</v>
      </c>
      <c r="M315" s="18">
        <f t="shared" si="27"/>
        <v>2</v>
      </c>
      <c r="N315" s="20" t="str">
        <f t="shared" si="28"/>
        <v>Saturday</v>
      </c>
      <c r="O315" s="20" t="str">
        <f t="shared" si="29"/>
        <v>April</v>
      </c>
    </row>
    <row r="316" spans="1:15" x14ac:dyDescent="0.3">
      <c r="A316" s="18">
        <v>315</v>
      </c>
      <c r="B316" s="19">
        <v>45078</v>
      </c>
      <c r="C316" s="20" t="s">
        <v>323</v>
      </c>
      <c r="D316" s="20" t="s">
        <v>5</v>
      </c>
      <c r="E316" s="18">
        <v>47</v>
      </c>
      <c r="F316" s="18" t="str">
        <f t="shared" si="24"/>
        <v>Adult</v>
      </c>
      <c r="G316" s="20" t="s">
        <v>9</v>
      </c>
      <c r="H316" s="18">
        <v>2</v>
      </c>
      <c r="I316" s="18">
        <v>30</v>
      </c>
      <c r="J316" s="18">
        <v>60</v>
      </c>
      <c r="K316" s="21" t="str">
        <f t="shared" si="25"/>
        <v>Low</v>
      </c>
      <c r="L316" s="18">
        <f t="shared" si="26"/>
        <v>2023</v>
      </c>
      <c r="M316" s="18">
        <f t="shared" si="27"/>
        <v>2</v>
      </c>
      <c r="N316" s="20" t="str">
        <f t="shared" si="28"/>
        <v>Thursday</v>
      </c>
      <c r="O316" s="20" t="str">
        <f t="shared" si="29"/>
        <v>June</v>
      </c>
    </row>
    <row r="317" spans="1:15" x14ac:dyDescent="0.3">
      <c r="A317" s="18">
        <v>316</v>
      </c>
      <c r="B317" s="19">
        <v>45038</v>
      </c>
      <c r="C317" s="20" t="s">
        <v>324</v>
      </c>
      <c r="D317" s="20" t="s">
        <v>8</v>
      </c>
      <c r="E317" s="18">
        <v>48</v>
      </c>
      <c r="F317" s="18" t="str">
        <f t="shared" si="24"/>
        <v>Adult</v>
      </c>
      <c r="G317" s="20" t="s">
        <v>9</v>
      </c>
      <c r="H317" s="18">
        <v>2</v>
      </c>
      <c r="I317" s="18">
        <v>25</v>
      </c>
      <c r="J317" s="18">
        <v>50</v>
      </c>
      <c r="K317" s="21" t="str">
        <f t="shared" si="25"/>
        <v>Low</v>
      </c>
      <c r="L317" s="18">
        <f t="shared" si="26"/>
        <v>2023</v>
      </c>
      <c r="M317" s="18">
        <f t="shared" si="27"/>
        <v>2</v>
      </c>
      <c r="N317" s="20" t="str">
        <f t="shared" si="28"/>
        <v>Saturday</v>
      </c>
      <c r="O317" s="20" t="str">
        <f t="shared" si="29"/>
        <v>April</v>
      </c>
    </row>
    <row r="318" spans="1:15" x14ac:dyDescent="0.3">
      <c r="A318" s="18">
        <v>317</v>
      </c>
      <c r="B318" s="19">
        <v>44956</v>
      </c>
      <c r="C318" s="20" t="s">
        <v>325</v>
      </c>
      <c r="D318" s="20" t="s">
        <v>5</v>
      </c>
      <c r="E318" s="18">
        <v>22</v>
      </c>
      <c r="F318" s="18" t="str">
        <f t="shared" si="24"/>
        <v>Young</v>
      </c>
      <c r="G318" s="20" t="s">
        <v>11</v>
      </c>
      <c r="H318" s="18">
        <v>3</v>
      </c>
      <c r="I318" s="18">
        <v>30</v>
      </c>
      <c r="J318" s="18">
        <v>90</v>
      </c>
      <c r="K318" s="21" t="str">
        <f t="shared" si="25"/>
        <v>Low</v>
      </c>
      <c r="L318" s="18">
        <f t="shared" si="26"/>
        <v>2023</v>
      </c>
      <c r="M318" s="18">
        <f t="shared" si="27"/>
        <v>1</v>
      </c>
      <c r="N318" s="20" t="str">
        <f t="shared" si="28"/>
        <v>Monday</v>
      </c>
      <c r="O318" s="20" t="str">
        <f t="shared" si="29"/>
        <v>January</v>
      </c>
    </row>
    <row r="319" spans="1:15" x14ac:dyDescent="0.3">
      <c r="A319" s="18">
        <v>318</v>
      </c>
      <c r="B319" s="19">
        <v>45223</v>
      </c>
      <c r="C319" s="20" t="s">
        <v>326</v>
      </c>
      <c r="D319" s="20" t="s">
        <v>5</v>
      </c>
      <c r="E319" s="18">
        <v>61</v>
      </c>
      <c r="F319" s="18" t="str">
        <f t="shared" si="24"/>
        <v>Senior</v>
      </c>
      <c r="G319" s="20" t="s">
        <v>9</v>
      </c>
      <c r="H319" s="18">
        <v>1</v>
      </c>
      <c r="I319" s="18">
        <v>25</v>
      </c>
      <c r="J319" s="18">
        <v>25</v>
      </c>
      <c r="K319" s="21" t="str">
        <f t="shared" si="25"/>
        <v>Low</v>
      </c>
      <c r="L319" s="18">
        <f t="shared" si="26"/>
        <v>2023</v>
      </c>
      <c r="M319" s="18">
        <f t="shared" si="27"/>
        <v>4</v>
      </c>
      <c r="N319" s="20" t="str">
        <f t="shared" si="28"/>
        <v>Tuesday</v>
      </c>
      <c r="O319" s="20" t="str">
        <f t="shared" si="29"/>
        <v>October</v>
      </c>
    </row>
    <row r="320" spans="1:15" x14ac:dyDescent="0.3">
      <c r="A320" s="18">
        <v>319</v>
      </c>
      <c r="B320" s="19">
        <v>45204</v>
      </c>
      <c r="C320" s="20" t="s">
        <v>327</v>
      </c>
      <c r="D320" s="20" t="s">
        <v>5</v>
      </c>
      <c r="E320" s="18">
        <v>31</v>
      </c>
      <c r="F320" s="18" t="str">
        <f t="shared" si="24"/>
        <v>Adult</v>
      </c>
      <c r="G320" s="20" t="s">
        <v>9</v>
      </c>
      <c r="H320" s="18">
        <v>1</v>
      </c>
      <c r="I320" s="18">
        <v>500</v>
      </c>
      <c r="J320" s="18">
        <v>500</v>
      </c>
      <c r="K320" s="21" t="str">
        <f t="shared" si="25"/>
        <v>Low</v>
      </c>
      <c r="L320" s="18">
        <f t="shared" si="26"/>
        <v>2023</v>
      </c>
      <c r="M320" s="18">
        <f t="shared" si="27"/>
        <v>4</v>
      </c>
      <c r="N320" s="20" t="str">
        <f t="shared" si="28"/>
        <v>Thursday</v>
      </c>
      <c r="O320" s="20" t="str">
        <f t="shared" si="29"/>
        <v>October</v>
      </c>
    </row>
    <row r="321" spans="1:15" x14ac:dyDescent="0.3">
      <c r="A321" s="18">
        <v>320</v>
      </c>
      <c r="B321" s="19">
        <v>44958</v>
      </c>
      <c r="C321" s="20" t="s">
        <v>328</v>
      </c>
      <c r="D321" s="20" t="s">
        <v>8</v>
      </c>
      <c r="E321" s="18">
        <v>28</v>
      </c>
      <c r="F321" s="18" t="str">
        <f t="shared" si="24"/>
        <v>Young</v>
      </c>
      <c r="G321" s="20" t="s">
        <v>11</v>
      </c>
      <c r="H321" s="18">
        <v>4</v>
      </c>
      <c r="I321" s="18">
        <v>300</v>
      </c>
      <c r="J321" s="18">
        <v>1200</v>
      </c>
      <c r="K321" s="21" t="str">
        <f t="shared" si="25"/>
        <v>Medium</v>
      </c>
      <c r="L321" s="18">
        <f t="shared" si="26"/>
        <v>2023</v>
      </c>
      <c r="M321" s="18">
        <f t="shared" si="27"/>
        <v>1</v>
      </c>
      <c r="N321" s="20" t="str">
        <f t="shared" si="28"/>
        <v>Wednesday</v>
      </c>
      <c r="O321" s="20" t="str">
        <f t="shared" si="29"/>
        <v>February</v>
      </c>
    </row>
    <row r="322" spans="1:15" x14ac:dyDescent="0.3">
      <c r="A322" s="18">
        <v>321</v>
      </c>
      <c r="B322" s="19">
        <v>45087</v>
      </c>
      <c r="C322" s="20" t="s">
        <v>329</v>
      </c>
      <c r="D322" s="20" t="s">
        <v>8</v>
      </c>
      <c r="E322" s="18">
        <v>26</v>
      </c>
      <c r="F322" s="18" t="str">
        <f t="shared" si="24"/>
        <v>Young</v>
      </c>
      <c r="G322" s="20" t="s">
        <v>11</v>
      </c>
      <c r="H322" s="18">
        <v>2</v>
      </c>
      <c r="I322" s="18">
        <v>25</v>
      </c>
      <c r="J322" s="18">
        <v>50</v>
      </c>
      <c r="K322" s="21" t="str">
        <f t="shared" si="25"/>
        <v>Low</v>
      </c>
      <c r="L322" s="18">
        <f t="shared" si="26"/>
        <v>2023</v>
      </c>
      <c r="M322" s="18">
        <f t="shared" si="27"/>
        <v>2</v>
      </c>
      <c r="N322" s="20" t="str">
        <f t="shared" si="28"/>
        <v>Saturday</v>
      </c>
      <c r="O322" s="20" t="str">
        <f t="shared" si="29"/>
        <v>June</v>
      </c>
    </row>
    <row r="323" spans="1:15" x14ac:dyDescent="0.3">
      <c r="A323" s="18">
        <v>322</v>
      </c>
      <c r="B323" s="19">
        <v>44956</v>
      </c>
      <c r="C323" s="20" t="s">
        <v>330</v>
      </c>
      <c r="D323" s="20" t="s">
        <v>5</v>
      </c>
      <c r="E323" s="18">
        <v>51</v>
      </c>
      <c r="F323" s="18" t="str">
        <f t="shared" ref="F323:F386" si="30">IF(E323&gt;60,"Senior",IF(E323&gt;30,"Adult","Young"))</f>
        <v>Adult</v>
      </c>
      <c r="G323" s="20" t="s">
        <v>11</v>
      </c>
      <c r="H323" s="18">
        <v>1</v>
      </c>
      <c r="I323" s="18">
        <v>500</v>
      </c>
      <c r="J323" s="18">
        <v>500</v>
      </c>
      <c r="K323" s="21" t="str">
        <f t="shared" ref="K323:K386" si="31">IF(J323&gt;1500,"High",IF(J323&gt;500,"Medium","Low"))</f>
        <v>Low</v>
      </c>
      <c r="L323" s="18">
        <f t="shared" ref="L323:L386" si="32">YEAR(B323)</f>
        <v>2023</v>
      </c>
      <c r="M323" s="18">
        <f t="shared" ref="M323:M386" si="33">ROUNDUP(MONTH(B323)/3,0)</f>
        <v>1</v>
      </c>
      <c r="N323" s="20" t="str">
        <f t="shared" ref="N323:N386" si="34">TEXT(B323,"dddd")</f>
        <v>Monday</v>
      </c>
      <c r="O323" s="20" t="str">
        <f t="shared" ref="O323:O386" si="35">TEXT(B323,"mmmm")</f>
        <v>January</v>
      </c>
    </row>
    <row r="324" spans="1:15" x14ac:dyDescent="0.3">
      <c r="A324" s="18">
        <v>323</v>
      </c>
      <c r="B324" s="19">
        <v>44952</v>
      </c>
      <c r="C324" s="20" t="s">
        <v>331</v>
      </c>
      <c r="D324" s="20" t="s">
        <v>8</v>
      </c>
      <c r="E324" s="18">
        <v>29</v>
      </c>
      <c r="F324" s="18" t="str">
        <f t="shared" si="30"/>
        <v>Young</v>
      </c>
      <c r="G324" s="20" t="s">
        <v>6</v>
      </c>
      <c r="H324" s="18">
        <v>3</v>
      </c>
      <c r="I324" s="18">
        <v>300</v>
      </c>
      <c r="J324" s="18">
        <v>900</v>
      </c>
      <c r="K324" s="21" t="str">
        <f t="shared" si="31"/>
        <v>Medium</v>
      </c>
      <c r="L324" s="18">
        <f t="shared" si="32"/>
        <v>2023</v>
      </c>
      <c r="M324" s="18">
        <f t="shared" si="33"/>
        <v>1</v>
      </c>
      <c r="N324" s="20" t="str">
        <f t="shared" si="34"/>
        <v>Thursday</v>
      </c>
      <c r="O324" s="20" t="str">
        <f t="shared" si="35"/>
        <v>January</v>
      </c>
    </row>
    <row r="325" spans="1:15" x14ac:dyDescent="0.3">
      <c r="A325" s="18">
        <v>324</v>
      </c>
      <c r="B325" s="19">
        <v>45226</v>
      </c>
      <c r="C325" s="20" t="s">
        <v>332</v>
      </c>
      <c r="D325" s="20" t="s">
        <v>8</v>
      </c>
      <c r="E325" s="18">
        <v>52</v>
      </c>
      <c r="F325" s="18" t="str">
        <f t="shared" si="30"/>
        <v>Adult</v>
      </c>
      <c r="G325" s="20" t="s">
        <v>11</v>
      </c>
      <c r="H325" s="18">
        <v>3</v>
      </c>
      <c r="I325" s="18">
        <v>50</v>
      </c>
      <c r="J325" s="18">
        <v>150</v>
      </c>
      <c r="K325" s="21" t="str">
        <f t="shared" si="31"/>
        <v>Low</v>
      </c>
      <c r="L325" s="18">
        <f t="shared" si="32"/>
        <v>2023</v>
      </c>
      <c r="M325" s="18">
        <f t="shared" si="33"/>
        <v>4</v>
      </c>
      <c r="N325" s="20" t="str">
        <f t="shared" si="34"/>
        <v>Friday</v>
      </c>
      <c r="O325" s="20" t="str">
        <f t="shared" si="35"/>
        <v>October</v>
      </c>
    </row>
    <row r="326" spans="1:15" x14ac:dyDescent="0.3">
      <c r="A326" s="18">
        <v>325</v>
      </c>
      <c r="B326" s="19">
        <v>45171</v>
      </c>
      <c r="C326" s="20" t="s">
        <v>333</v>
      </c>
      <c r="D326" s="20" t="s">
        <v>8</v>
      </c>
      <c r="E326" s="18">
        <v>52</v>
      </c>
      <c r="F326" s="18" t="str">
        <f t="shared" si="30"/>
        <v>Adult</v>
      </c>
      <c r="G326" s="20" t="s">
        <v>11</v>
      </c>
      <c r="H326" s="18">
        <v>2</v>
      </c>
      <c r="I326" s="18">
        <v>25</v>
      </c>
      <c r="J326" s="18">
        <v>50</v>
      </c>
      <c r="K326" s="21" t="str">
        <f t="shared" si="31"/>
        <v>Low</v>
      </c>
      <c r="L326" s="18">
        <f t="shared" si="32"/>
        <v>2023</v>
      </c>
      <c r="M326" s="18">
        <f t="shared" si="33"/>
        <v>3</v>
      </c>
      <c r="N326" s="20" t="str">
        <f t="shared" si="34"/>
        <v>Saturday</v>
      </c>
      <c r="O326" s="20" t="str">
        <f t="shared" si="35"/>
        <v>September</v>
      </c>
    </row>
    <row r="327" spans="1:15" x14ac:dyDescent="0.3">
      <c r="A327" s="18">
        <v>326</v>
      </c>
      <c r="B327" s="19">
        <v>45184</v>
      </c>
      <c r="C327" s="20" t="s">
        <v>334</v>
      </c>
      <c r="D327" s="20" t="s">
        <v>8</v>
      </c>
      <c r="E327" s="18">
        <v>18</v>
      </c>
      <c r="F327" s="18" t="str">
        <f t="shared" si="30"/>
        <v>Young</v>
      </c>
      <c r="G327" s="20" t="s">
        <v>9</v>
      </c>
      <c r="H327" s="18">
        <v>3</v>
      </c>
      <c r="I327" s="18">
        <v>25</v>
      </c>
      <c r="J327" s="18">
        <v>75</v>
      </c>
      <c r="K327" s="21" t="str">
        <f t="shared" si="31"/>
        <v>Low</v>
      </c>
      <c r="L327" s="18">
        <f t="shared" si="32"/>
        <v>2023</v>
      </c>
      <c r="M327" s="18">
        <f t="shared" si="33"/>
        <v>3</v>
      </c>
      <c r="N327" s="20" t="str">
        <f t="shared" si="34"/>
        <v>Friday</v>
      </c>
      <c r="O327" s="20" t="str">
        <f t="shared" si="35"/>
        <v>September</v>
      </c>
    </row>
    <row r="328" spans="1:15" x14ac:dyDescent="0.3">
      <c r="A328" s="18">
        <v>327</v>
      </c>
      <c r="B328" s="19">
        <v>45198</v>
      </c>
      <c r="C328" s="20" t="s">
        <v>335</v>
      </c>
      <c r="D328" s="20" t="s">
        <v>5</v>
      </c>
      <c r="E328" s="18">
        <v>57</v>
      </c>
      <c r="F328" s="18" t="str">
        <f t="shared" si="30"/>
        <v>Adult</v>
      </c>
      <c r="G328" s="20" t="s">
        <v>11</v>
      </c>
      <c r="H328" s="18">
        <v>3</v>
      </c>
      <c r="I328" s="18">
        <v>50</v>
      </c>
      <c r="J328" s="18">
        <v>150</v>
      </c>
      <c r="K328" s="21" t="str">
        <f t="shared" si="31"/>
        <v>Low</v>
      </c>
      <c r="L328" s="18">
        <f t="shared" si="32"/>
        <v>2023</v>
      </c>
      <c r="M328" s="18">
        <f t="shared" si="33"/>
        <v>3</v>
      </c>
      <c r="N328" s="20" t="str">
        <f t="shared" si="34"/>
        <v>Friday</v>
      </c>
      <c r="O328" s="20" t="str">
        <f t="shared" si="35"/>
        <v>September</v>
      </c>
    </row>
    <row r="329" spans="1:15" x14ac:dyDescent="0.3">
      <c r="A329" s="18">
        <v>328</v>
      </c>
      <c r="B329" s="19">
        <v>45007</v>
      </c>
      <c r="C329" s="20" t="s">
        <v>336</v>
      </c>
      <c r="D329" s="20" t="s">
        <v>5</v>
      </c>
      <c r="E329" s="18">
        <v>39</v>
      </c>
      <c r="F329" s="18" t="str">
        <f t="shared" si="30"/>
        <v>Adult</v>
      </c>
      <c r="G329" s="20" t="s">
        <v>6</v>
      </c>
      <c r="H329" s="18">
        <v>2</v>
      </c>
      <c r="I329" s="18">
        <v>50</v>
      </c>
      <c r="J329" s="18">
        <v>100</v>
      </c>
      <c r="K329" s="21" t="str">
        <f t="shared" si="31"/>
        <v>Low</v>
      </c>
      <c r="L329" s="18">
        <f t="shared" si="32"/>
        <v>2023</v>
      </c>
      <c r="M329" s="18">
        <f t="shared" si="33"/>
        <v>1</v>
      </c>
      <c r="N329" s="20" t="str">
        <f t="shared" si="34"/>
        <v>Wednesday</v>
      </c>
      <c r="O329" s="20" t="str">
        <f t="shared" si="35"/>
        <v>March</v>
      </c>
    </row>
    <row r="330" spans="1:15" x14ac:dyDescent="0.3">
      <c r="A330" s="18">
        <v>329</v>
      </c>
      <c r="B330" s="19">
        <v>44956</v>
      </c>
      <c r="C330" s="20" t="s">
        <v>337</v>
      </c>
      <c r="D330" s="20" t="s">
        <v>8</v>
      </c>
      <c r="E330" s="18">
        <v>46</v>
      </c>
      <c r="F330" s="18" t="str">
        <f t="shared" si="30"/>
        <v>Adult</v>
      </c>
      <c r="G330" s="20" t="s">
        <v>11</v>
      </c>
      <c r="H330" s="18">
        <v>4</v>
      </c>
      <c r="I330" s="18">
        <v>25</v>
      </c>
      <c r="J330" s="18">
        <v>100</v>
      </c>
      <c r="K330" s="21" t="str">
        <f t="shared" si="31"/>
        <v>Low</v>
      </c>
      <c r="L330" s="18">
        <f t="shared" si="32"/>
        <v>2023</v>
      </c>
      <c r="M330" s="18">
        <f t="shared" si="33"/>
        <v>1</v>
      </c>
      <c r="N330" s="20" t="str">
        <f t="shared" si="34"/>
        <v>Monday</v>
      </c>
      <c r="O330" s="20" t="str">
        <f t="shared" si="35"/>
        <v>January</v>
      </c>
    </row>
    <row r="331" spans="1:15" x14ac:dyDescent="0.3">
      <c r="A331" s="18">
        <v>330</v>
      </c>
      <c r="B331" s="19">
        <v>45187</v>
      </c>
      <c r="C331" s="20" t="s">
        <v>338</v>
      </c>
      <c r="D331" s="20" t="s">
        <v>8</v>
      </c>
      <c r="E331" s="18">
        <v>25</v>
      </c>
      <c r="F331" s="18" t="str">
        <f t="shared" si="30"/>
        <v>Young</v>
      </c>
      <c r="G331" s="20" t="s">
        <v>6</v>
      </c>
      <c r="H331" s="18">
        <v>4</v>
      </c>
      <c r="I331" s="18">
        <v>50</v>
      </c>
      <c r="J331" s="18">
        <v>200</v>
      </c>
      <c r="K331" s="21" t="str">
        <f t="shared" si="31"/>
        <v>Low</v>
      </c>
      <c r="L331" s="18">
        <f t="shared" si="32"/>
        <v>2023</v>
      </c>
      <c r="M331" s="18">
        <f t="shared" si="33"/>
        <v>3</v>
      </c>
      <c r="N331" s="20" t="str">
        <f t="shared" si="34"/>
        <v>Monday</v>
      </c>
      <c r="O331" s="20" t="str">
        <f t="shared" si="35"/>
        <v>September</v>
      </c>
    </row>
    <row r="332" spans="1:15" x14ac:dyDescent="0.3">
      <c r="A332" s="18">
        <v>331</v>
      </c>
      <c r="B332" s="19">
        <v>44968</v>
      </c>
      <c r="C332" s="20" t="s">
        <v>339</v>
      </c>
      <c r="D332" s="20" t="s">
        <v>5</v>
      </c>
      <c r="E332" s="18">
        <v>28</v>
      </c>
      <c r="F332" s="18" t="str">
        <f t="shared" si="30"/>
        <v>Young</v>
      </c>
      <c r="G332" s="20" t="s">
        <v>11</v>
      </c>
      <c r="H332" s="18">
        <v>3</v>
      </c>
      <c r="I332" s="18">
        <v>30</v>
      </c>
      <c r="J332" s="18">
        <v>90</v>
      </c>
      <c r="K332" s="21" t="str">
        <f t="shared" si="31"/>
        <v>Low</v>
      </c>
      <c r="L332" s="18">
        <f t="shared" si="32"/>
        <v>2023</v>
      </c>
      <c r="M332" s="18">
        <f t="shared" si="33"/>
        <v>1</v>
      </c>
      <c r="N332" s="20" t="str">
        <f t="shared" si="34"/>
        <v>Saturday</v>
      </c>
      <c r="O332" s="20" t="str">
        <f t="shared" si="35"/>
        <v>February</v>
      </c>
    </row>
    <row r="333" spans="1:15" x14ac:dyDescent="0.3">
      <c r="A333" s="18">
        <v>332</v>
      </c>
      <c r="B333" s="19">
        <v>45022</v>
      </c>
      <c r="C333" s="20" t="s">
        <v>340</v>
      </c>
      <c r="D333" s="20" t="s">
        <v>5</v>
      </c>
      <c r="E333" s="18">
        <v>58</v>
      </c>
      <c r="F333" s="18" t="str">
        <f t="shared" si="30"/>
        <v>Adult</v>
      </c>
      <c r="G333" s="20" t="s">
        <v>11</v>
      </c>
      <c r="H333" s="18">
        <v>4</v>
      </c>
      <c r="I333" s="18">
        <v>300</v>
      </c>
      <c r="J333" s="18">
        <v>1200</v>
      </c>
      <c r="K333" s="21" t="str">
        <f t="shared" si="31"/>
        <v>Medium</v>
      </c>
      <c r="L333" s="18">
        <f t="shared" si="32"/>
        <v>2023</v>
      </c>
      <c r="M333" s="18">
        <f t="shared" si="33"/>
        <v>2</v>
      </c>
      <c r="N333" s="20" t="str">
        <f t="shared" si="34"/>
        <v>Thursday</v>
      </c>
      <c r="O333" s="20" t="str">
        <f t="shared" si="35"/>
        <v>April</v>
      </c>
    </row>
    <row r="334" spans="1:15" x14ac:dyDescent="0.3">
      <c r="A334" s="18">
        <v>333</v>
      </c>
      <c r="B334" s="19">
        <v>44962</v>
      </c>
      <c r="C334" s="20" t="s">
        <v>341</v>
      </c>
      <c r="D334" s="20" t="s">
        <v>8</v>
      </c>
      <c r="E334" s="18">
        <v>54</v>
      </c>
      <c r="F334" s="18" t="str">
        <f t="shared" si="30"/>
        <v>Adult</v>
      </c>
      <c r="G334" s="20" t="s">
        <v>11</v>
      </c>
      <c r="H334" s="18">
        <v>4</v>
      </c>
      <c r="I334" s="18">
        <v>300</v>
      </c>
      <c r="J334" s="18">
        <v>1200</v>
      </c>
      <c r="K334" s="21" t="str">
        <f t="shared" si="31"/>
        <v>Medium</v>
      </c>
      <c r="L334" s="18">
        <f t="shared" si="32"/>
        <v>2023</v>
      </c>
      <c r="M334" s="18">
        <f t="shared" si="33"/>
        <v>1</v>
      </c>
      <c r="N334" s="20" t="str">
        <f t="shared" si="34"/>
        <v>Sunday</v>
      </c>
      <c r="O334" s="20" t="str">
        <f t="shared" si="35"/>
        <v>February</v>
      </c>
    </row>
    <row r="335" spans="1:15" x14ac:dyDescent="0.3">
      <c r="A335" s="18">
        <v>334</v>
      </c>
      <c r="B335" s="19">
        <v>45231</v>
      </c>
      <c r="C335" s="20" t="s">
        <v>342</v>
      </c>
      <c r="D335" s="20" t="s">
        <v>5</v>
      </c>
      <c r="E335" s="18">
        <v>31</v>
      </c>
      <c r="F335" s="18" t="str">
        <f t="shared" si="30"/>
        <v>Adult</v>
      </c>
      <c r="G335" s="20" t="s">
        <v>11</v>
      </c>
      <c r="H335" s="18">
        <v>3</v>
      </c>
      <c r="I335" s="18">
        <v>300</v>
      </c>
      <c r="J335" s="18">
        <v>900</v>
      </c>
      <c r="K335" s="21" t="str">
        <f t="shared" si="31"/>
        <v>Medium</v>
      </c>
      <c r="L335" s="18">
        <f t="shared" si="32"/>
        <v>2023</v>
      </c>
      <c r="M335" s="18">
        <f t="shared" si="33"/>
        <v>4</v>
      </c>
      <c r="N335" s="20" t="str">
        <f t="shared" si="34"/>
        <v>Wednesday</v>
      </c>
      <c r="O335" s="20" t="str">
        <f t="shared" si="35"/>
        <v>November</v>
      </c>
    </row>
    <row r="336" spans="1:15" x14ac:dyDescent="0.3">
      <c r="A336" s="18">
        <v>335</v>
      </c>
      <c r="B336" s="19">
        <v>44961</v>
      </c>
      <c r="C336" s="20" t="s">
        <v>343</v>
      </c>
      <c r="D336" s="20" t="s">
        <v>8</v>
      </c>
      <c r="E336" s="18">
        <v>47</v>
      </c>
      <c r="F336" s="18" t="str">
        <f t="shared" si="30"/>
        <v>Adult</v>
      </c>
      <c r="G336" s="20" t="s">
        <v>6</v>
      </c>
      <c r="H336" s="18">
        <v>4</v>
      </c>
      <c r="I336" s="18">
        <v>30</v>
      </c>
      <c r="J336" s="18">
        <v>120</v>
      </c>
      <c r="K336" s="21" t="str">
        <f t="shared" si="31"/>
        <v>Low</v>
      </c>
      <c r="L336" s="18">
        <f t="shared" si="32"/>
        <v>2023</v>
      </c>
      <c r="M336" s="18">
        <f t="shared" si="33"/>
        <v>1</v>
      </c>
      <c r="N336" s="20" t="str">
        <f t="shared" si="34"/>
        <v>Saturday</v>
      </c>
      <c r="O336" s="20" t="str">
        <f t="shared" si="35"/>
        <v>February</v>
      </c>
    </row>
    <row r="337" spans="1:15" x14ac:dyDescent="0.3">
      <c r="A337" s="18">
        <v>336</v>
      </c>
      <c r="B337" s="19">
        <v>45272</v>
      </c>
      <c r="C337" s="20" t="s">
        <v>344</v>
      </c>
      <c r="D337" s="20" t="s">
        <v>8</v>
      </c>
      <c r="E337" s="18">
        <v>52</v>
      </c>
      <c r="F337" s="18" t="str">
        <f t="shared" si="30"/>
        <v>Adult</v>
      </c>
      <c r="G337" s="20" t="s">
        <v>6</v>
      </c>
      <c r="H337" s="18">
        <v>3</v>
      </c>
      <c r="I337" s="18">
        <v>50</v>
      </c>
      <c r="J337" s="18">
        <v>150</v>
      </c>
      <c r="K337" s="21" t="str">
        <f t="shared" si="31"/>
        <v>Low</v>
      </c>
      <c r="L337" s="18">
        <f t="shared" si="32"/>
        <v>2023</v>
      </c>
      <c r="M337" s="18">
        <f t="shared" si="33"/>
        <v>4</v>
      </c>
      <c r="N337" s="20" t="str">
        <f t="shared" si="34"/>
        <v>Tuesday</v>
      </c>
      <c r="O337" s="20" t="str">
        <f t="shared" si="35"/>
        <v>December</v>
      </c>
    </row>
    <row r="338" spans="1:15" x14ac:dyDescent="0.3">
      <c r="A338" s="18">
        <v>337</v>
      </c>
      <c r="B338" s="19">
        <v>45047</v>
      </c>
      <c r="C338" s="20" t="s">
        <v>345</v>
      </c>
      <c r="D338" s="20" t="s">
        <v>5</v>
      </c>
      <c r="E338" s="18">
        <v>38</v>
      </c>
      <c r="F338" s="18" t="str">
        <f t="shared" si="30"/>
        <v>Adult</v>
      </c>
      <c r="G338" s="20" t="s">
        <v>9</v>
      </c>
      <c r="H338" s="18">
        <v>1</v>
      </c>
      <c r="I338" s="18">
        <v>500</v>
      </c>
      <c r="J338" s="18">
        <v>500</v>
      </c>
      <c r="K338" s="21" t="str">
        <f t="shared" si="31"/>
        <v>Low</v>
      </c>
      <c r="L338" s="18">
        <f t="shared" si="32"/>
        <v>2023</v>
      </c>
      <c r="M338" s="18">
        <f t="shared" si="33"/>
        <v>2</v>
      </c>
      <c r="N338" s="20" t="str">
        <f t="shared" si="34"/>
        <v>Monday</v>
      </c>
      <c r="O338" s="20" t="str">
        <f t="shared" si="35"/>
        <v>May</v>
      </c>
    </row>
    <row r="339" spans="1:15" x14ac:dyDescent="0.3">
      <c r="A339" s="18">
        <v>338</v>
      </c>
      <c r="B339" s="19">
        <v>45133</v>
      </c>
      <c r="C339" s="20" t="s">
        <v>346</v>
      </c>
      <c r="D339" s="20" t="s">
        <v>5</v>
      </c>
      <c r="E339" s="18">
        <v>54</v>
      </c>
      <c r="F339" s="18" t="str">
        <f t="shared" si="30"/>
        <v>Adult</v>
      </c>
      <c r="G339" s="20" t="s">
        <v>6</v>
      </c>
      <c r="H339" s="18">
        <v>2</v>
      </c>
      <c r="I339" s="18">
        <v>50</v>
      </c>
      <c r="J339" s="18">
        <v>100</v>
      </c>
      <c r="K339" s="21" t="str">
        <f t="shared" si="31"/>
        <v>Low</v>
      </c>
      <c r="L339" s="18">
        <f t="shared" si="32"/>
        <v>2023</v>
      </c>
      <c r="M339" s="18">
        <f t="shared" si="33"/>
        <v>3</v>
      </c>
      <c r="N339" s="20" t="str">
        <f t="shared" si="34"/>
        <v>Wednesday</v>
      </c>
      <c r="O339" s="20" t="str">
        <f t="shared" si="35"/>
        <v>July</v>
      </c>
    </row>
    <row r="340" spans="1:15" x14ac:dyDescent="0.3">
      <c r="A340" s="18">
        <v>339</v>
      </c>
      <c r="B340" s="19">
        <v>44988</v>
      </c>
      <c r="C340" s="20" t="s">
        <v>347</v>
      </c>
      <c r="D340" s="20" t="s">
        <v>8</v>
      </c>
      <c r="E340" s="18">
        <v>22</v>
      </c>
      <c r="F340" s="18" t="str">
        <f t="shared" si="30"/>
        <v>Young</v>
      </c>
      <c r="G340" s="20" t="s">
        <v>11</v>
      </c>
      <c r="H340" s="18">
        <v>2</v>
      </c>
      <c r="I340" s="18">
        <v>25</v>
      </c>
      <c r="J340" s="18">
        <v>50</v>
      </c>
      <c r="K340" s="21" t="str">
        <f t="shared" si="31"/>
        <v>Low</v>
      </c>
      <c r="L340" s="18">
        <f t="shared" si="32"/>
        <v>2023</v>
      </c>
      <c r="M340" s="18">
        <f t="shared" si="33"/>
        <v>1</v>
      </c>
      <c r="N340" s="20" t="str">
        <f t="shared" si="34"/>
        <v>Friday</v>
      </c>
      <c r="O340" s="20" t="str">
        <f t="shared" si="35"/>
        <v>March</v>
      </c>
    </row>
    <row r="341" spans="1:15" x14ac:dyDescent="0.3">
      <c r="A341" s="18">
        <v>340</v>
      </c>
      <c r="B341" s="19">
        <v>45218</v>
      </c>
      <c r="C341" s="20" t="s">
        <v>348</v>
      </c>
      <c r="D341" s="20" t="s">
        <v>8</v>
      </c>
      <c r="E341" s="18">
        <v>36</v>
      </c>
      <c r="F341" s="18" t="str">
        <f t="shared" si="30"/>
        <v>Adult</v>
      </c>
      <c r="G341" s="20" t="s">
        <v>9</v>
      </c>
      <c r="H341" s="18">
        <v>4</v>
      </c>
      <c r="I341" s="18">
        <v>300</v>
      </c>
      <c r="J341" s="18">
        <v>1200</v>
      </c>
      <c r="K341" s="21" t="str">
        <f t="shared" si="31"/>
        <v>Medium</v>
      </c>
      <c r="L341" s="18">
        <f t="shared" si="32"/>
        <v>2023</v>
      </c>
      <c r="M341" s="18">
        <f t="shared" si="33"/>
        <v>4</v>
      </c>
      <c r="N341" s="20" t="str">
        <f t="shared" si="34"/>
        <v>Thursday</v>
      </c>
      <c r="O341" s="20" t="str">
        <f t="shared" si="35"/>
        <v>October</v>
      </c>
    </row>
    <row r="342" spans="1:15" x14ac:dyDescent="0.3">
      <c r="A342" s="18">
        <v>341</v>
      </c>
      <c r="B342" s="19">
        <v>45053</v>
      </c>
      <c r="C342" s="20" t="s">
        <v>349</v>
      </c>
      <c r="D342" s="20" t="s">
        <v>5</v>
      </c>
      <c r="E342" s="18">
        <v>31</v>
      </c>
      <c r="F342" s="18" t="str">
        <f t="shared" si="30"/>
        <v>Adult</v>
      </c>
      <c r="G342" s="20" t="s">
        <v>9</v>
      </c>
      <c r="H342" s="18">
        <v>4</v>
      </c>
      <c r="I342" s="18">
        <v>50</v>
      </c>
      <c r="J342" s="18">
        <v>200</v>
      </c>
      <c r="K342" s="21" t="str">
        <f t="shared" si="31"/>
        <v>Low</v>
      </c>
      <c r="L342" s="18">
        <f t="shared" si="32"/>
        <v>2023</v>
      </c>
      <c r="M342" s="18">
        <f t="shared" si="33"/>
        <v>2</v>
      </c>
      <c r="N342" s="20" t="str">
        <f t="shared" si="34"/>
        <v>Sunday</v>
      </c>
      <c r="O342" s="20" t="str">
        <f t="shared" si="35"/>
        <v>May</v>
      </c>
    </row>
    <row r="343" spans="1:15" x14ac:dyDescent="0.3">
      <c r="A343" s="18">
        <v>342</v>
      </c>
      <c r="B343" s="19">
        <v>45223</v>
      </c>
      <c r="C343" s="20" t="s">
        <v>350</v>
      </c>
      <c r="D343" s="20" t="s">
        <v>8</v>
      </c>
      <c r="E343" s="18">
        <v>43</v>
      </c>
      <c r="F343" s="18" t="str">
        <f t="shared" si="30"/>
        <v>Adult</v>
      </c>
      <c r="G343" s="20" t="s">
        <v>9</v>
      </c>
      <c r="H343" s="18">
        <v>4</v>
      </c>
      <c r="I343" s="18">
        <v>500</v>
      </c>
      <c r="J343" s="18">
        <v>2000</v>
      </c>
      <c r="K343" s="21" t="str">
        <f t="shared" si="31"/>
        <v>High</v>
      </c>
      <c r="L343" s="18">
        <f t="shared" si="32"/>
        <v>2023</v>
      </c>
      <c r="M343" s="18">
        <f t="shared" si="33"/>
        <v>4</v>
      </c>
      <c r="N343" s="20" t="str">
        <f t="shared" si="34"/>
        <v>Tuesday</v>
      </c>
      <c r="O343" s="20" t="str">
        <f t="shared" si="35"/>
        <v>October</v>
      </c>
    </row>
    <row r="344" spans="1:15" x14ac:dyDescent="0.3">
      <c r="A344" s="18">
        <v>343</v>
      </c>
      <c r="B344" s="19">
        <v>45231</v>
      </c>
      <c r="C344" s="20" t="s">
        <v>351</v>
      </c>
      <c r="D344" s="20" t="s">
        <v>5</v>
      </c>
      <c r="E344" s="18">
        <v>21</v>
      </c>
      <c r="F344" s="18" t="str">
        <f t="shared" si="30"/>
        <v>Young</v>
      </c>
      <c r="G344" s="20" t="s">
        <v>11</v>
      </c>
      <c r="H344" s="18">
        <v>2</v>
      </c>
      <c r="I344" s="18">
        <v>25</v>
      </c>
      <c r="J344" s="18">
        <v>50</v>
      </c>
      <c r="K344" s="21" t="str">
        <f t="shared" si="31"/>
        <v>Low</v>
      </c>
      <c r="L344" s="18">
        <f t="shared" si="32"/>
        <v>2023</v>
      </c>
      <c r="M344" s="18">
        <f t="shared" si="33"/>
        <v>4</v>
      </c>
      <c r="N344" s="20" t="str">
        <f t="shared" si="34"/>
        <v>Wednesday</v>
      </c>
      <c r="O344" s="20" t="str">
        <f t="shared" si="35"/>
        <v>November</v>
      </c>
    </row>
    <row r="345" spans="1:15" x14ac:dyDescent="0.3">
      <c r="A345" s="18">
        <v>344</v>
      </c>
      <c r="B345" s="19">
        <v>44947</v>
      </c>
      <c r="C345" s="20" t="s">
        <v>352</v>
      </c>
      <c r="D345" s="20" t="s">
        <v>8</v>
      </c>
      <c r="E345" s="18">
        <v>42</v>
      </c>
      <c r="F345" s="18" t="str">
        <f t="shared" si="30"/>
        <v>Adult</v>
      </c>
      <c r="G345" s="20" t="s">
        <v>6</v>
      </c>
      <c r="H345" s="18">
        <v>1</v>
      </c>
      <c r="I345" s="18">
        <v>30</v>
      </c>
      <c r="J345" s="18">
        <v>30</v>
      </c>
      <c r="K345" s="21" t="str">
        <f t="shared" si="31"/>
        <v>Low</v>
      </c>
      <c r="L345" s="18">
        <f t="shared" si="32"/>
        <v>2023</v>
      </c>
      <c r="M345" s="18">
        <f t="shared" si="33"/>
        <v>1</v>
      </c>
      <c r="N345" s="20" t="str">
        <f t="shared" si="34"/>
        <v>Saturday</v>
      </c>
      <c r="O345" s="20" t="str">
        <f t="shared" si="35"/>
        <v>January</v>
      </c>
    </row>
    <row r="346" spans="1:15" x14ac:dyDescent="0.3">
      <c r="A346" s="18">
        <v>345</v>
      </c>
      <c r="B346" s="19">
        <v>45244</v>
      </c>
      <c r="C346" s="20" t="s">
        <v>353</v>
      </c>
      <c r="D346" s="20" t="s">
        <v>5</v>
      </c>
      <c r="E346" s="18">
        <v>62</v>
      </c>
      <c r="F346" s="18" t="str">
        <f t="shared" si="30"/>
        <v>Senior</v>
      </c>
      <c r="G346" s="20" t="s">
        <v>11</v>
      </c>
      <c r="H346" s="18">
        <v>1</v>
      </c>
      <c r="I346" s="18">
        <v>30</v>
      </c>
      <c r="J346" s="18">
        <v>30</v>
      </c>
      <c r="K346" s="21" t="str">
        <f t="shared" si="31"/>
        <v>Low</v>
      </c>
      <c r="L346" s="18">
        <f t="shared" si="32"/>
        <v>2023</v>
      </c>
      <c r="M346" s="18">
        <f t="shared" si="33"/>
        <v>4</v>
      </c>
      <c r="N346" s="20" t="str">
        <f t="shared" si="34"/>
        <v>Tuesday</v>
      </c>
      <c r="O346" s="20" t="str">
        <f t="shared" si="35"/>
        <v>November</v>
      </c>
    </row>
    <row r="347" spans="1:15" x14ac:dyDescent="0.3">
      <c r="A347" s="18">
        <v>346</v>
      </c>
      <c r="B347" s="19">
        <v>44968</v>
      </c>
      <c r="C347" s="20" t="s">
        <v>354</v>
      </c>
      <c r="D347" s="20" t="s">
        <v>5</v>
      </c>
      <c r="E347" s="18">
        <v>59</v>
      </c>
      <c r="F347" s="18" t="str">
        <f t="shared" si="30"/>
        <v>Adult</v>
      </c>
      <c r="G347" s="20" t="s">
        <v>9</v>
      </c>
      <c r="H347" s="18">
        <v>2</v>
      </c>
      <c r="I347" s="18">
        <v>500</v>
      </c>
      <c r="J347" s="18">
        <v>1000</v>
      </c>
      <c r="K347" s="21" t="str">
        <f t="shared" si="31"/>
        <v>Medium</v>
      </c>
      <c r="L347" s="18">
        <f t="shared" si="32"/>
        <v>2023</v>
      </c>
      <c r="M347" s="18">
        <f t="shared" si="33"/>
        <v>1</v>
      </c>
      <c r="N347" s="20" t="str">
        <f t="shared" si="34"/>
        <v>Saturday</v>
      </c>
      <c r="O347" s="20" t="str">
        <f t="shared" si="35"/>
        <v>February</v>
      </c>
    </row>
    <row r="348" spans="1:15" x14ac:dyDescent="0.3">
      <c r="A348" s="18">
        <v>347</v>
      </c>
      <c r="B348" s="19">
        <v>45141</v>
      </c>
      <c r="C348" s="20" t="s">
        <v>355</v>
      </c>
      <c r="D348" s="20" t="s">
        <v>5</v>
      </c>
      <c r="E348" s="18">
        <v>42</v>
      </c>
      <c r="F348" s="18" t="str">
        <f t="shared" si="30"/>
        <v>Adult</v>
      </c>
      <c r="G348" s="20" t="s">
        <v>11</v>
      </c>
      <c r="H348" s="18">
        <v>1</v>
      </c>
      <c r="I348" s="18">
        <v>25</v>
      </c>
      <c r="J348" s="18">
        <v>25</v>
      </c>
      <c r="K348" s="21" t="str">
        <f t="shared" si="31"/>
        <v>Low</v>
      </c>
      <c r="L348" s="18">
        <f t="shared" si="32"/>
        <v>2023</v>
      </c>
      <c r="M348" s="18">
        <f t="shared" si="33"/>
        <v>3</v>
      </c>
      <c r="N348" s="20" t="str">
        <f t="shared" si="34"/>
        <v>Thursday</v>
      </c>
      <c r="O348" s="20" t="str">
        <f t="shared" si="35"/>
        <v>August</v>
      </c>
    </row>
    <row r="349" spans="1:15" x14ac:dyDescent="0.3">
      <c r="A349" s="18">
        <v>348</v>
      </c>
      <c r="B349" s="19">
        <v>45263</v>
      </c>
      <c r="C349" s="20" t="s">
        <v>356</v>
      </c>
      <c r="D349" s="20" t="s">
        <v>8</v>
      </c>
      <c r="E349" s="18">
        <v>35</v>
      </c>
      <c r="F349" s="18" t="str">
        <f t="shared" si="30"/>
        <v>Adult</v>
      </c>
      <c r="G349" s="20" t="s">
        <v>11</v>
      </c>
      <c r="H349" s="18">
        <v>2</v>
      </c>
      <c r="I349" s="18">
        <v>300</v>
      </c>
      <c r="J349" s="18">
        <v>600</v>
      </c>
      <c r="K349" s="21" t="str">
        <f t="shared" si="31"/>
        <v>Medium</v>
      </c>
      <c r="L349" s="18">
        <f t="shared" si="32"/>
        <v>2023</v>
      </c>
      <c r="M349" s="18">
        <f t="shared" si="33"/>
        <v>4</v>
      </c>
      <c r="N349" s="20" t="str">
        <f t="shared" si="34"/>
        <v>Sunday</v>
      </c>
      <c r="O349" s="20" t="str">
        <f t="shared" si="35"/>
        <v>December</v>
      </c>
    </row>
    <row r="350" spans="1:15" x14ac:dyDescent="0.3">
      <c r="A350" s="18">
        <v>349</v>
      </c>
      <c r="B350" s="19">
        <v>45225</v>
      </c>
      <c r="C350" s="20" t="s">
        <v>357</v>
      </c>
      <c r="D350" s="20" t="s">
        <v>8</v>
      </c>
      <c r="E350" s="18">
        <v>57</v>
      </c>
      <c r="F350" s="18" t="str">
        <f t="shared" si="30"/>
        <v>Adult</v>
      </c>
      <c r="G350" s="20" t="s">
        <v>6</v>
      </c>
      <c r="H350" s="18">
        <v>1</v>
      </c>
      <c r="I350" s="18">
        <v>50</v>
      </c>
      <c r="J350" s="18">
        <v>50</v>
      </c>
      <c r="K350" s="21" t="str">
        <f t="shared" si="31"/>
        <v>Low</v>
      </c>
      <c r="L350" s="18">
        <f t="shared" si="32"/>
        <v>2023</v>
      </c>
      <c r="M350" s="18">
        <f t="shared" si="33"/>
        <v>4</v>
      </c>
      <c r="N350" s="20" t="str">
        <f t="shared" si="34"/>
        <v>Thursday</v>
      </c>
      <c r="O350" s="20" t="str">
        <f t="shared" si="35"/>
        <v>October</v>
      </c>
    </row>
    <row r="351" spans="1:15" x14ac:dyDescent="0.3">
      <c r="A351" s="18">
        <v>350</v>
      </c>
      <c r="B351" s="19">
        <v>45216</v>
      </c>
      <c r="C351" s="20" t="s">
        <v>358</v>
      </c>
      <c r="D351" s="20" t="s">
        <v>5</v>
      </c>
      <c r="E351" s="18">
        <v>25</v>
      </c>
      <c r="F351" s="18" t="str">
        <f t="shared" si="30"/>
        <v>Young</v>
      </c>
      <c r="G351" s="20" t="s">
        <v>6</v>
      </c>
      <c r="H351" s="18">
        <v>3</v>
      </c>
      <c r="I351" s="18">
        <v>25</v>
      </c>
      <c r="J351" s="18">
        <v>75</v>
      </c>
      <c r="K351" s="21" t="str">
        <f t="shared" si="31"/>
        <v>Low</v>
      </c>
      <c r="L351" s="18">
        <f t="shared" si="32"/>
        <v>2023</v>
      </c>
      <c r="M351" s="18">
        <f t="shared" si="33"/>
        <v>4</v>
      </c>
      <c r="N351" s="20" t="str">
        <f t="shared" si="34"/>
        <v>Tuesday</v>
      </c>
      <c r="O351" s="20" t="str">
        <f t="shared" si="35"/>
        <v>October</v>
      </c>
    </row>
    <row r="352" spans="1:15" x14ac:dyDescent="0.3">
      <c r="A352" s="18">
        <v>351</v>
      </c>
      <c r="B352" s="19">
        <v>45194</v>
      </c>
      <c r="C352" s="20" t="s">
        <v>359</v>
      </c>
      <c r="D352" s="20" t="s">
        <v>8</v>
      </c>
      <c r="E352" s="18">
        <v>56</v>
      </c>
      <c r="F352" s="18" t="str">
        <f t="shared" si="30"/>
        <v>Adult</v>
      </c>
      <c r="G352" s="20" t="s">
        <v>9</v>
      </c>
      <c r="H352" s="18">
        <v>3</v>
      </c>
      <c r="I352" s="18">
        <v>30</v>
      </c>
      <c r="J352" s="18">
        <v>90</v>
      </c>
      <c r="K352" s="21" t="str">
        <f t="shared" si="31"/>
        <v>Low</v>
      </c>
      <c r="L352" s="18">
        <f t="shared" si="32"/>
        <v>2023</v>
      </c>
      <c r="M352" s="18">
        <f t="shared" si="33"/>
        <v>3</v>
      </c>
      <c r="N352" s="20" t="str">
        <f t="shared" si="34"/>
        <v>Monday</v>
      </c>
      <c r="O352" s="20" t="str">
        <f t="shared" si="35"/>
        <v>September</v>
      </c>
    </row>
    <row r="353" spans="1:15" x14ac:dyDescent="0.3">
      <c r="A353" s="18">
        <v>352</v>
      </c>
      <c r="B353" s="19">
        <v>45088</v>
      </c>
      <c r="C353" s="20" t="s">
        <v>360</v>
      </c>
      <c r="D353" s="20" t="s">
        <v>5</v>
      </c>
      <c r="E353" s="18">
        <v>57</v>
      </c>
      <c r="F353" s="18" t="str">
        <f t="shared" si="30"/>
        <v>Adult</v>
      </c>
      <c r="G353" s="20" t="s">
        <v>11</v>
      </c>
      <c r="H353" s="18">
        <v>2</v>
      </c>
      <c r="I353" s="18">
        <v>500</v>
      </c>
      <c r="J353" s="18">
        <v>1000</v>
      </c>
      <c r="K353" s="21" t="str">
        <f t="shared" si="31"/>
        <v>Medium</v>
      </c>
      <c r="L353" s="18">
        <f t="shared" si="32"/>
        <v>2023</v>
      </c>
      <c r="M353" s="18">
        <f t="shared" si="33"/>
        <v>2</v>
      </c>
      <c r="N353" s="20" t="str">
        <f t="shared" si="34"/>
        <v>Sunday</v>
      </c>
      <c r="O353" s="20" t="str">
        <f t="shared" si="35"/>
        <v>June</v>
      </c>
    </row>
    <row r="354" spans="1:15" x14ac:dyDescent="0.3">
      <c r="A354" s="18">
        <v>353</v>
      </c>
      <c r="B354" s="19">
        <v>45060</v>
      </c>
      <c r="C354" s="20" t="s">
        <v>361</v>
      </c>
      <c r="D354" s="20" t="s">
        <v>5</v>
      </c>
      <c r="E354" s="18">
        <v>31</v>
      </c>
      <c r="F354" s="18" t="str">
        <f t="shared" si="30"/>
        <v>Adult</v>
      </c>
      <c r="G354" s="20" t="s">
        <v>11</v>
      </c>
      <c r="H354" s="18">
        <v>1</v>
      </c>
      <c r="I354" s="18">
        <v>500</v>
      </c>
      <c r="J354" s="18">
        <v>500</v>
      </c>
      <c r="K354" s="21" t="str">
        <f t="shared" si="31"/>
        <v>Low</v>
      </c>
      <c r="L354" s="18">
        <f t="shared" si="32"/>
        <v>2023</v>
      </c>
      <c r="M354" s="18">
        <f t="shared" si="33"/>
        <v>2</v>
      </c>
      <c r="N354" s="20" t="str">
        <f t="shared" si="34"/>
        <v>Sunday</v>
      </c>
      <c r="O354" s="20" t="str">
        <f t="shared" si="35"/>
        <v>May</v>
      </c>
    </row>
    <row r="355" spans="1:15" x14ac:dyDescent="0.3">
      <c r="A355" s="18">
        <v>354</v>
      </c>
      <c r="B355" s="19">
        <v>45031</v>
      </c>
      <c r="C355" s="20" t="s">
        <v>362</v>
      </c>
      <c r="D355" s="20" t="s">
        <v>8</v>
      </c>
      <c r="E355" s="18">
        <v>49</v>
      </c>
      <c r="F355" s="18" t="str">
        <f t="shared" si="30"/>
        <v>Adult</v>
      </c>
      <c r="G355" s="20" t="s">
        <v>6</v>
      </c>
      <c r="H355" s="18">
        <v>4</v>
      </c>
      <c r="I355" s="18">
        <v>50</v>
      </c>
      <c r="J355" s="18">
        <v>200</v>
      </c>
      <c r="K355" s="21" t="str">
        <f t="shared" si="31"/>
        <v>Low</v>
      </c>
      <c r="L355" s="18">
        <f t="shared" si="32"/>
        <v>2023</v>
      </c>
      <c r="M355" s="18">
        <f t="shared" si="33"/>
        <v>2</v>
      </c>
      <c r="N355" s="20" t="str">
        <f t="shared" si="34"/>
        <v>Saturday</v>
      </c>
      <c r="O355" s="20" t="str">
        <f t="shared" si="35"/>
        <v>April</v>
      </c>
    </row>
    <row r="356" spans="1:15" x14ac:dyDescent="0.3">
      <c r="A356" s="18">
        <v>355</v>
      </c>
      <c r="B356" s="19">
        <v>45269</v>
      </c>
      <c r="C356" s="20" t="s">
        <v>363</v>
      </c>
      <c r="D356" s="20" t="s">
        <v>8</v>
      </c>
      <c r="E356" s="18">
        <v>55</v>
      </c>
      <c r="F356" s="18" t="str">
        <f t="shared" si="30"/>
        <v>Adult</v>
      </c>
      <c r="G356" s="20" t="s">
        <v>11</v>
      </c>
      <c r="H356" s="18">
        <v>1</v>
      </c>
      <c r="I356" s="18">
        <v>500</v>
      </c>
      <c r="J356" s="18">
        <v>500</v>
      </c>
      <c r="K356" s="21" t="str">
        <f t="shared" si="31"/>
        <v>Low</v>
      </c>
      <c r="L356" s="18">
        <f t="shared" si="32"/>
        <v>2023</v>
      </c>
      <c r="M356" s="18">
        <f t="shared" si="33"/>
        <v>4</v>
      </c>
      <c r="N356" s="20" t="str">
        <f t="shared" si="34"/>
        <v>Saturday</v>
      </c>
      <c r="O356" s="20" t="str">
        <f t="shared" si="35"/>
        <v>December</v>
      </c>
    </row>
    <row r="357" spans="1:15" x14ac:dyDescent="0.3">
      <c r="A357" s="18">
        <v>356</v>
      </c>
      <c r="B357" s="19">
        <v>45087</v>
      </c>
      <c r="C357" s="20" t="s">
        <v>364</v>
      </c>
      <c r="D357" s="20" t="s">
        <v>5</v>
      </c>
      <c r="E357" s="18">
        <v>50</v>
      </c>
      <c r="F357" s="18" t="str">
        <f t="shared" si="30"/>
        <v>Adult</v>
      </c>
      <c r="G357" s="20" t="s">
        <v>11</v>
      </c>
      <c r="H357" s="18">
        <v>3</v>
      </c>
      <c r="I357" s="18">
        <v>500</v>
      </c>
      <c r="J357" s="18">
        <v>1500</v>
      </c>
      <c r="K357" s="21" t="str">
        <f t="shared" si="31"/>
        <v>Medium</v>
      </c>
      <c r="L357" s="18">
        <f t="shared" si="32"/>
        <v>2023</v>
      </c>
      <c r="M357" s="18">
        <f t="shared" si="33"/>
        <v>2</v>
      </c>
      <c r="N357" s="20" t="str">
        <f t="shared" si="34"/>
        <v>Saturday</v>
      </c>
      <c r="O357" s="20" t="str">
        <f t="shared" si="35"/>
        <v>June</v>
      </c>
    </row>
    <row r="358" spans="1:15" x14ac:dyDescent="0.3">
      <c r="A358" s="18">
        <v>357</v>
      </c>
      <c r="B358" s="19">
        <v>45049</v>
      </c>
      <c r="C358" s="20" t="s">
        <v>365</v>
      </c>
      <c r="D358" s="20" t="s">
        <v>8</v>
      </c>
      <c r="E358" s="18">
        <v>40</v>
      </c>
      <c r="F358" s="18" t="str">
        <f t="shared" si="30"/>
        <v>Adult</v>
      </c>
      <c r="G358" s="20" t="s">
        <v>11</v>
      </c>
      <c r="H358" s="18">
        <v>3</v>
      </c>
      <c r="I358" s="18">
        <v>25</v>
      </c>
      <c r="J358" s="18">
        <v>75</v>
      </c>
      <c r="K358" s="21" t="str">
        <f t="shared" si="31"/>
        <v>Low</v>
      </c>
      <c r="L358" s="18">
        <f t="shared" si="32"/>
        <v>2023</v>
      </c>
      <c r="M358" s="18">
        <f t="shared" si="33"/>
        <v>2</v>
      </c>
      <c r="N358" s="20" t="str">
        <f t="shared" si="34"/>
        <v>Wednesday</v>
      </c>
      <c r="O358" s="20" t="str">
        <f t="shared" si="35"/>
        <v>May</v>
      </c>
    </row>
    <row r="359" spans="1:15" x14ac:dyDescent="0.3">
      <c r="A359" s="18">
        <v>358</v>
      </c>
      <c r="B359" s="19">
        <v>45062</v>
      </c>
      <c r="C359" s="20" t="s">
        <v>366</v>
      </c>
      <c r="D359" s="20" t="s">
        <v>8</v>
      </c>
      <c r="E359" s="18">
        <v>32</v>
      </c>
      <c r="F359" s="18" t="str">
        <f t="shared" si="30"/>
        <v>Adult</v>
      </c>
      <c r="G359" s="20" t="s">
        <v>6</v>
      </c>
      <c r="H359" s="18">
        <v>1</v>
      </c>
      <c r="I359" s="18">
        <v>300</v>
      </c>
      <c r="J359" s="18">
        <v>300</v>
      </c>
      <c r="K359" s="21" t="str">
        <f t="shared" si="31"/>
        <v>Low</v>
      </c>
      <c r="L359" s="18">
        <f t="shared" si="32"/>
        <v>2023</v>
      </c>
      <c r="M359" s="18">
        <f t="shared" si="33"/>
        <v>2</v>
      </c>
      <c r="N359" s="20" t="str">
        <f t="shared" si="34"/>
        <v>Tuesday</v>
      </c>
      <c r="O359" s="20" t="str">
        <f t="shared" si="35"/>
        <v>May</v>
      </c>
    </row>
    <row r="360" spans="1:15" x14ac:dyDescent="0.3">
      <c r="A360" s="18">
        <v>359</v>
      </c>
      <c r="B360" s="19">
        <v>45129</v>
      </c>
      <c r="C360" s="20" t="s">
        <v>367</v>
      </c>
      <c r="D360" s="20" t="s">
        <v>5</v>
      </c>
      <c r="E360" s="18">
        <v>50</v>
      </c>
      <c r="F360" s="18" t="str">
        <f t="shared" si="30"/>
        <v>Adult</v>
      </c>
      <c r="G360" s="20" t="s">
        <v>9</v>
      </c>
      <c r="H360" s="18">
        <v>1</v>
      </c>
      <c r="I360" s="18">
        <v>50</v>
      </c>
      <c r="J360" s="18">
        <v>50</v>
      </c>
      <c r="K360" s="21" t="str">
        <f t="shared" si="31"/>
        <v>Low</v>
      </c>
      <c r="L360" s="18">
        <f t="shared" si="32"/>
        <v>2023</v>
      </c>
      <c r="M360" s="18">
        <f t="shared" si="33"/>
        <v>3</v>
      </c>
      <c r="N360" s="20" t="str">
        <f t="shared" si="34"/>
        <v>Saturday</v>
      </c>
      <c r="O360" s="20" t="str">
        <f t="shared" si="35"/>
        <v>July</v>
      </c>
    </row>
    <row r="361" spans="1:15" x14ac:dyDescent="0.3">
      <c r="A361" s="18">
        <v>360</v>
      </c>
      <c r="B361" s="19">
        <v>44994</v>
      </c>
      <c r="C361" s="20" t="s">
        <v>368</v>
      </c>
      <c r="D361" s="20" t="s">
        <v>5</v>
      </c>
      <c r="E361" s="18">
        <v>42</v>
      </c>
      <c r="F361" s="18" t="str">
        <f t="shared" si="30"/>
        <v>Adult</v>
      </c>
      <c r="G361" s="20" t="s">
        <v>9</v>
      </c>
      <c r="H361" s="18">
        <v>4</v>
      </c>
      <c r="I361" s="18">
        <v>25</v>
      </c>
      <c r="J361" s="18">
        <v>100</v>
      </c>
      <c r="K361" s="21" t="str">
        <f t="shared" si="31"/>
        <v>Low</v>
      </c>
      <c r="L361" s="18">
        <f t="shared" si="32"/>
        <v>2023</v>
      </c>
      <c r="M361" s="18">
        <f t="shared" si="33"/>
        <v>1</v>
      </c>
      <c r="N361" s="20" t="str">
        <f t="shared" si="34"/>
        <v>Thursday</v>
      </c>
      <c r="O361" s="20" t="str">
        <f t="shared" si="35"/>
        <v>March</v>
      </c>
    </row>
    <row r="362" spans="1:15" x14ac:dyDescent="0.3">
      <c r="A362" s="18">
        <v>361</v>
      </c>
      <c r="B362" s="19">
        <v>45270</v>
      </c>
      <c r="C362" s="20" t="s">
        <v>369</v>
      </c>
      <c r="D362" s="20" t="s">
        <v>8</v>
      </c>
      <c r="E362" s="18">
        <v>34</v>
      </c>
      <c r="F362" s="18" t="str">
        <f t="shared" si="30"/>
        <v>Adult</v>
      </c>
      <c r="G362" s="20" t="s">
        <v>11</v>
      </c>
      <c r="H362" s="18">
        <v>4</v>
      </c>
      <c r="I362" s="18">
        <v>300</v>
      </c>
      <c r="J362" s="18">
        <v>1200</v>
      </c>
      <c r="K362" s="21" t="str">
        <f t="shared" si="31"/>
        <v>Medium</v>
      </c>
      <c r="L362" s="18">
        <f t="shared" si="32"/>
        <v>2023</v>
      </c>
      <c r="M362" s="18">
        <f t="shared" si="33"/>
        <v>4</v>
      </c>
      <c r="N362" s="20" t="str">
        <f t="shared" si="34"/>
        <v>Sunday</v>
      </c>
      <c r="O362" s="20" t="str">
        <f t="shared" si="35"/>
        <v>December</v>
      </c>
    </row>
    <row r="363" spans="1:15" x14ac:dyDescent="0.3">
      <c r="A363" s="18">
        <v>362</v>
      </c>
      <c r="B363" s="19">
        <v>45257</v>
      </c>
      <c r="C363" s="20" t="s">
        <v>370</v>
      </c>
      <c r="D363" s="20" t="s">
        <v>5</v>
      </c>
      <c r="E363" s="18">
        <v>50</v>
      </c>
      <c r="F363" s="18" t="str">
        <f t="shared" si="30"/>
        <v>Adult</v>
      </c>
      <c r="G363" s="20" t="s">
        <v>9</v>
      </c>
      <c r="H363" s="18">
        <v>1</v>
      </c>
      <c r="I363" s="18">
        <v>25</v>
      </c>
      <c r="J363" s="18">
        <v>25</v>
      </c>
      <c r="K363" s="21" t="str">
        <f t="shared" si="31"/>
        <v>Low</v>
      </c>
      <c r="L363" s="18">
        <f t="shared" si="32"/>
        <v>2023</v>
      </c>
      <c r="M363" s="18">
        <f t="shared" si="33"/>
        <v>4</v>
      </c>
      <c r="N363" s="20" t="str">
        <f t="shared" si="34"/>
        <v>Monday</v>
      </c>
      <c r="O363" s="20" t="str">
        <f t="shared" si="35"/>
        <v>November</v>
      </c>
    </row>
    <row r="364" spans="1:15" x14ac:dyDescent="0.3">
      <c r="A364" s="18">
        <v>363</v>
      </c>
      <c r="B364" s="19">
        <v>45080</v>
      </c>
      <c r="C364" s="20" t="s">
        <v>371</v>
      </c>
      <c r="D364" s="20" t="s">
        <v>5</v>
      </c>
      <c r="E364" s="18">
        <v>64</v>
      </c>
      <c r="F364" s="18" t="str">
        <f t="shared" si="30"/>
        <v>Senior</v>
      </c>
      <c r="G364" s="20" t="s">
        <v>6</v>
      </c>
      <c r="H364" s="18">
        <v>1</v>
      </c>
      <c r="I364" s="18">
        <v>25</v>
      </c>
      <c r="J364" s="18">
        <v>25</v>
      </c>
      <c r="K364" s="21" t="str">
        <f t="shared" si="31"/>
        <v>Low</v>
      </c>
      <c r="L364" s="18">
        <f t="shared" si="32"/>
        <v>2023</v>
      </c>
      <c r="M364" s="18">
        <f t="shared" si="33"/>
        <v>2</v>
      </c>
      <c r="N364" s="20" t="str">
        <f t="shared" si="34"/>
        <v>Saturday</v>
      </c>
      <c r="O364" s="20" t="str">
        <f t="shared" si="35"/>
        <v>June</v>
      </c>
    </row>
    <row r="365" spans="1:15" x14ac:dyDescent="0.3">
      <c r="A365" s="18">
        <v>364</v>
      </c>
      <c r="B365" s="19">
        <v>45161</v>
      </c>
      <c r="C365" s="20" t="s">
        <v>372</v>
      </c>
      <c r="D365" s="20" t="s">
        <v>8</v>
      </c>
      <c r="E365" s="18">
        <v>19</v>
      </c>
      <c r="F365" s="18" t="str">
        <f t="shared" si="30"/>
        <v>Young</v>
      </c>
      <c r="G365" s="20" t="s">
        <v>6</v>
      </c>
      <c r="H365" s="18">
        <v>1</v>
      </c>
      <c r="I365" s="18">
        <v>500</v>
      </c>
      <c r="J365" s="18">
        <v>500</v>
      </c>
      <c r="K365" s="21" t="str">
        <f t="shared" si="31"/>
        <v>Low</v>
      </c>
      <c r="L365" s="18">
        <f t="shared" si="32"/>
        <v>2023</v>
      </c>
      <c r="M365" s="18">
        <f t="shared" si="33"/>
        <v>3</v>
      </c>
      <c r="N365" s="20" t="str">
        <f t="shared" si="34"/>
        <v>Wednesday</v>
      </c>
      <c r="O365" s="20" t="str">
        <f t="shared" si="35"/>
        <v>August</v>
      </c>
    </row>
    <row r="366" spans="1:15" x14ac:dyDescent="0.3">
      <c r="A366" s="18">
        <v>365</v>
      </c>
      <c r="B366" s="19">
        <v>45088</v>
      </c>
      <c r="C366" s="20" t="s">
        <v>373</v>
      </c>
      <c r="D366" s="20" t="s">
        <v>5</v>
      </c>
      <c r="E366" s="18">
        <v>31</v>
      </c>
      <c r="F366" s="18" t="str">
        <f t="shared" si="30"/>
        <v>Adult</v>
      </c>
      <c r="G366" s="20" t="s">
        <v>9</v>
      </c>
      <c r="H366" s="18">
        <v>1</v>
      </c>
      <c r="I366" s="18">
        <v>300</v>
      </c>
      <c r="J366" s="18">
        <v>300</v>
      </c>
      <c r="K366" s="21" t="str">
        <f t="shared" si="31"/>
        <v>Low</v>
      </c>
      <c r="L366" s="18">
        <f t="shared" si="32"/>
        <v>2023</v>
      </c>
      <c r="M366" s="18">
        <f t="shared" si="33"/>
        <v>2</v>
      </c>
      <c r="N366" s="20" t="str">
        <f t="shared" si="34"/>
        <v>Sunday</v>
      </c>
      <c r="O366" s="20" t="str">
        <f t="shared" si="35"/>
        <v>June</v>
      </c>
    </row>
    <row r="367" spans="1:15" x14ac:dyDescent="0.3">
      <c r="A367" s="18">
        <v>366</v>
      </c>
      <c r="B367" s="19">
        <v>44964</v>
      </c>
      <c r="C367" s="20" t="s">
        <v>374</v>
      </c>
      <c r="D367" s="20" t="s">
        <v>5</v>
      </c>
      <c r="E367" s="18">
        <v>57</v>
      </c>
      <c r="F367" s="18" t="str">
        <f t="shared" si="30"/>
        <v>Adult</v>
      </c>
      <c r="G367" s="20" t="s">
        <v>9</v>
      </c>
      <c r="H367" s="18">
        <v>2</v>
      </c>
      <c r="I367" s="18">
        <v>50</v>
      </c>
      <c r="J367" s="18">
        <v>100</v>
      </c>
      <c r="K367" s="21" t="str">
        <f t="shared" si="31"/>
        <v>Low</v>
      </c>
      <c r="L367" s="18">
        <f t="shared" si="32"/>
        <v>2023</v>
      </c>
      <c r="M367" s="18">
        <f t="shared" si="33"/>
        <v>1</v>
      </c>
      <c r="N367" s="20" t="str">
        <f t="shared" si="34"/>
        <v>Tuesday</v>
      </c>
      <c r="O367" s="20" t="str">
        <f t="shared" si="35"/>
        <v>February</v>
      </c>
    </row>
    <row r="368" spans="1:15" x14ac:dyDescent="0.3">
      <c r="A368" s="18">
        <v>367</v>
      </c>
      <c r="B368" s="19">
        <v>44931</v>
      </c>
      <c r="C368" s="20" t="s">
        <v>375</v>
      </c>
      <c r="D368" s="20" t="s">
        <v>8</v>
      </c>
      <c r="E368" s="18">
        <v>57</v>
      </c>
      <c r="F368" s="18" t="str">
        <f t="shared" si="30"/>
        <v>Adult</v>
      </c>
      <c r="G368" s="20" t="s">
        <v>11</v>
      </c>
      <c r="H368" s="18">
        <v>1</v>
      </c>
      <c r="I368" s="18">
        <v>50</v>
      </c>
      <c r="J368" s="18">
        <v>50</v>
      </c>
      <c r="K368" s="21" t="str">
        <f t="shared" si="31"/>
        <v>Low</v>
      </c>
      <c r="L368" s="18">
        <f t="shared" si="32"/>
        <v>2023</v>
      </c>
      <c r="M368" s="18">
        <f t="shared" si="33"/>
        <v>1</v>
      </c>
      <c r="N368" s="20" t="str">
        <f t="shared" si="34"/>
        <v>Thursday</v>
      </c>
      <c r="O368" s="20" t="str">
        <f t="shared" si="35"/>
        <v>January</v>
      </c>
    </row>
    <row r="369" spans="1:15" x14ac:dyDescent="0.3">
      <c r="A369" s="18">
        <v>368</v>
      </c>
      <c r="B369" s="19">
        <v>45161</v>
      </c>
      <c r="C369" s="20" t="s">
        <v>376</v>
      </c>
      <c r="D369" s="20" t="s">
        <v>8</v>
      </c>
      <c r="E369" s="18">
        <v>56</v>
      </c>
      <c r="F369" s="18" t="str">
        <f t="shared" si="30"/>
        <v>Adult</v>
      </c>
      <c r="G369" s="20" t="s">
        <v>9</v>
      </c>
      <c r="H369" s="18">
        <v>4</v>
      </c>
      <c r="I369" s="18">
        <v>300</v>
      </c>
      <c r="J369" s="18">
        <v>1200</v>
      </c>
      <c r="K369" s="21" t="str">
        <f t="shared" si="31"/>
        <v>Medium</v>
      </c>
      <c r="L369" s="18">
        <f t="shared" si="32"/>
        <v>2023</v>
      </c>
      <c r="M369" s="18">
        <f t="shared" si="33"/>
        <v>3</v>
      </c>
      <c r="N369" s="20" t="str">
        <f t="shared" si="34"/>
        <v>Wednesday</v>
      </c>
      <c r="O369" s="20" t="str">
        <f t="shared" si="35"/>
        <v>August</v>
      </c>
    </row>
    <row r="370" spans="1:15" x14ac:dyDescent="0.3">
      <c r="A370" s="18">
        <v>369</v>
      </c>
      <c r="B370" s="19">
        <v>45245</v>
      </c>
      <c r="C370" s="20" t="s">
        <v>377</v>
      </c>
      <c r="D370" s="20" t="s">
        <v>5</v>
      </c>
      <c r="E370" s="18">
        <v>23</v>
      </c>
      <c r="F370" s="18" t="str">
        <f t="shared" si="30"/>
        <v>Young</v>
      </c>
      <c r="G370" s="20" t="s">
        <v>11</v>
      </c>
      <c r="H370" s="18">
        <v>3</v>
      </c>
      <c r="I370" s="18">
        <v>500</v>
      </c>
      <c r="J370" s="18">
        <v>1500</v>
      </c>
      <c r="K370" s="21" t="str">
        <f t="shared" si="31"/>
        <v>Medium</v>
      </c>
      <c r="L370" s="18">
        <f t="shared" si="32"/>
        <v>2023</v>
      </c>
      <c r="M370" s="18">
        <f t="shared" si="33"/>
        <v>4</v>
      </c>
      <c r="N370" s="20" t="str">
        <f t="shared" si="34"/>
        <v>Wednesday</v>
      </c>
      <c r="O370" s="20" t="str">
        <f t="shared" si="35"/>
        <v>November</v>
      </c>
    </row>
    <row r="371" spans="1:15" x14ac:dyDescent="0.3">
      <c r="A371" s="18">
        <v>370</v>
      </c>
      <c r="B371" s="19">
        <v>45215</v>
      </c>
      <c r="C371" s="20" t="s">
        <v>378</v>
      </c>
      <c r="D371" s="20" t="s">
        <v>5</v>
      </c>
      <c r="E371" s="18">
        <v>23</v>
      </c>
      <c r="F371" s="18" t="str">
        <f t="shared" si="30"/>
        <v>Young</v>
      </c>
      <c r="G371" s="20" t="s">
        <v>11</v>
      </c>
      <c r="H371" s="18">
        <v>2</v>
      </c>
      <c r="I371" s="18">
        <v>30</v>
      </c>
      <c r="J371" s="18">
        <v>60</v>
      </c>
      <c r="K371" s="21" t="str">
        <f t="shared" si="31"/>
        <v>Low</v>
      </c>
      <c r="L371" s="18">
        <f t="shared" si="32"/>
        <v>2023</v>
      </c>
      <c r="M371" s="18">
        <f t="shared" si="33"/>
        <v>4</v>
      </c>
      <c r="N371" s="20" t="str">
        <f t="shared" si="34"/>
        <v>Monday</v>
      </c>
      <c r="O371" s="20" t="str">
        <f t="shared" si="35"/>
        <v>October</v>
      </c>
    </row>
    <row r="372" spans="1:15" x14ac:dyDescent="0.3">
      <c r="A372" s="18">
        <v>371</v>
      </c>
      <c r="B372" s="19">
        <v>44978</v>
      </c>
      <c r="C372" s="20" t="s">
        <v>379</v>
      </c>
      <c r="D372" s="20" t="s">
        <v>8</v>
      </c>
      <c r="E372" s="18">
        <v>20</v>
      </c>
      <c r="F372" s="18" t="str">
        <f t="shared" si="30"/>
        <v>Young</v>
      </c>
      <c r="G372" s="20" t="s">
        <v>6</v>
      </c>
      <c r="H372" s="18">
        <v>1</v>
      </c>
      <c r="I372" s="18">
        <v>25</v>
      </c>
      <c r="J372" s="18">
        <v>25</v>
      </c>
      <c r="K372" s="21" t="str">
        <f t="shared" si="31"/>
        <v>Low</v>
      </c>
      <c r="L372" s="18">
        <f t="shared" si="32"/>
        <v>2023</v>
      </c>
      <c r="M372" s="18">
        <f t="shared" si="33"/>
        <v>1</v>
      </c>
      <c r="N372" s="20" t="str">
        <f t="shared" si="34"/>
        <v>Tuesday</v>
      </c>
      <c r="O372" s="20" t="str">
        <f t="shared" si="35"/>
        <v>February</v>
      </c>
    </row>
    <row r="373" spans="1:15" x14ac:dyDescent="0.3">
      <c r="A373" s="18">
        <v>372</v>
      </c>
      <c r="B373" s="19">
        <v>44964</v>
      </c>
      <c r="C373" s="20" t="s">
        <v>380</v>
      </c>
      <c r="D373" s="20" t="s">
        <v>8</v>
      </c>
      <c r="E373" s="18">
        <v>24</v>
      </c>
      <c r="F373" s="18" t="str">
        <f t="shared" si="30"/>
        <v>Young</v>
      </c>
      <c r="G373" s="20" t="s">
        <v>6</v>
      </c>
      <c r="H373" s="18">
        <v>3</v>
      </c>
      <c r="I373" s="18">
        <v>500</v>
      </c>
      <c r="J373" s="18">
        <v>1500</v>
      </c>
      <c r="K373" s="21" t="str">
        <f t="shared" si="31"/>
        <v>Medium</v>
      </c>
      <c r="L373" s="18">
        <f t="shared" si="32"/>
        <v>2023</v>
      </c>
      <c r="M373" s="18">
        <f t="shared" si="33"/>
        <v>1</v>
      </c>
      <c r="N373" s="20" t="str">
        <f t="shared" si="34"/>
        <v>Tuesday</v>
      </c>
      <c r="O373" s="20" t="str">
        <f t="shared" si="35"/>
        <v>February</v>
      </c>
    </row>
    <row r="374" spans="1:15" x14ac:dyDescent="0.3">
      <c r="A374" s="18">
        <v>373</v>
      </c>
      <c r="B374" s="19">
        <v>45202</v>
      </c>
      <c r="C374" s="20" t="s">
        <v>381</v>
      </c>
      <c r="D374" s="20" t="s">
        <v>8</v>
      </c>
      <c r="E374" s="18">
        <v>25</v>
      </c>
      <c r="F374" s="18" t="str">
        <f t="shared" si="30"/>
        <v>Young</v>
      </c>
      <c r="G374" s="20" t="s">
        <v>6</v>
      </c>
      <c r="H374" s="18">
        <v>2</v>
      </c>
      <c r="I374" s="18">
        <v>300</v>
      </c>
      <c r="J374" s="18">
        <v>600</v>
      </c>
      <c r="K374" s="21" t="str">
        <f t="shared" si="31"/>
        <v>Medium</v>
      </c>
      <c r="L374" s="18">
        <f t="shared" si="32"/>
        <v>2023</v>
      </c>
      <c r="M374" s="18">
        <f t="shared" si="33"/>
        <v>4</v>
      </c>
      <c r="N374" s="20" t="str">
        <f t="shared" si="34"/>
        <v>Tuesday</v>
      </c>
      <c r="O374" s="20" t="str">
        <f t="shared" si="35"/>
        <v>October</v>
      </c>
    </row>
    <row r="375" spans="1:15" x14ac:dyDescent="0.3">
      <c r="A375" s="18">
        <v>374</v>
      </c>
      <c r="B375" s="19">
        <v>45036</v>
      </c>
      <c r="C375" s="20" t="s">
        <v>382</v>
      </c>
      <c r="D375" s="20" t="s">
        <v>8</v>
      </c>
      <c r="E375" s="18">
        <v>59</v>
      </c>
      <c r="F375" s="18" t="str">
        <f t="shared" si="30"/>
        <v>Adult</v>
      </c>
      <c r="G375" s="20" t="s">
        <v>6</v>
      </c>
      <c r="H375" s="18">
        <v>3</v>
      </c>
      <c r="I375" s="18">
        <v>25</v>
      </c>
      <c r="J375" s="18">
        <v>75</v>
      </c>
      <c r="K375" s="21" t="str">
        <f t="shared" si="31"/>
        <v>Low</v>
      </c>
      <c r="L375" s="18">
        <f t="shared" si="32"/>
        <v>2023</v>
      </c>
      <c r="M375" s="18">
        <f t="shared" si="33"/>
        <v>2</v>
      </c>
      <c r="N375" s="20" t="str">
        <f t="shared" si="34"/>
        <v>Thursday</v>
      </c>
      <c r="O375" s="20" t="str">
        <f t="shared" si="35"/>
        <v>April</v>
      </c>
    </row>
    <row r="376" spans="1:15" x14ac:dyDescent="0.3">
      <c r="A376" s="18">
        <v>375</v>
      </c>
      <c r="B376" s="19">
        <v>45186</v>
      </c>
      <c r="C376" s="20" t="s">
        <v>383</v>
      </c>
      <c r="D376" s="20" t="s">
        <v>5</v>
      </c>
      <c r="E376" s="18">
        <v>32</v>
      </c>
      <c r="F376" s="18" t="str">
        <f t="shared" si="30"/>
        <v>Adult</v>
      </c>
      <c r="G376" s="20" t="s">
        <v>9</v>
      </c>
      <c r="H376" s="18">
        <v>1</v>
      </c>
      <c r="I376" s="18">
        <v>50</v>
      </c>
      <c r="J376" s="18">
        <v>50</v>
      </c>
      <c r="K376" s="21" t="str">
        <f t="shared" si="31"/>
        <v>Low</v>
      </c>
      <c r="L376" s="18">
        <f t="shared" si="32"/>
        <v>2023</v>
      </c>
      <c r="M376" s="18">
        <f t="shared" si="33"/>
        <v>3</v>
      </c>
      <c r="N376" s="20" t="str">
        <f t="shared" si="34"/>
        <v>Sunday</v>
      </c>
      <c r="O376" s="20" t="str">
        <f t="shared" si="35"/>
        <v>September</v>
      </c>
    </row>
    <row r="377" spans="1:15" x14ac:dyDescent="0.3">
      <c r="A377" s="18">
        <v>376</v>
      </c>
      <c r="B377" s="19">
        <v>45062</v>
      </c>
      <c r="C377" s="20" t="s">
        <v>384</v>
      </c>
      <c r="D377" s="20" t="s">
        <v>8</v>
      </c>
      <c r="E377" s="18">
        <v>64</v>
      </c>
      <c r="F377" s="18" t="str">
        <f t="shared" si="30"/>
        <v>Senior</v>
      </c>
      <c r="G377" s="20" t="s">
        <v>6</v>
      </c>
      <c r="H377" s="18">
        <v>1</v>
      </c>
      <c r="I377" s="18">
        <v>30</v>
      </c>
      <c r="J377" s="18">
        <v>30</v>
      </c>
      <c r="K377" s="21" t="str">
        <f t="shared" si="31"/>
        <v>Low</v>
      </c>
      <c r="L377" s="18">
        <f t="shared" si="32"/>
        <v>2023</v>
      </c>
      <c r="M377" s="18">
        <f t="shared" si="33"/>
        <v>2</v>
      </c>
      <c r="N377" s="20" t="str">
        <f t="shared" si="34"/>
        <v>Tuesday</v>
      </c>
      <c r="O377" s="20" t="str">
        <f t="shared" si="35"/>
        <v>May</v>
      </c>
    </row>
    <row r="378" spans="1:15" x14ac:dyDescent="0.3">
      <c r="A378" s="18">
        <v>377</v>
      </c>
      <c r="B378" s="19">
        <v>44994</v>
      </c>
      <c r="C378" s="20" t="s">
        <v>385</v>
      </c>
      <c r="D378" s="20" t="s">
        <v>8</v>
      </c>
      <c r="E378" s="18">
        <v>46</v>
      </c>
      <c r="F378" s="18" t="str">
        <f t="shared" si="30"/>
        <v>Adult</v>
      </c>
      <c r="G378" s="20" t="s">
        <v>9</v>
      </c>
      <c r="H378" s="18">
        <v>4</v>
      </c>
      <c r="I378" s="18">
        <v>50</v>
      </c>
      <c r="J378" s="18">
        <v>200</v>
      </c>
      <c r="K378" s="21" t="str">
        <f t="shared" si="31"/>
        <v>Low</v>
      </c>
      <c r="L378" s="18">
        <f t="shared" si="32"/>
        <v>2023</v>
      </c>
      <c r="M378" s="18">
        <f t="shared" si="33"/>
        <v>1</v>
      </c>
      <c r="N378" s="20" t="str">
        <f t="shared" si="34"/>
        <v>Thursday</v>
      </c>
      <c r="O378" s="20" t="str">
        <f t="shared" si="35"/>
        <v>March</v>
      </c>
    </row>
    <row r="379" spans="1:15" x14ac:dyDescent="0.3">
      <c r="A379" s="18">
        <v>378</v>
      </c>
      <c r="B379" s="19">
        <v>45105</v>
      </c>
      <c r="C379" s="20" t="s">
        <v>386</v>
      </c>
      <c r="D379" s="20" t="s">
        <v>5</v>
      </c>
      <c r="E379" s="18">
        <v>50</v>
      </c>
      <c r="F379" s="18" t="str">
        <f t="shared" si="30"/>
        <v>Adult</v>
      </c>
      <c r="G379" s="20" t="s">
        <v>6</v>
      </c>
      <c r="H379" s="18">
        <v>1</v>
      </c>
      <c r="I379" s="18">
        <v>300</v>
      </c>
      <c r="J379" s="18">
        <v>300</v>
      </c>
      <c r="K379" s="21" t="str">
        <f t="shared" si="31"/>
        <v>Low</v>
      </c>
      <c r="L379" s="18">
        <f t="shared" si="32"/>
        <v>2023</v>
      </c>
      <c r="M379" s="18">
        <f t="shared" si="33"/>
        <v>2</v>
      </c>
      <c r="N379" s="20" t="str">
        <f t="shared" si="34"/>
        <v>Wednesday</v>
      </c>
      <c r="O379" s="20" t="str">
        <f t="shared" si="35"/>
        <v>June</v>
      </c>
    </row>
    <row r="380" spans="1:15" x14ac:dyDescent="0.3">
      <c r="A380" s="18">
        <v>379</v>
      </c>
      <c r="B380" s="19">
        <v>44962</v>
      </c>
      <c r="C380" s="20" t="s">
        <v>387</v>
      </c>
      <c r="D380" s="20" t="s">
        <v>8</v>
      </c>
      <c r="E380" s="18">
        <v>47</v>
      </c>
      <c r="F380" s="18" t="str">
        <f t="shared" si="30"/>
        <v>Adult</v>
      </c>
      <c r="G380" s="20" t="s">
        <v>9</v>
      </c>
      <c r="H380" s="18">
        <v>1</v>
      </c>
      <c r="I380" s="18">
        <v>25</v>
      </c>
      <c r="J380" s="18">
        <v>25</v>
      </c>
      <c r="K380" s="21" t="str">
        <f t="shared" si="31"/>
        <v>Low</v>
      </c>
      <c r="L380" s="18">
        <f t="shared" si="32"/>
        <v>2023</v>
      </c>
      <c r="M380" s="18">
        <f t="shared" si="33"/>
        <v>1</v>
      </c>
      <c r="N380" s="20" t="str">
        <f t="shared" si="34"/>
        <v>Sunday</v>
      </c>
      <c r="O380" s="20" t="str">
        <f t="shared" si="35"/>
        <v>February</v>
      </c>
    </row>
    <row r="381" spans="1:15" x14ac:dyDescent="0.3">
      <c r="A381" s="18">
        <v>380</v>
      </c>
      <c r="B381" s="19">
        <v>45052</v>
      </c>
      <c r="C381" s="20" t="s">
        <v>388</v>
      </c>
      <c r="D381" s="20" t="s">
        <v>5</v>
      </c>
      <c r="E381" s="18">
        <v>56</v>
      </c>
      <c r="F381" s="18" t="str">
        <f t="shared" si="30"/>
        <v>Adult</v>
      </c>
      <c r="G381" s="20" t="s">
        <v>11</v>
      </c>
      <c r="H381" s="18">
        <v>2</v>
      </c>
      <c r="I381" s="18">
        <v>300</v>
      </c>
      <c r="J381" s="18">
        <v>600</v>
      </c>
      <c r="K381" s="21" t="str">
        <f t="shared" si="31"/>
        <v>Medium</v>
      </c>
      <c r="L381" s="18">
        <f t="shared" si="32"/>
        <v>2023</v>
      </c>
      <c r="M381" s="18">
        <f t="shared" si="33"/>
        <v>2</v>
      </c>
      <c r="N381" s="20" t="str">
        <f t="shared" si="34"/>
        <v>Saturday</v>
      </c>
      <c r="O381" s="20" t="str">
        <f t="shared" si="35"/>
        <v>May</v>
      </c>
    </row>
    <row r="382" spans="1:15" x14ac:dyDescent="0.3">
      <c r="A382" s="18">
        <v>381</v>
      </c>
      <c r="B382" s="19">
        <v>45116</v>
      </c>
      <c r="C382" s="20" t="s">
        <v>389</v>
      </c>
      <c r="D382" s="20" t="s">
        <v>8</v>
      </c>
      <c r="E382" s="18">
        <v>44</v>
      </c>
      <c r="F382" s="18" t="str">
        <f t="shared" si="30"/>
        <v>Adult</v>
      </c>
      <c r="G382" s="20" t="s">
        <v>9</v>
      </c>
      <c r="H382" s="18">
        <v>4</v>
      </c>
      <c r="I382" s="18">
        <v>25</v>
      </c>
      <c r="J382" s="18">
        <v>100</v>
      </c>
      <c r="K382" s="21" t="str">
        <f t="shared" si="31"/>
        <v>Low</v>
      </c>
      <c r="L382" s="18">
        <f t="shared" si="32"/>
        <v>2023</v>
      </c>
      <c r="M382" s="18">
        <f t="shared" si="33"/>
        <v>3</v>
      </c>
      <c r="N382" s="20" t="str">
        <f t="shared" si="34"/>
        <v>Sunday</v>
      </c>
      <c r="O382" s="20" t="str">
        <f t="shared" si="35"/>
        <v>July</v>
      </c>
    </row>
    <row r="383" spans="1:15" x14ac:dyDescent="0.3">
      <c r="A383" s="18">
        <v>382</v>
      </c>
      <c r="B383" s="19">
        <v>45072</v>
      </c>
      <c r="C383" s="20" t="s">
        <v>390</v>
      </c>
      <c r="D383" s="20" t="s">
        <v>8</v>
      </c>
      <c r="E383" s="18">
        <v>53</v>
      </c>
      <c r="F383" s="18" t="str">
        <f t="shared" si="30"/>
        <v>Adult</v>
      </c>
      <c r="G383" s="20" t="s">
        <v>9</v>
      </c>
      <c r="H383" s="18">
        <v>2</v>
      </c>
      <c r="I383" s="18">
        <v>500</v>
      </c>
      <c r="J383" s="18">
        <v>1000</v>
      </c>
      <c r="K383" s="21" t="str">
        <f t="shared" si="31"/>
        <v>Medium</v>
      </c>
      <c r="L383" s="18">
        <f t="shared" si="32"/>
        <v>2023</v>
      </c>
      <c r="M383" s="18">
        <f t="shared" si="33"/>
        <v>2</v>
      </c>
      <c r="N383" s="20" t="str">
        <f t="shared" si="34"/>
        <v>Friday</v>
      </c>
      <c r="O383" s="20" t="str">
        <f t="shared" si="35"/>
        <v>May</v>
      </c>
    </row>
    <row r="384" spans="1:15" x14ac:dyDescent="0.3">
      <c r="A384" s="18">
        <v>383</v>
      </c>
      <c r="B384" s="19">
        <v>45007</v>
      </c>
      <c r="C384" s="20" t="s">
        <v>391</v>
      </c>
      <c r="D384" s="20" t="s">
        <v>8</v>
      </c>
      <c r="E384" s="18">
        <v>46</v>
      </c>
      <c r="F384" s="18" t="str">
        <f t="shared" si="30"/>
        <v>Adult</v>
      </c>
      <c r="G384" s="20" t="s">
        <v>6</v>
      </c>
      <c r="H384" s="18">
        <v>3</v>
      </c>
      <c r="I384" s="18">
        <v>30</v>
      </c>
      <c r="J384" s="18">
        <v>90</v>
      </c>
      <c r="K384" s="21" t="str">
        <f t="shared" si="31"/>
        <v>Low</v>
      </c>
      <c r="L384" s="18">
        <f t="shared" si="32"/>
        <v>2023</v>
      </c>
      <c r="M384" s="18">
        <f t="shared" si="33"/>
        <v>1</v>
      </c>
      <c r="N384" s="20" t="str">
        <f t="shared" si="34"/>
        <v>Wednesday</v>
      </c>
      <c r="O384" s="20" t="str">
        <f t="shared" si="35"/>
        <v>March</v>
      </c>
    </row>
    <row r="385" spans="1:15" x14ac:dyDescent="0.3">
      <c r="A385" s="18">
        <v>384</v>
      </c>
      <c r="B385" s="19">
        <v>45151</v>
      </c>
      <c r="C385" s="20" t="s">
        <v>392</v>
      </c>
      <c r="D385" s="20" t="s">
        <v>5</v>
      </c>
      <c r="E385" s="18">
        <v>55</v>
      </c>
      <c r="F385" s="18" t="str">
        <f t="shared" si="30"/>
        <v>Adult</v>
      </c>
      <c r="G385" s="20" t="s">
        <v>9</v>
      </c>
      <c r="H385" s="18">
        <v>1</v>
      </c>
      <c r="I385" s="18">
        <v>500</v>
      </c>
      <c r="J385" s="18">
        <v>500</v>
      </c>
      <c r="K385" s="21" t="str">
        <f t="shared" si="31"/>
        <v>Low</v>
      </c>
      <c r="L385" s="18">
        <f t="shared" si="32"/>
        <v>2023</v>
      </c>
      <c r="M385" s="18">
        <f t="shared" si="33"/>
        <v>3</v>
      </c>
      <c r="N385" s="20" t="str">
        <f t="shared" si="34"/>
        <v>Sunday</v>
      </c>
      <c r="O385" s="20" t="str">
        <f t="shared" si="35"/>
        <v>August</v>
      </c>
    </row>
    <row r="386" spans="1:15" x14ac:dyDescent="0.3">
      <c r="A386" s="18">
        <v>385</v>
      </c>
      <c r="B386" s="19">
        <v>45205</v>
      </c>
      <c r="C386" s="20" t="s">
        <v>393</v>
      </c>
      <c r="D386" s="20" t="s">
        <v>5</v>
      </c>
      <c r="E386" s="18">
        <v>50</v>
      </c>
      <c r="F386" s="18" t="str">
        <f t="shared" si="30"/>
        <v>Adult</v>
      </c>
      <c r="G386" s="20" t="s">
        <v>11</v>
      </c>
      <c r="H386" s="18">
        <v>3</v>
      </c>
      <c r="I386" s="18">
        <v>500</v>
      </c>
      <c r="J386" s="18">
        <v>1500</v>
      </c>
      <c r="K386" s="21" t="str">
        <f t="shared" si="31"/>
        <v>Medium</v>
      </c>
      <c r="L386" s="18">
        <f t="shared" si="32"/>
        <v>2023</v>
      </c>
      <c r="M386" s="18">
        <f t="shared" si="33"/>
        <v>4</v>
      </c>
      <c r="N386" s="20" t="str">
        <f t="shared" si="34"/>
        <v>Friday</v>
      </c>
      <c r="O386" s="20" t="str">
        <f t="shared" si="35"/>
        <v>October</v>
      </c>
    </row>
    <row r="387" spans="1:15" x14ac:dyDescent="0.3">
      <c r="A387" s="18">
        <v>386</v>
      </c>
      <c r="B387" s="19">
        <v>45287</v>
      </c>
      <c r="C387" s="20" t="s">
        <v>394</v>
      </c>
      <c r="D387" s="20" t="s">
        <v>8</v>
      </c>
      <c r="E387" s="18">
        <v>54</v>
      </c>
      <c r="F387" s="18" t="str">
        <f t="shared" ref="F387:F450" si="36">IF(E387&gt;60,"Senior",IF(E387&gt;30,"Adult","Young"))</f>
        <v>Adult</v>
      </c>
      <c r="G387" s="20" t="s">
        <v>11</v>
      </c>
      <c r="H387" s="18">
        <v>2</v>
      </c>
      <c r="I387" s="18">
        <v>300</v>
      </c>
      <c r="J387" s="18">
        <v>600</v>
      </c>
      <c r="K387" s="21" t="str">
        <f t="shared" ref="K387:K450" si="37">IF(J387&gt;1500,"High",IF(J387&gt;500,"Medium","Low"))</f>
        <v>Medium</v>
      </c>
      <c r="L387" s="18">
        <f t="shared" ref="L387:L450" si="38">YEAR(B387)</f>
        <v>2023</v>
      </c>
      <c r="M387" s="18">
        <f t="shared" ref="M387:M450" si="39">ROUNDUP(MONTH(B387)/3,0)</f>
        <v>4</v>
      </c>
      <c r="N387" s="20" t="str">
        <f t="shared" ref="N387:N450" si="40">TEXT(B387,"dddd")</f>
        <v>Wednesday</v>
      </c>
      <c r="O387" s="20" t="str">
        <f t="shared" ref="O387:O450" si="41">TEXT(B387,"mmmm")</f>
        <v>December</v>
      </c>
    </row>
    <row r="388" spans="1:15" x14ac:dyDescent="0.3">
      <c r="A388" s="18">
        <v>387</v>
      </c>
      <c r="B388" s="19">
        <v>45081</v>
      </c>
      <c r="C388" s="20" t="s">
        <v>395</v>
      </c>
      <c r="D388" s="20" t="s">
        <v>5</v>
      </c>
      <c r="E388" s="18">
        <v>44</v>
      </c>
      <c r="F388" s="18" t="str">
        <f t="shared" si="36"/>
        <v>Adult</v>
      </c>
      <c r="G388" s="20" t="s">
        <v>6</v>
      </c>
      <c r="H388" s="18">
        <v>1</v>
      </c>
      <c r="I388" s="18">
        <v>30</v>
      </c>
      <c r="J388" s="18">
        <v>30</v>
      </c>
      <c r="K388" s="21" t="str">
        <f t="shared" si="37"/>
        <v>Low</v>
      </c>
      <c r="L388" s="18">
        <f t="shared" si="38"/>
        <v>2023</v>
      </c>
      <c r="M388" s="18">
        <f t="shared" si="39"/>
        <v>2</v>
      </c>
      <c r="N388" s="20" t="str">
        <f t="shared" si="40"/>
        <v>Sunday</v>
      </c>
      <c r="O388" s="20" t="str">
        <f t="shared" si="41"/>
        <v>June</v>
      </c>
    </row>
    <row r="389" spans="1:15" x14ac:dyDescent="0.3">
      <c r="A389" s="18">
        <v>388</v>
      </c>
      <c r="B389" s="19">
        <v>45240</v>
      </c>
      <c r="C389" s="20" t="s">
        <v>396</v>
      </c>
      <c r="D389" s="20" t="s">
        <v>5</v>
      </c>
      <c r="E389" s="18">
        <v>50</v>
      </c>
      <c r="F389" s="18" t="str">
        <f t="shared" si="36"/>
        <v>Adult</v>
      </c>
      <c r="G389" s="20" t="s">
        <v>11</v>
      </c>
      <c r="H389" s="18">
        <v>1</v>
      </c>
      <c r="I389" s="18">
        <v>25</v>
      </c>
      <c r="J389" s="18">
        <v>25</v>
      </c>
      <c r="K389" s="21" t="str">
        <f t="shared" si="37"/>
        <v>Low</v>
      </c>
      <c r="L389" s="18">
        <f t="shared" si="38"/>
        <v>2023</v>
      </c>
      <c r="M389" s="18">
        <f t="shared" si="39"/>
        <v>4</v>
      </c>
      <c r="N389" s="20" t="str">
        <f t="shared" si="40"/>
        <v>Friday</v>
      </c>
      <c r="O389" s="20" t="str">
        <f t="shared" si="41"/>
        <v>November</v>
      </c>
    </row>
    <row r="390" spans="1:15" x14ac:dyDescent="0.3">
      <c r="A390" s="18">
        <v>389</v>
      </c>
      <c r="B390" s="19">
        <v>45261</v>
      </c>
      <c r="C390" s="20" t="s">
        <v>397</v>
      </c>
      <c r="D390" s="20" t="s">
        <v>5</v>
      </c>
      <c r="E390" s="18">
        <v>21</v>
      </c>
      <c r="F390" s="18" t="str">
        <f t="shared" si="36"/>
        <v>Young</v>
      </c>
      <c r="G390" s="20" t="s">
        <v>9</v>
      </c>
      <c r="H390" s="18">
        <v>2</v>
      </c>
      <c r="I390" s="18">
        <v>25</v>
      </c>
      <c r="J390" s="18">
        <v>50</v>
      </c>
      <c r="K390" s="21" t="str">
        <f t="shared" si="37"/>
        <v>Low</v>
      </c>
      <c r="L390" s="18">
        <f t="shared" si="38"/>
        <v>2023</v>
      </c>
      <c r="M390" s="18">
        <f t="shared" si="39"/>
        <v>4</v>
      </c>
      <c r="N390" s="20" t="str">
        <f t="shared" si="40"/>
        <v>Friday</v>
      </c>
      <c r="O390" s="20" t="str">
        <f t="shared" si="41"/>
        <v>December</v>
      </c>
    </row>
    <row r="391" spans="1:15" x14ac:dyDescent="0.3">
      <c r="A391" s="18">
        <v>390</v>
      </c>
      <c r="B391" s="19">
        <v>45197</v>
      </c>
      <c r="C391" s="20" t="s">
        <v>398</v>
      </c>
      <c r="D391" s="20" t="s">
        <v>5</v>
      </c>
      <c r="E391" s="18">
        <v>39</v>
      </c>
      <c r="F391" s="18" t="str">
        <f t="shared" si="36"/>
        <v>Adult</v>
      </c>
      <c r="G391" s="20" t="s">
        <v>11</v>
      </c>
      <c r="H391" s="18">
        <v>2</v>
      </c>
      <c r="I391" s="18">
        <v>50</v>
      </c>
      <c r="J391" s="18">
        <v>100</v>
      </c>
      <c r="K391" s="21" t="str">
        <f t="shared" si="37"/>
        <v>Low</v>
      </c>
      <c r="L391" s="18">
        <f t="shared" si="38"/>
        <v>2023</v>
      </c>
      <c r="M391" s="18">
        <f t="shared" si="39"/>
        <v>3</v>
      </c>
      <c r="N391" s="20" t="str">
        <f t="shared" si="40"/>
        <v>Thursday</v>
      </c>
      <c r="O391" s="20" t="str">
        <f t="shared" si="41"/>
        <v>September</v>
      </c>
    </row>
    <row r="392" spans="1:15" x14ac:dyDescent="0.3">
      <c r="A392" s="18">
        <v>391</v>
      </c>
      <c r="B392" s="19">
        <v>44931</v>
      </c>
      <c r="C392" s="20" t="s">
        <v>399</v>
      </c>
      <c r="D392" s="20" t="s">
        <v>5</v>
      </c>
      <c r="E392" s="18">
        <v>19</v>
      </c>
      <c r="F392" s="18" t="str">
        <f t="shared" si="36"/>
        <v>Young</v>
      </c>
      <c r="G392" s="20" t="s">
        <v>6</v>
      </c>
      <c r="H392" s="18">
        <v>2</v>
      </c>
      <c r="I392" s="18">
        <v>25</v>
      </c>
      <c r="J392" s="18">
        <v>50</v>
      </c>
      <c r="K392" s="21" t="str">
        <f t="shared" si="37"/>
        <v>Low</v>
      </c>
      <c r="L392" s="18">
        <f t="shared" si="38"/>
        <v>2023</v>
      </c>
      <c r="M392" s="18">
        <f t="shared" si="39"/>
        <v>1</v>
      </c>
      <c r="N392" s="20" t="str">
        <f t="shared" si="40"/>
        <v>Thursday</v>
      </c>
      <c r="O392" s="20" t="str">
        <f t="shared" si="41"/>
        <v>January</v>
      </c>
    </row>
    <row r="393" spans="1:15" x14ac:dyDescent="0.3">
      <c r="A393" s="18">
        <v>392</v>
      </c>
      <c r="B393" s="19">
        <v>45268</v>
      </c>
      <c r="C393" s="20" t="s">
        <v>400</v>
      </c>
      <c r="D393" s="20" t="s">
        <v>5</v>
      </c>
      <c r="E393" s="18">
        <v>27</v>
      </c>
      <c r="F393" s="18" t="str">
        <f t="shared" si="36"/>
        <v>Young</v>
      </c>
      <c r="G393" s="20" t="s">
        <v>9</v>
      </c>
      <c r="H393" s="18">
        <v>2</v>
      </c>
      <c r="I393" s="18">
        <v>300</v>
      </c>
      <c r="J393" s="18">
        <v>600</v>
      </c>
      <c r="K393" s="21" t="str">
        <f t="shared" si="37"/>
        <v>Medium</v>
      </c>
      <c r="L393" s="18">
        <f t="shared" si="38"/>
        <v>2023</v>
      </c>
      <c r="M393" s="18">
        <f t="shared" si="39"/>
        <v>4</v>
      </c>
      <c r="N393" s="20" t="str">
        <f t="shared" si="40"/>
        <v>Friday</v>
      </c>
      <c r="O393" s="20" t="str">
        <f t="shared" si="41"/>
        <v>December</v>
      </c>
    </row>
    <row r="394" spans="1:15" x14ac:dyDescent="0.3">
      <c r="A394" s="18">
        <v>393</v>
      </c>
      <c r="B394" s="19">
        <v>45210</v>
      </c>
      <c r="C394" s="20" t="s">
        <v>401</v>
      </c>
      <c r="D394" s="20" t="s">
        <v>8</v>
      </c>
      <c r="E394" s="18">
        <v>22</v>
      </c>
      <c r="F394" s="18" t="str">
        <f t="shared" si="36"/>
        <v>Young</v>
      </c>
      <c r="G394" s="20" t="s">
        <v>6</v>
      </c>
      <c r="H394" s="18">
        <v>2</v>
      </c>
      <c r="I394" s="18">
        <v>500</v>
      </c>
      <c r="J394" s="18">
        <v>1000</v>
      </c>
      <c r="K394" s="21" t="str">
        <f t="shared" si="37"/>
        <v>Medium</v>
      </c>
      <c r="L394" s="18">
        <f t="shared" si="38"/>
        <v>2023</v>
      </c>
      <c r="M394" s="18">
        <f t="shared" si="39"/>
        <v>4</v>
      </c>
      <c r="N394" s="20" t="str">
        <f t="shared" si="40"/>
        <v>Wednesday</v>
      </c>
      <c r="O394" s="20" t="str">
        <f t="shared" si="41"/>
        <v>October</v>
      </c>
    </row>
    <row r="395" spans="1:15" x14ac:dyDescent="0.3">
      <c r="A395" s="18">
        <v>394</v>
      </c>
      <c r="B395" s="19">
        <v>45080</v>
      </c>
      <c r="C395" s="20" t="s">
        <v>402</v>
      </c>
      <c r="D395" s="20" t="s">
        <v>8</v>
      </c>
      <c r="E395" s="18">
        <v>27</v>
      </c>
      <c r="F395" s="18" t="str">
        <f t="shared" si="36"/>
        <v>Young</v>
      </c>
      <c r="G395" s="20" t="s">
        <v>9</v>
      </c>
      <c r="H395" s="18">
        <v>1</v>
      </c>
      <c r="I395" s="18">
        <v>500</v>
      </c>
      <c r="J395" s="18">
        <v>500</v>
      </c>
      <c r="K395" s="21" t="str">
        <f t="shared" si="37"/>
        <v>Low</v>
      </c>
      <c r="L395" s="18">
        <f t="shared" si="38"/>
        <v>2023</v>
      </c>
      <c r="M395" s="18">
        <f t="shared" si="39"/>
        <v>2</v>
      </c>
      <c r="N395" s="20" t="str">
        <f t="shared" si="40"/>
        <v>Saturday</v>
      </c>
      <c r="O395" s="20" t="str">
        <f t="shared" si="41"/>
        <v>June</v>
      </c>
    </row>
    <row r="396" spans="1:15" x14ac:dyDescent="0.3">
      <c r="A396" s="18">
        <v>395</v>
      </c>
      <c r="B396" s="19">
        <v>45266</v>
      </c>
      <c r="C396" s="20" t="s">
        <v>403</v>
      </c>
      <c r="D396" s="20" t="s">
        <v>5</v>
      </c>
      <c r="E396" s="18">
        <v>50</v>
      </c>
      <c r="F396" s="18" t="str">
        <f t="shared" si="36"/>
        <v>Adult</v>
      </c>
      <c r="G396" s="20" t="s">
        <v>11</v>
      </c>
      <c r="H396" s="18">
        <v>2</v>
      </c>
      <c r="I396" s="18">
        <v>500</v>
      </c>
      <c r="J396" s="18">
        <v>1000</v>
      </c>
      <c r="K396" s="21" t="str">
        <f t="shared" si="37"/>
        <v>Medium</v>
      </c>
      <c r="L396" s="18">
        <f t="shared" si="38"/>
        <v>2023</v>
      </c>
      <c r="M396" s="18">
        <f t="shared" si="39"/>
        <v>4</v>
      </c>
      <c r="N396" s="20" t="str">
        <f t="shared" si="40"/>
        <v>Wednesday</v>
      </c>
      <c r="O396" s="20" t="str">
        <f t="shared" si="41"/>
        <v>December</v>
      </c>
    </row>
    <row r="397" spans="1:15" x14ac:dyDescent="0.3">
      <c r="A397" s="18">
        <v>396</v>
      </c>
      <c r="B397" s="19">
        <v>44980</v>
      </c>
      <c r="C397" s="20" t="s">
        <v>404</v>
      </c>
      <c r="D397" s="20" t="s">
        <v>8</v>
      </c>
      <c r="E397" s="18">
        <v>55</v>
      </c>
      <c r="F397" s="18" t="str">
        <f t="shared" si="36"/>
        <v>Adult</v>
      </c>
      <c r="G397" s="20" t="s">
        <v>6</v>
      </c>
      <c r="H397" s="18">
        <v>1</v>
      </c>
      <c r="I397" s="18">
        <v>30</v>
      </c>
      <c r="J397" s="18">
        <v>30</v>
      </c>
      <c r="K397" s="21" t="str">
        <f t="shared" si="37"/>
        <v>Low</v>
      </c>
      <c r="L397" s="18">
        <f t="shared" si="38"/>
        <v>2023</v>
      </c>
      <c r="M397" s="18">
        <f t="shared" si="39"/>
        <v>1</v>
      </c>
      <c r="N397" s="20" t="str">
        <f t="shared" si="40"/>
        <v>Thursday</v>
      </c>
      <c r="O397" s="20" t="str">
        <f t="shared" si="41"/>
        <v>February</v>
      </c>
    </row>
    <row r="398" spans="1:15" x14ac:dyDescent="0.3">
      <c r="A398" s="18">
        <v>397</v>
      </c>
      <c r="B398" s="19">
        <v>44995</v>
      </c>
      <c r="C398" s="20" t="s">
        <v>405</v>
      </c>
      <c r="D398" s="20" t="s">
        <v>8</v>
      </c>
      <c r="E398" s="18">
        <v>30</v>
      </c>
      <c r="F398" s="18" t="str">
        <f t="shared" si="36"/>
        <v>Young</v>
      </c>
      <c r="G398" s="20" t="s">
        <v>6</v>
      </c>
      <c r="H398" s="18">
        <v>1</v>
      </c>
      <c r="I398" s="18">
        <v>25</v>
      </c>
      <c r="J398" s="18">
        <v>25</v>
      </c>
      <c r="K398" s="21" t="str">
        <f t="shared" si="37"/>
        <v>Low</v>
      </c>
      <c r="L398" s="18">
        <f t="shared" si="38"/>
        <v>2023</v>
      </c>
      <c r="M398" s="18">
        <f t="shared" si="39"/>
        <v>1</v>
      </c>
      <c r="N398" s="20" t="str">
        <f t="shared" si="40"/>
        <v>Friday</v>
      </c>
      <c r="O398" s="20" t="str">
        <f t="shared" si="41"/>
        <v>March</v>
      </c>
    </row>
    <row r="399" spans="1:15" x14ac:dyDescent="0.3">
      <c r="A399" s="18">
        <v>398</v>
      </c>
      <c r="B399" s="19">
        <v>45062</v>
      </c>
      <c r="C399" s="20" t="s">
        <v>406</v>
      </c>
      <c r="D399" s="20" t="s">
        <v>8</v>
      </c>
      <c r="E399" s="18">
        <v>48</v>
      </c>
      <c r="F399" s="18" t="str">
        <f t="shared" si="36"/>
        <v>Adult</v>
      </c>
      <c r="G399" s="20" t="s">
        <v>9</v>
      </c>
      <c r="H399" s="18">
        <v>2</v>
      </c>
      <c r="I399" s="18">
        <v>300</v>
      </c>
      <c r="J399" s="18">
        <v>600</v>
      </c>
      <c r="K399" s="21" t="str">
        <f t="shared" si="37"/>
        <v>Medium</v>
      </c>
      <c r="L399" s="18">
        <f t="shared" si="38"/>
        <v>2023</v>
      </c>
      <c r="M399" s="18">
        <f t="shared" si="39"/>
        <v>2</v>
      </c>
      <c r="N399" s="20" t="str">
        <f t="shared" si="40"/>
        <v>Tuesday</v>
      </c>
      <c r="O399" s="20" t="str">
        <f t="shared" si="41"/>
        <v>May</v>
      </c>
    </row>
    <row r="400" spans="1:15" x14ac:dyDescent="0.3">
      <c r="A400" s="18">
        <v>399</v>
      </c>
      <c r="B400" s="19">
        <v>44986</v>
      </c>
      <c r="C400" s="20" t="s">
        <v>407</v>
      </c>
      <c r="D400" s="20" t="s">
        <v>8</v>
      </c>
      <c r="E400" s="18">
        <v>64</v>
      </c>
      <c r="F400" s="18" t="str">
        <f t="shared" si="36"/>
        <v>Senior</v>
      </c>
      <c r="G400" s="20" t="s">
        <v>6</v>
      </c>
      <c r="H400" s="18">
        <v>2</v>
      </c>
      <c r="I400" s="18">
        <v>30</v>
      </c>
      <c r="J400" s="18">
        <v>60</v>
      </c>
      <c r="K400" s="21" t="str">
        <f t="shared" si="37"/>
        <v>Low</v>
      </c>
      <c r="L400" s="18">
        <f t="shared" si="38"/>
        <v>2023</v>
      </c>
      <c r="M400" s="18">
        <f t="shared" si="39"/>
        <v>1</v>
      </c>
      <c r="N400" s="20" t="str">
        <f t="shared" si="40"/>
        <v>Wednesday</v>
      </c>
      <c r="O400" s="20" t="str">
        <f t="shared" si="41"/>
        <v>March</v>
      </c>
    </row>
    <row r="401" spans="1:15" x14ac:dyDescent="0.3">
      <c r="A401" s="18">
        <v>400</v>
      </c>
      <c r="B401" s="19">
        <v>44981</v>
      </c>
      <c r="C401" s="20" t="s">
        <v>408</v>
      </c>
      <c r="D401" s="20" t="s">
        <v>5</v>
      </c>
      <c r="E401" s="18">
        <v>53</v>
      </c>
      <c r="F401" s="18" t="str">
        <f t="shared" si="36"/>
        <v>Adult</v>
      </c>
      <c r="G401" s="20" t="s">
        <v>9</v>
      </c>
      <c r="H401" s="18">
        <v>4</v>
      </c>
      <c r="I401" s="18">
        <v>50</v>
      </c>
      <c r="J401" s="18">
        <v>200</v>
      </c>
      <c r="K401" s="21" t="str">
        <f t="shared" si="37"/>
        <v>Low</v>
      </c>
      <c r="L401" s="18">
        <f t="shared" si="38"/>
        <v>2023</v>
      </c>
      <c r="M401" s="18">
        <f t="shared" si="39"/>
        <v>1</v>
      </c>
      <c r="N401" s="20" t="str">
        <f t="shared" si="40"/>
        <v>Friday</v>
      </c>
      <c r="O401" s="20" t="str">
        <f t="shared" si="41"/>
        <v>February</v>
      </c>
    </row>
    <row r="402" spans="1:15" x14ac:dyDescent="0.3">
      <c r="A402" s="18">
        <v>401</v>
      </c>
      <c r="B402" s="19">
        <v>45210</v>
      </c>
      <c r="C402" s="20" t="s">
        <v>409</v>
      </c>
      <c r="D402" s="20" t="s">
        <v>8</v>
      </c>
      <c r="E402" s="18">
        <v>62</v>
      </c>
      <c r="F402" s="18" t="str">
        <f t="shared" si="36"/>
        <v>Senior</v>
      </c>
      <c r="G402" s="20" t="s">
        <v>9</v>
      </c>
      <c r="H402" s="18">
        <v>1</v>
      </c>
      <c r="I402" s="18">
        <v>300</v>
      </c>
      <c r="J402" s="18">
        <v>300</v>
      </c>
      <c r="K402" s="21" t="str">
        <f t="shared" si="37"/>
        <v>Low</v>
      </c>
      <c r="L402" s="18">
        <f t="shared" si="38"/>
        <v>2023</v>
      </c>
      <c r="M402" s="18">
        <f t="shared" si="39"/>
        <v>4</v>
      </c>
      <c r="N402" s="20" t="str">
        <f t="shared" si="40"/>
        <v>Wednesday</v>
      </c>
      <c r="O402" s="20" t="str">
        <f t="shared" si="41"/>
        <v>October</v>
      </c>
    </row>
    <row r="403" spans="1:15" x14ac:dyDescent="0.3">
      <c r="A403" s="18">
        <v>402</v>
      </c>
      <c r="B403" s="19">
        <v>45006</v>
      </c>
      <c r="C403" s="20" t="s">
        <v>410</v>
      </c>
      <c r="D403" s="20" t="s">
        <v>8</v>
      </c>
      <c r="E403" s="18">
        <v>41</v>
      </c>
      <c r="F403" s="18" t="str">
        <f t="shared" si="36"/>
        <v>Adult</v>
      </c>
      <c r="G403" s="20" t="s">
        <v>9</v>
      </c>
      <c r="H403" s="18">
        <v>2</v>
      </c>
      <c r="I403" s="18">
        <v>300</v>
      </c>
      <c r="J403" s="18">
        <v>600</v>
      </c>
      <c r="K403" s="21" t="str">
        <f t="shared" si="37"/>
        <v>Medium</v>
      </c>
      <c r="L403" s="18">
        <f t="shared" si="38"/>
        <v>2023</v>
      </c>
      <c r="M403" s="18">
        <f t="shared" si="39"/>
        <v>1</v>
      </c>
      <c r="N403" s="20" t="str">
        <f t="shared" si="40"/>
        <v>Tuesday</v>
      </c>
      <c r="O403" s="20" t="str">
        <f t="shared" si="41"/>
        <v>March</v>
      </c>
    </row>
    <row r="404" spans="1:15" x14ac:dyDescent="0.3">
      <c r="A404" s="18">
        <v>403</v>
      </c>
      <c r="B404" s="19">
        <v>45066</v>
      </c>
      <c r="C404" s="20" t="s">
        <v>411</v>
      </c>
      <c r="D404" s="20" t="s">
        <v>5</v>
      </c>
      <c r="E404" s="18">
        <v>32</v>
      </c>
      <c r="F404" s="18" t="str">
        <f t="shared" si="36"/>
        <v>Adult</v>
      </c>
      <c r="G404" s="20" t="s">
        <v>9</v>
      </c>
      <c r="H404" s="18">
        <v>2</v>
      </c>
      <c r="I404" s="18">
        <v>300</v>
      </c>
      <c r="J404" s="18">
        <v>600</v>
      </c>
      <c r="K404" s="21" t="str">
        <f t="shared" si="37"/>
        <v>Medium</v>
      </c>
      <c r="L404" s="18">
        <f t="shared" si="38"/>
        <v>2023</v>
      </c>
      <c r="M404" s="18">
        <f t="shared" si="39"/>
        <v>2</v>
      </c>
      <c r="N404" s="20" t="str">
        <f t="shared" si="40"/>
        <v>Saturday</v>
      </c>
      <c r="O404" s="20" t="str">
        <f t="shared" si="41"/>
        <v>May</v>
      </c>
    </row>
    <row r="405" spans="1:15" x14ac:dyDescent="0.3">
      <c r="A405" s="18">
        <v>404</v>
      </c>
      <c r="B405" s="19">
        <v>45071</v>
      </c>
      <c r="C405" s="20" t="s">
        <v>412</v>
      </c>
      <c r="D405" s="20" t="s">
        <v>5</v>
      </c>
      <c r="E405" s="18">
        <v>46</v>
      </c>
      <c r="F405" s="18" t="str">
        <f t="shared" si="36"/>
        <v>Adult</v>
      </c>
      <c r="G405" s="20" t="s">
        <v>11</v>
      </c>
      <c r="H405" s="18">
        <v>2</v>
      </c>
      <c r="I405" s="18">
        <v>500</v>
      </c>
      <c r="J405" s="18">
        <v>1000</v>
      </c>
      <c r="K405" s="21" t="str">
        <f t="shared" si="37"/>
        <v>Medium</v>
      </c>
      <c r="L405" s="18">
        <f t="shared" si="38"/>
        <v>2023</v>
      </c>
      <c r="M405" s="18">
        <f t="shared" si="39"/>
        <v>2</v>
      </c>
      <c r="N405" s="20" t="str">
        <f t="shared" si="40"/>
        <v>Thursday</v>
      </c>
      <c r="O405" s="20" t="str">
        <f t="shared" si="41"/>
        <v>May</v>
      </c>
    </row>
    <row r="406" spans="1:15" x14ac:dyDescent="0.3">
      <c r="A406" s="18">
        <v>405</v>
      </c>
      <c r="B406" s="19">
        <v>45236</v>
      </c>
      <c r="C406" s="20" t="s">
        <v>413</v>
      </c>
      <c r="D406" s="20" t="s">
        <v>8</v>
      </c>
      <c r="E406" s="18">
        <v>25</v>
      </c>
      <c r="F406" s="18" t="str">
        <f t="shared" si="36"/>
        <v>Young</v>
      </c>
      <c r="G406" s="20" t="s">
        <v>9</v>
      </c>
      <c r="H406" s="18">
        <v>4</v>
      </c>
      <c r="I406" s="18">
        <v>300</v>
      </c>
      <c r="J406" s="18">
        <v>1200</v>
      </c>
      <c r="K406" s="21" t="str">
        <f t="shared" si="37"/>
        <v>Medium</v>
      </c>
      <c r="L406" s="18">
        <f t="shared" si="38"/>
        <v>2023</v>
      </c>
      <c r="M406" s="18">
        <f t="shared" si="39"/>
        <v>4</v>
      </c>
      <c r="N406" s="20" t="str">
        <f t="shared" si="40"/>
        <v>Monday</v>
      </c>
      <c r="O406" s="20" t="str">
        <f t="shared" si="41"/>
        <v>November</v>
      </c>
    </row>
    <row r="407" spans="1:15" x14ac:dyDescent="0.3">
      <c r="A407" s="18">
        <v>406</v>
      </c>
      <c r="B407" s="19">
        <v>45034</v>
      </c>
      <c r="C407" s="20" t="s">
        <v>414</v>
      </c>
      <c r="D407" s="20" t="s">
        <v>8</v>
      </c>
      <c r="E407" s="18">
        <v>22</v>
      </c>
      <c r="F407" s="18" t="str">
        <f t="shared" si="36"/>
        <v>Young</v>
      </c>
      <c r="G407" s="20" t="s">
        <v>6</v>
      </c>
      <c r="H407" s="18">
        <v>4</v>
      </c>
      <c r="I407" s="18">
        <v>25</v>
      </c>
      <c r="J407" s="18">
        <v>100</v>
      </c>
      <c r="K407" s="21" t="str">
        <f t="shared" si="37"/>
        <v>Low</v>
      </c>
      <c r="L407" s="18">
        <f t="shared" si="38"/>
        <v>2023</v>
      </c>
      <c r="M407" s="18">
        <f t="shared" si="39"/>
        <v>2</v>
      </c>
      <c r="N407" s="20" t="str">
        <f t="shared" si="40"/>
        <v>Tuesday</v>
      </c>
      <c r="O407" s="20" t="str">
        <f t="shared" si="41"/>
        <v>April</v>
      </c>
    </row>
    <row r="408" spans="1:15" x14ac:dyDescent="0.3">
      <c r="A408" s="18">
        <v>407</v>
      </c>
      <c r="B408" s="19">
        <v>45102</v>
      </c>
      <c r="C408" s="20" t="s">
        <v>415</v>
      </c>
      <c r="D408" s="20" t="s">
        <v>8</v>
      </c>
      <c r="E408" s="18">
        <v>46</v>
      </c>
      <c r="F408" s="18" t="str">
        <f t="shared" si="36"/>
        <v>Adult</v>
      </c>
      <c r="G408" s="20" t="s">
        <v>11</v>
      </c>
      <c r="H408" s="18">
        <v>3</v>
      </c>
      <c r="I408" s="18">
        <v>300</v>
      </c>
      <c r="J408" s="18">
        <v>900</v>
      </c>
      <c r="K408" s="21" t="str">
        <f t="shared" si="37"/>
        <v>Medium</v>
      </c>
      <c r="L408" s="18">
        <f t="shared" si="38"/>
        <v>2023</v>
      </c>
      <c r="M408" s="18">
        <f t="shared" si="39"/>
        <v>2</v>
      </c>
      <c r="N408" s="20" t="str">
        <f t="shared" si="40"/>
        <v>Sunday</v>
      </c>
      <c r="O408" s="20" t="str">
        <f t="shared" si="41"/>
        <v>June</v>
      </c>
    </row>
    <row r="409" spans="1:15" x14ac:dyDescent="0.3">
      <c r="A409" s="18">
        <v>408</v>
      </c>
      <c r="B409" s="19">
        <v>45031</v>
      </c>
      <c r="C409" s="20" t="s">
        <v>416</v>
      </c>
      <c r="D409" s="20" t="s">
        <v>8</v>
      </c>
      <c r="E409" s="18">
        <v>64</v>
      </c>
      <c r="F409" s="18" t="str">
        <f t="shared" si="36"/>
        <v>Senior</v>
      </c>
      <c r="G409" s="20" t="s">
        <v>6</v>
      </c>
      <c r="H409" s="18">
        <v>1</v>
      </c>
      <c r="I409" s="18">
        <v>500</v>
      </c>
      <c r="J409" s="18">
        <v>500</v>
      </c>
      <c r="K409" s="21" t="str">
        <f t="shared" si="37"/>
        <v>Low</v>
      </c>
      <c r="L409" s="18">
        <f t="shared" si="38"/>
        <v>2023</v>
      </c>
      <c r="M409" s="18">
        <f t="shared" si="39"/>
        <v>2</v>
      </c>
      <c r="N409" s="20" t="str">
        <f t="shared" si="40"/>
        <v>Saturday</v>
      </c>
      <c r="O409" s="20" t="str">
        <f t="shared" si="41"/>
        <v>April</v>
      </c>
    </row>
    <row r="410" spans="1:15" x14ac:dyDescent="0.3">
      <c r="A410" s="18">
        <v>409</v>
      </c>
      <c r="B410" s="19">
        <v>45278</v>
      </c>
      <c r="C410" s="20" t="s">
        <v>417</v>
      </c>
      <c r="D410" s="20" t="s">
        <v>8</v>
      </c>
      <c r="E410" s="18">
        <v>21</v>
      </c>
      <c r="F410" s="18" t="str">
        <f t="shared" si="36"/>
        <v>Young</v>
      </c>
      <c r="G410" s="20" t="s">
        <v>11</v>
      </c>
      <c r="H410" s="18">
        <v>3</v>
      </c>
      <c r="I410" s="18">
        <v>300</v>
      </c>
      <c r="J410" s="18">
        <v>900</v>
      </c>
      <c r="K410" s="21" t="str">
        <f t="shared" si="37"/>
        <v>Medium</v>
      </c>
      <c r="L410" s="18">
        <f t="shared" si="38"/>
        <v>2023</v>
      </c>
      <c r="M410" s="18">
        <f t="shared" si="39"/>
        <v>4</v>
      </c>
      <c r="N410" s="20" t="str">
        <f t="shared" si="40"/>
        <v>Monday</v>
      </c>
      <c r="O410" s="20" t="str">
        <f t="shared" si="41"/>
        <v>December</v>
      </c>
    </row>
    <row r="411" spans="1:15" x14ac:dyDescent="0.3">
      <c r="A411" s="18">
        <v>410</v>
      </c>
      <c r="B411" s="19">
        <v>45251</v>
      </c>
      <c r="C411" s="20" t="s">
        <v>418</v>
      </c>
      <c r="D411" s="20" t="s">
        <v>8</v>
      </c>
      <c r="E411" s="18">
        <v>29</v>
      </c>
      <c r="F411" s="18" t="str">
        <f t="shared" si="36"/>
        <v>Young</v>
      </c>
      <c r="G411" s="20" t="s">
        <v>9</v>
      </c>
      <c r="H411" s="18">
        <v>2</v>
      </c>
      <c r="I411" s="18">
        <v>50</v>
      </c>
      <c r="J411" s="18">
        <v>100</v>
      </c>
      <c r="K411" s="21" t="str">
        <f t="shared" si="37"/>
        <v>Low</v>
      </c>
      <c r="L411" s="18">
        <f t="shared" si="38"/>
        <v>2023</v>
      </c>
      <c r="M411" s="18">
        <f t="shared" si="39"/>
        <v>4</v>
      </c>
      <c r="N411" s="20" t="str">
        <f t="shared" si="40"/>
        <v>Tuesday</v>
      </c>
      <c r="O411" s="20" t="str">
        <f t="shared" si="41"/>
        <v>November</v>
      </c>
    </row>
    <row r="412" spans="1:15" x14ac:dyDescent="0.3">
      <c r="A412" s="18">
        <v>411</v>
      </c>
      <c r="B412" s="19">
        <v>45062</v>
      </c>
      <c r="C412" s="20" t="s">
        <v>419</v>
      </c>
      <c r="D412" s="20" t="s">
        <v>5</v>
      </c>
      <c r="E412" s="18">
        <v>62</v>
      </c>
      <c r="F412" s="18" t="str">
        <f t="shared" si="36"/>
        <v>Senior</v>
      </c>
      <c r="G412" s="20" t="s">
        <v>11</v>
      </c>
      <c r="H412" s="18">
        <v>4</v>
      </c>
      <c r="I412" s="18">
        <v>50</v>
      </c>
      <c r="J412" s="18">
        <v>200</v>
      </c>
      <c r="K412" s="21" t="str">
        <f t="shared" si="37"/>
        <v>Low</v>
      </c>
      <c r="L412" s="18">
        <f t="shared" si="38"/>
        <v>2023</v>
      </c>
      <c r="M412" s="18">
        <f t="shared" si="39"/>
        <v>2</v>
      </c>
      <c r="N412" s="20" t="str">
        <f t="shared" si="40"/>
        <v>Tuesday</v>
      </c>
      <c r="O412" s="20" t="str">
        <f t="shared" si="41"/>
        <v>May</v>
      </c>
    </row>
    <row r="413" spans="1:15" x14ac:dyDescent="0.3">
      <c r="A413" s="18">
        <v>412</v>
      </c>
      <c r="B413" s="19">
        <v>45185</v>
      </c>
      <c r="C413" s="20" t="s">
        <v>420</v>
      </c>
      <c r="D413" s="20" t="s">
        <v>8</v>
      </c>
      <c r="E413" s="18">
        <v>19</v>
      </c>
      <c r="F413" s="18" t="str">
        <f t="shared" si="36"/>
        <v>Young</v>
      </c>
      <c r="G413" s="20" t="s">
        <v>11</v>
      </c>
      <c r="H413" s="18">
        <v>4</v>
      </c>
      <c r="I413" s="18">
        <v>500</v>
      </c>
      <c r="J413" s="18">
        <v>2000</v>
      </c>
      <c r="K413" s="21" t="str">
        <f t="shared" si="37"/>
        <v>High</v>
      </c>
      <c r="L413" s="18">
        <f t="shared" si="38"/>
        <v>2023</v>
      </c>
      <c r="M413" s="18">
        <f t="shared" si="39"/>
        <v>3</v>
      </c>
      <c r="N413" s="20" t="str">
        <f t="shared" si="40"/>
        <v>Saturday</v>
      </c>
      <c r="O413" s="20" t="str">
        <f t="shared" si="41"/>
        <v>September</v>
      </c>
    </row>
    <row r="414" spans="1:15" x14ac:dyDescent="0.3">
      <c r="A414" s="18">
        <v>413</v>
      </c>
      <c r="B414" s="19">
        <v>45177</v>
      </c>
      <c r="C414" s="20" t="s">
        <v>421</v>
      </c>
      <c r="D414" s="20" t="s">
        <v>8</v>
      </c>
      <c r="E414" s="18">
        <v>44</v>
      </c>
      <c r="F414" s="18" t="str">
        <f t="shared" si="36"/>
        <v>Adult</v>
      </c>
      <c r="G414" s="20" t="s">
        <v>6</v>
      </c>
      <c r="H414" s="18">
        <v>3</v>
      </c>
      <c r="I414" s="18">
        <v>25</v>
      </c>
      <c r="J414" s="18">
        <v>75</v>
      </c>
      <c r="K414" s="21" t="str">
        <f t="shared" si="37"/>
        <v>Low</v>
      </c>
      <c r="L414" s="18">
        <f t="shared" si="38"/>
        <v>2023</v>
      </c>
      <c r="M414" s="18">
        <f t="shared" si="39"/>
        <v>3</v>
      </c>
      <c r="N414" s="20" t="str">
        <f t="shared" si="40"/>
        <v>Friday</v>
      </c>
      <c r="O414" s="20" t="str">
        <f t="shared" si="41"/>
        <v>September</v>
      </c>
    </row>
    <row r="415" spans="1:15" x14ac:dyDescent="0.3">
      <c r="A415" s="18">
        <v>414</v>
      </c>
      <c r="B415" s="19">
        <v>45055</v>
      </c>
      <c r="C415" s="20" t="s">
        <v>422</v>
      </c>
      <c r="D415" s="20" t="s">
        <v>5</v>
      </c>
      <c r="E415" s="18">
        <v>48</v>
      </c>
      <c r="F415" s="18" t="str">
        <f t="shared" si="36"/>
        <v>Adult</v>
      </c>
      <c r="G415" s="20" t="s">
        <v>6</v>
      </c>
      <c r="H415" s="18">
        <v>4</v>
      </c>
      <c r="I415" s="18">
        <v>25</v>
      </c>
      <c r="J415" s="18">
        <v>100</v>
      </c>
      <c r="K415" s="21" t="str">
        <f t="shared" si="37"/>
        <v>Low</v>
      </c>
      <c r="L415" s="18">
        <f t="shared" si="38"/>
        <v>2023</v>
      </c>
      <c r="M415" s="18">
        <f t="shared" si="39"/>
        <v>2</v>
      </c>
      <c r="N415" s="20" t="str">
        <f t="shared" si="40"/>
        <v>Tuesday</v>
      </c>
      <c r="O415" s="20" t="str">
        <f t="shared" si="41"/>
        <v>May</v>
      </c>
    </row>
    <row r="416" spans="1:15" x14ac:dyDescent="0.3">
      <c r="A416" s="18">
        <v>415</v>
      </c>
      <c r="B416" s="19">
        <v>44953</v>
      </c>
      <c r="C416" s="20" t="s">
        <v>423</v>
      </c>
      <c r="D416" s="20" t="s">
        <v>5</v>
      </c>
      <c r="E416" s="18">
        <v>53</v>
      </c>
      <c r="F416" s="18" t="str">
        <f t="shared" si="36"/>
        <v>Adult</v>
      </c>
      <c r="G416" s="20" t="s">
        <v>9</v>
      </c>
      <c r="H416" s="18">
        <v>2</v>
      </c>
      <c r="I416" s="18">
        <v>30</v>
      </c>
      <c r="J416" s="18">
        <v>60</v>
      </c>
      <c r="K416" s="21" t="str">
        <f t="shared" si="37"/>
        <v>Low</v>
      </c>
      <c r="L416" s="18">
        <f t="shared" si="38"/>
        <v>2023</v>
      </c>
      <c r="M416" s="18">
        <f t="shared" si="39"/>
        <v>1</v>
      </c>
      <c r="N416" s="20" t="str">
        <f t="shared" si="40"/>
        <v>Friday</v>
      </c>
      <c r="O416" s="20" t="str">
        <f t="shared" si="41"/>
        <v>January</v>
      </c>
    </row>
    <row r="417" spans="1:15" x14ac:dyDescent="0.3">
      <c r="A417" s="18">
        <v>416</v>
      </c>
      <c r="B417" s="19">
        <v>44974</v>
      </c>
      <c r="C417" s="20" t="s">
        <v>424</v>
      </c>
      <c r="D417" s="20" t="s">
        <v>5</v>
      </c>
      <c r="E417" s="18">
        <v>53</v>
      </c>
      <c r="F417" s="18" t="str">
        <f t="shared" si="36"/>
        <v>Adult</v>
      </c>
      <c r="G417" s="20" t="s">
        <v>11</v>
      </c>
      <c r="H417" s="18">
        <v>4</v>
      </c>
      <c r="I417" s="18">
        <v>500</v>
      </c>
      <c r="J417" s="18">
        <v>2000</v>
      </c>
      <c r="K417" s="21" t="str">
        <f t="shared" si="37"/>
        <v>High</v>
      </c>
      <c r="L417" s="18">
        <f t="shared" si="38"/>
        <v>2023</v>
      </c>
      <c r="M417" s="18">
        <f t="shared" si="39"/>
        <v>1</v>
      </c>
      <c r="N417" s="20" t="str">
        <f t="shared" si="40"/>
        <v>Friday</v>
      </c>
      <c r="O417" s="20" t="str">
        <f t="shared" si="41"/>
        <v>February</v>
      </c>
    </row>
    <row r="418" spans="1:15" x14ac:dyDescent="0.3">
      <c r="A418" s="18">
        <v>417</v>
      </c>
      <c r="B418" s="19">
        <v>45251</v>
      </c>
      <c r="C418" s="20" t="s">
        <v>425</v>
      </c>
      <c r="D418" s="20" t="s">
        <v>5</v>
      </c>
      <c r="E418" s="18">
        <v>43</v>
      </c>
      <c r="F418" s="18" t="str">
        <f t="shared" si="36"/>
        <v>Adult</v>
      </c>
      <c r="G418" s="20" t="s">
        <v>11</v>
      </c>
      <c r="H418" s="18">
        <v>3</v>
      </c>
      <c r="I418" s="18">
        <v>300</v>
      </c>
      <c r="J418" s="18">
        <v>900</v>
      </c>
      <c r="K418" s="21" t="str">
        <f t="shared" si="37"/>
        <v>Medium</v>
      </c>
      <c r="L418" s="18">
        <f t="shared" si="38"/>
        <v>2023</v>
      </c>
      <c r="M418" s="18">
        <f t="shared" si="39"/>
        <v>4</v>
      </c>
      <c r="N418" s="20" t="str">
        <f t="shared" si="40"/>
        <v>Tuesday</v>
      </c>
      <c r="O418" s="20" t="str">
        <f t="shared" si="41"/>
        <v>November</v>
      </c>
    </row>
    <row r="419" spans="1:15" x14ac:dyDescent="0.3">
      <c r="A419" s="18">
        <v>418</v>
      </c>
      <c r="B419" s="19">
        <v>45143</v>
      </c>
      <c r="C419" s="20" t="s">
        <v>426</v>
      </c>
      <c r="D419" s="20" t="s">
        <v>8</v>
      </c>
      <c r="E419" s="18">
        <v>60</v>
      </c>
      <c r="F419" s="18" t="str">
        <f t="shared" si="36"/>
        <v>Adult</v>
      </c>
      <c r="G419" s="20" t="s">
        <v>11</v>
      </c>
      <c r="H419" s="18">
        <v>2</v>
      </c>
      <c r="I419" s="18">
        <v>500</v>
      </c>
      <c r="J419" s="18">
        <v>1000</v>
      </c>
      <c r="K419" s="21" t="str">
        <f t="shared" si="37"/>
        <v>Medium</v>
      </c>
      <c r="L419" s="18">
        <f t="shared" si="38"/>
        <v>2023</v>
      </c>
      <c r="M419" s="18">
        <f t="shared" si="39"/>
        <v>3</v>
      </c>
      <c r="N419" s="20" t="str">
        <f t="shared" si="40"/>
        <v>Saturday</v>
      </c>
      <c r="O419" s="20" t="str">
        <f t="shared" si="41"/>
        <v>August</v>
      </c>
    </row>
    <row r="420" spans="1:15" x14ac:dyDescent="0.3">
      <c r="A420" s="18">
        <v>419</v>
      </c>
      <c r="B420" s="19">
        <v>45068</v>
      </c>
      <c r="C420" s="20" t="s">
        <v>427</v>
      </c>
      <c r="D420" s="20" t="s">
        <v>8</v>
      </c>
      <c r="E420" s="18">
        <v>44</v>
      </c>
      <c r="F420" s="18" t="str">
        <f t="shared" si="36"/>
        <v>Adult</v>
      </c>
      <c r="G420" s="20" t="s">
        <v>9</v>
      </c>
      <c r="H420" s="18">
        <v>3</v>
      </c>
      <c r="I420" s="18">
        <v>30</v>
      </c>
      <c r="J420" s="18">
        <v>90</v>
      </c>
      <c r="K420" s="21" t="str">
        <f t="shared" si="37"/>
        <v>Low</v>
      </c>
      <c r="L420" s="18">
        <f t="shared" si="38"/>
        <v>2023</v>
      </c>
      <c r="M420" s="18">
        <f t="shared" si="39"/>
        <v>2</v>
      </c>
      <c r="N420" s="20" t="str">
        <f t="shared" si="40"/>
        <v>Monday</v>
      </c>
      <c r="O420" s="20" t="str">
        <f t="shared" si="41"/>
        <v>May</v>
      </c>
    </row>
    <row r="421" spans="1:15" x14ac:dyDescent="0.3">
      <c r="A421" s="18">
        <v>420</v>
      </c>
      <c r="B421" s="19">
        <v>44949</v>
      </c>
      <c r="C421" s="20" t="s">
        <v>428</v>
      </c>
      <c r="D421" s="20" t="s">
        <v>8</v>
      </c>
      <c r="E421" s="18">
        <v>22</v>
      </c>
      <c r="F421" s="18" t="str">
        <f t="shared" si="36"/>
        <v>Young</v>
      </c>
      <c r="G421" s="20" t="s">
        <v>9</v>
      </c>
      <c r="H421" s="18">
        <v>4</v>
      </c>
      <c r="I421" s="18">
        <v>500</v>
      </c>
      <c r="J421" s="18">
        <v>2000</v>
      </c>
      <c r="K421" s="21" t="str">
        <f t="shared" si="37"/>
        <v>High</v>
      </c>
      <c r="L421" s="18">
        <f t="shared" si="38"/>
        <v>2023</v>
      </c>
      <c r="M421" s="18">
        <f t="shared" si="39"/>
        <v>1</v>
      </c>
      <c r="N421" s="20" t="str">
        <f t="shared" si="40"/>
        <v>Monday</v>
      </c>
      <c r="O421" s="20" t="str">
        <f t="shared" si="41"/>
        <v>January</v>
      </c>
    </row>
    <row r="422" spans="1:15" x14ac:dyDescent="0.3">
      <c r="A422" s="18">
        <v>421</v>
      </c>
      <c r="B422" s="19">
        <v>44928</v>
      </c>
      <c r="C422" s="20" t="s">
        <v>429</v>
      </c>
      <c r="D422" s="20" t="s">
        <v>8</v>
      </c>
      <c r="E422" s="18">
        <v>37</v>
      </c>
      <c r="F422" s="18" t="str">
        <f t="shared" si="36"/>
        <v>Adult</v>
      </c>
      <c r="G422" s="20" t="s">
        <v>9</v>
      </c>
      <c r="H422" s="18">
        <v>3</v>
      </c>
      <c r="I422" s="18">
        <v>500</v>
      </c>
      <c r="J422" s="18">
        <v>1500</v>
      </c>
      <c r="K422" s="21" t="str">
        <f t="shared" si="37"/>
        <v>Medium</v>
      </c>
      <c r="L422" s="18">
        <f t="shared" si="38"/>
        <v>2023</v>
      </c>
      <c r="M422" s="18">
        <f t="shared" si="39"/>
        <v>1</v>
      </c>
      <c r="N422" s="20" t="str">
        <f t="shared" si="40"/>
        <v>Monday</v>
      </c>
      <c r="O422" s="20" t="str">
        <f t="shared" si="41"/>
        <v>January</v>
      </c>
    </row>
    <row r="423" spans="1:15" x14ac:dyDescent="0.3">
      <c r="A423" s="18">
        <v>422</v>
      </c>
      <c r="B423" s="19">
        <v>45097</v>
      </c>
      <c r="C423" s="20" t="s">
        <v>430</v>
      </c>
      <c r="D423" s="20" t="s">
        <v>8</v>
      </c>
      <c r="E423" s="18">
        <v>28</v>
      </c>
      <c r="F423" s="18" t="str">
        <f t="shared" si="36"/>
        <v>Young</v>
      </c>
      <c r="G423" s="20" t="s">
        <v>9</v>
      </c>
      <c r="H423" s="18">
        <v>3</v>
      </c>
      <c r="I423" s="18">
        <v>30</v>
      </c>
      <c r="J423" s="18">
        <v>90</v>
      </c>
      <c r="K423" s="21" t="str">
        <f t="shared" si="37"/>
        <v>Low</v>
      </c>
      <c r="L423" s="18">
        <f t="shared" si="38"/>
        <v>2023</v>
      </c>
      <c r="M423" s="18">
        <f t="shared" si="39"/>
        <v>2</v>
      </c>
      <c r="N423" s="20" t="str">
        <f t="shared" si="40"/>
        <v>Tuesday</v>
      </c>
      <c r="O423" s="20" t="str">
        <f t="shared" si="41"/>
        <v>June</v>
      </c>
    </row>
    <row r="424" spans="1:15" x14ac:dyDescent="0.3">
      <c r="A424" s="18">
        <v>423</v>
      </c>
      <c r="B424" s="19">
        <v>44993</v>
      </c>
      <c r="C424" s="20" t="s">
        <v>431</v>
      </c>
      <c r="D424" s="20" t="s">
        <v>8</v>
      </c>
      <c r="E424" s="18">
        <v>27</v>
      </c>
      <c r="F424" s="18" t="str">
        <f t="shared" si="36"/>
        <v>Young</v>
      </c>
      <c r="G424" s="20" t="s">
        <v>9</v>
      </c>
      <c r="H424" s="18">
        <v>1</v>
      </c>
      <c r="I424" s="18">
        <v>25</v>
      </c>
      <c r="J424" s="18">
        <v>25</v>
      </c>
      <c r="K424" s="21" t="str">
        <f t="shared" si="37"/>
        <v>Low</v>
      </c>
      <c r="L424" s="18">
        <f t="shared" si="38"/>
        <v>2023</v>
      </c>
      <c r="M424" s="18">
        <f t="shared" si="39"/>
        <v>1</v>
      </c>
      <c r="N424" s="20" t="str">
        <f t="shared" si="40"/>
        <v>Wednesday</v>
      </c>
      <c r="O424" s="20" t="str">
        <f t="shared" si="41"/>
        <v>March</v>
      </c>
    </row>
    <row r="425" spans="1:15" x14ac:dyDescent="0.3">
      <c r="A425" s="18">
        <v>424</v>
      </c>
      <c r="B425" s="19">
        <v>45253</v>
      </c>
      <c r="C425" s="20" t="s">
        <v>432</v>
      </c>
      <c r="D425" s="20" t="s">
        <v>5</v>
      </c>
      <c r="E425" s="18">
        <v>57</v>
      </c>
      <c r="F425" s="18" t="str">
        <f t="shared" si="36"/>
        <v>Adult</v>
      </c>
      <c r="G425" s="20" t="s">
        <v>6</v>
      </c>
      <c r="H425" s="18">
        <v>4</v>
      </c>
      <c r="I425" s="18">
        <v>300</v>
      </c>
      <c r="J425" s="18">
        <v>1200</v>
      </c>
      <c r="K425" s="21" t="str">
        <f t="shared" si="37"/>
        <v>Medium</v>
      </c>
      <c r="L425" s="18">
        <f t="shared" si="38"/>
        <v>2023</v>
      </c>
      <c r="M425" s="18">
        <f t="shared" si="39"/>
        <v>4</v>
      </c>
      <c r="N425" s="20" t="str">
        <f t="shared" si="40"/>
        <v>Thursday</v>
      </c>
      <c r="O425" s="20" t="str">
        <f t="shared" si="41"/>
        <v>November</v>
      </c>
    </row>
    <row r="426" spans="1:15" x14ac:dyDescent="0.3">
      <c r="A426" s="18">
        <v>425</v>
      </c>
      <c r="B426" s="19">
        <v>45061</v>
      </c>
      <c r="C426" s="20" t="s">
        <v>433</v>
      </c>
      <c r="D426" s="20" t="s">
        <v>8</v>
      </c>
      <c r="E426" s="18">
        <v>55</v>
      </c>
      <c r="F426" s="18" t="str">
        <f t="shared" si="36"/>
        <v>Adult</v>
      </c>
      <c r="G426" s="20" t="s">
        <v>11</v>
      </c>
      <c r="H426" s="18">
        <v>4</v>
      </c>
      <c r="I426" s="18">
        <v>30</v>
      </c>
      <c r="J426" s="18">
        <v>120</v>
      </c>
      <c r="K426" s="21" t="str">
        <f t="shared" si="37"/>
        <v>Low</v>
      </c>
      <c r="L426" s="18">
        <f t="shared" si="38"/>
        <v>2023</v>
      </c>
      <c r="M426" s="18">
        <f t="shared" si="39"/>
        <v>2</v>
      </c>
      <c r="N426" s="20" t="str">
        <f t="shared" si="40"/>
        <v>Monday</v>
      </c>
      <c r="O426" s="20" t="str">
        <f t="shared" si="41"/>
        <v>May</v>
      </c>
    </row>
    <row r="427" spans="1:15" x14ac:dyDescent="0.3">
      <c r="A427" s="18">
        <v>426</v>
      </c>
      <c r="B427" s="19">
        <v>45009</v>
      </c>
      <c r="C427" s="20" t="s">
        <v>434</v>
      </c>
      <c r="D427" s="20" t="s">
        <v>5</v>
      </c>
      <c r="E427" s="18">
        <v>23</v>
      </c>
      <c r="F427" s="18" t="str">
        <f t="shared" si="36"/>
        <v>Young</v>
      </c>
      <c r="G427" s="20" t="s">
        <v>11</v>
      </c>
      <c r="H427" s="18">
        <v>3</v>
      </c>
      <c r="I427" s="18">
        <v>50</v>
      </c>
      <c r="J427" s="18">
        <v>150</v>
      </c>
      <c r="K427" s="21" t="str">
        <f t="shared" si="37"/>
        <v>Low</v>
      </c>
      <c r="L427" s="18">
        <f t="shared" si="38"/>
        <v>2023</v>
      </c>
      <c r="M427" s="18">
        <f t="shared" si="39"/>
        <v>1</v>
      </c>
      <c r="N427" s="20" t="str">
        <f t="shared" si="40"/>
        <v>Friday</v>
      </c>
      <c r="O427" s="20" t="str">
        <f t="shared" si="41"/>
        <v>March</v>
      </c>
    </row>
    <row r="428" spans="1:15" x14ac:dyDescent="0.3">
      <c r="A428" s="18">
        <v>427</v>
      </c>
      <c r="B428" s="19">
        <v>45153</v>
      </c>
      <c r="C428" s="20" t="s">
        <v>435</v>
      </c>
      <c r="D428" s="20" t="s">
        <v>5</v>
      </c>
      <c r="E428" s="18">
        <v>25</v>
      </c>
      <c r="F428" s="18" t="str">
        <f t="shared" si="36"/>
        <v>Young</v>
      </c>
      <c r="G428" s="20" t="s">
        <v>11</v>
      </c>
      <c r="H428" s="18">
        <v>1</v>
      </c>
      <c r="I428" s="18">
        <v>25</v>
      </c>
      <c r="J428" s="18">
        <v>25</v>
      </c>
      <c r="K428" s="21" t="str">
        <f t="shared" si="37"/>
        <v>Low</v>
      </c>
      <c r="L428" s="18">
        <f t="shared" si="38"/>
        <v>2023</v>
      </c>
      <c r="M428" s="18">
        <f t="shared" si="39"/>
        <v>3</v>
      </c>
      <c r="N428" s="20" t="str">
        <f t="shared" si="40"/>
        <v>Tuesday</v>
      </c>
      <c r="O428" s="20" t="str">
        <f t="shared" si="41"/>
        <v>August</v>
      </c>
    </row>
    <row r="429" spans="1:15" x14ac:dyDescent="0.3">
      <c r="A429" s="18">
        <v>428</v>
      </c>
      <c r="B429" s="19">
        <v>45209</v>
      </c>
      <c r="C429" s="20" t="s">
        <v>436</v>
      </c>
      <c r="D429" s="20" t="s">
        <v>8</v>
      </c>
      <c r="E429" s="18">
        <v>40</v>
      </c>
      <c r="F429" s="18" t="str">
        <f t="shared" si="36"/>
        <v>Adult</v>
      </c>
      <c r="G429" s="20" t="s">
        <v>11</v>
      </c>
      <c r="H429" s="18">
        <v>4</v>
      </c>
      <c r="I429" s="18">
        <v>50</v>
      </c>
      <c r="J429" s="18">
        <v>200</v>
      </c>
      <c r="K429" s="21" t="str">
        <f t="shared" si="37"/>
        <v>Low</v>
      </c>
      <c r="L429" s="18">
        <f t="shared" si="38"/>
        <v>2023</v>
      </c>
      <c r="M429" s="18">
        <f t="shared" si="39"/>
        <v>4</v>
      </c>
      <c r="N429" s="20" t="str">
        <f t="shared" si="40"/>
        <v>Tuesday</v>
      </c>
      <c r="O429" s="20" t="str">
        <f t="shared" si="41"/>
        <v>October</v>
      </c>
    </row>
    <row r="430" spans="1:15" x14ac:dyDescent="0.3">
      <c r="A430" s="18">
        <v>429</v>
      </c>
      <c r="B430" s="19">
        <v>45288</v>
      </c>
      <c r="C430" s="20" t="s">
        <v>437</v>
      </c>
      <c r="D430" s="20" t="s">
        <v>5</v>
      </c>
      <c r="E430" s="18">
        <v>64</v>
      </c>
      <c r="F430" s="18" t="str">
        <f t="shared" si="36"/>
        <v>Senior</v>
      </c>
      <c r="G430" s="20" t="s">
        <v>11</v>
      </c>
      <c r="H430" s="18">
        <v>2</v>
      </c>
      <c r="I430" s="18">
        <v>25</v>
      </c>
      <c r="J430" s="18">
        <v>50</v>
      </c>
      <c r="K430" s="21" t="str">
        <f t="shared" si="37"/>
        <v>Low</v>
      </c>
      <c r="L430" s="18">
        <f t="shared" si="38"/>
        <v>2023</v>
      </c>
      <c r="M430" s="18">
        <f t="shared" si="39"/>
        <v>4</v>
      </c>
      <c r="N430" s="20" t="str">
        <f t="shared" si="40"/>
        <v>Thursday</v>
      </c>
      <c r="O430" s="20" t="str">
        <f t="shared" si="41"/>
        <v>December</v>
      </c>
    </row>
    <row r="431" spans="1:15" x14ac:dyDescent="0.3">
      <c r="A431" s="18">
        <v>430</v>
      </c>
      <c r="B431" s="19">
        <v>45145</v>
      </c>
      <c r="C431" s="20" t="s">
        <v>438</v>
      </c>
      <c r="D431" s="20" t="s">
        <v>8</v>
      </c>
      <c r="E431" s="18">
        <v>43</v>
      </c>
      <c r="F431" s="18" t="str">
        <f t="shared" si="36"/>
        <v>Adult</v>
      </c>
      <c r="G431" s="20" t="s">
        <v>11</v>
      </c>
      <c r="H431" s="18">
        <v>3</v>
      </c>
      <c r="I431" s="18">
        <v>300</v>
      </c>
      <c r="J431" s="18">
        <v>900</v>
      </c>
      <c r="K431" s="21" t="str">
        <f t="shared" si="37"/>
        <v>Medium</v>
      </c>
      <c r="L431" s="18">
        <f t="shared" si="38"/>
        <v>2023</v>
      </c>
      <c r="M431" s="18">
        <f t="shared" si="39"/>
        <v>3</v>
      </c>
      <c r="N431" s="20" t="str">
        <f t="shared" si="40"/>
        <v>Monday</v>
      </c>
      <c r="O431" s="20" t="str">
        <f t="shared" si="41"/>
        <v>August</v>
      </c>
    </row>
    <row r="432" spans="1:15" x14ac:dyDescent="0.3">
      <c r="A432" s="18">
        <v>431</v>
      </c>
      <c r="B432" s="19">
        <v>45214</v>
      </c>
      <c r="C432" s="20" t="s">
        <v>439</v>
      </c>
      <c r="D432" s="20" t="s">
        <v>5</v>
      </c>
      <c r="E432" s="18">
        <v>63</v>
      </c>
      <c r="F432" s="18" t="str">
        <f t="shared" si="36"/>
        <v>Senior</v>
      </c>
      <c r="G432" s="20" t="s">
        <v>11</v>
      </c>
      <c r="H432" s="18">
        <v>4</v>
      </c>
      <c r="I432" s="18">
        <v>300</v>
      </c>
      <c r="J432" s="18">
        <v>1200</v>
      </c>
      <c r="K432" s="21" t="str">
        <f t="shared" si="37"/>
        <v>Medium</v>
      </c>
      <c r="L432" s="18">
        <f t="shared" si="38"/>
        <v>2023</v>
      </c>
      <c r="M432" s="18">
        <f t="shared" si="39"/>
        <v>4</v>
      </c>
      <c r="N432" s="20" t="str">
        <f t="shared" si="40"/>
        <v>Sunday</v>
      </c>
      <c r="O432" s="20" t="str">
        <f t="shared" si="41"/>
        <v>October</v>
      </c>
    </row>
    <row r="433" spans="1:15" x14ac:dyDescent="0.3">
      <c r="A433" s="18">
        <v>432</v>
      </c>
      <c r="B433" s="19">
        <v>44931</v>
      </c>
      <c r="C433" s="20" t="s">
        <v>440</v>
      </c>
      <c r="D433" s="20" t="s">
        <v>8</v>
      </c>
      <c r="E433" s="18">
        <v>60</v>
      </c>
      <c r="F433" s="18" t="str">
        <f t="shared" si="36"/>
        <v>Adult</v>
      </c>
      <c r="G433" s="20" t="s">
        <v>11</v>
      </c>
      <c r="H433" s="18">
        <v>2</v>
      </c>
      <c r="I433" s="18">
        <v>500</v>
      </c>
      <c r="J433" s="18">
        <v>1000</v>
      </c>
      <c r="K433" s="21" t="str">
        <f t="shared" si="37"/>
        <v>Medium</v>
      </c>
      <c r="L433" s="18">
        <f t="shared" si="38"/>
        <v>2023</v>
      </c>
      <c r="M433" s="18">
        <f t="shared" si="39"/>
        <v>1</v>
      </c>
      <c r="N433" s="20" t="str">
        <f t="shared" si="40"/>
        <v>Thursday</v>
      </c>
      <c r="O433" s="20" t="str">
        <f t="shared" si="41"/>
        <v>January</v>
      </c>
    </row>
    <row r="434" spans="1:15" x14ac:dyDescent="0.3">
      <c r="A434" s="18">
        <v>433</v>
      </c>
      <c r="B434" s="19">
        <v>44984</v>
      </c>
      <c r="C434" s="20" t="s">
        <v>441</v>
      </c>
      <c r="D434" s="20" t="s">
        <v>5</v>
      </c>
      <c r="E434" s="18">
        <v>29</v>
      </c>
      <c r="F434" s="18" t="str">
        <f t="shared" si="36"/>
        <v>Young</v>
      </c>
      <c r="G434" s="20" t="s">
        <v>6</v>
      </c>
      <c r="H434" s="18">
        <v>4</v>
      </c>
      <c r="I434" s="18">
        <v>50</v>
      </c>
      <c r="J434" s="18">
        <v>200</v>
      </c>
      <c r="K434" s="21" t="str">
        <f t="shared" si="37"/>
        <v>Low</v>
      </c>
      <c r="L434" s="18">
        <f t="shared" si="38"/>
        <v>2023</v>
      </c>
      <c r="M434" s="18">
        <f t="shared" si="39"/>
        <v>1</v>
      </c>
      <c r="N434" s="20" t="str">
        <f t="shared" si="40"/>
        <v>Monday</v>
      </c>
      <c r="O434" s="20" t="str">
        <f t="shared" si="41"/>
        <v>February</v>
      </c>
    </row>
    <row r="435" spans="1:15" x14ac:dyDescent="0.3">
      <c r="A435" s="18">
        <v>434</v>
      </c>
      <c r="B435" s="19">
        <v>44965</v>
      </c>
      <c r="C435" s="20" t="s">
        <v>442</v>
      </c>
      <c r="D435" s="20" t="s">
        <v>8</v>
      </c>
      <c r="E435" s="18">
        <v>43</v>
      </c>
      <c r="F435" s="18" t="str">
        <f t="shared" si="36"/>
        <v>Adult</v>
      </c>
      <c r="G435" s="20" t="s">
        <v>11</v>
      </c>
      <c r="H435" s="18">
        <v>2</v>
      </c>
      <c r="I435" s="18">
        <v>25</v>
      </c>
      <c r="J435" s="18">
        <v>50</v>
      </c>
      <c r="K435" s="21" t="str">
        <f t="shared" si="37"/>
        <v>Low</v>
      </c>
      <c r="L435" s="18">
        <f t="shared" si="38"/>
        <v>2023</v>
      </c>
      <c r="M435" s="18">
        <f t="shared" si="39"/>
        <v>1</v>
      </c>
      <c r="N435" s="20" t="str">
        <f t="shared" si="40"/>
        <v>Wednesday</v>
      </c>
      <c r="O435" s="20" t="str">
        <f t="shared" si="41"/>
        <v>February</v>
      </c>
    </row>
    <row r="436" spans="1:15" x14ac:dyDescent="0.3">
      <c r="A436" s="18">
        <v>435</v>
      </c>
      <c r="B436" s="19">
        <v>45280</v>
      </c>
      <c r="C436" s="20" t="s">
        <v>443</v>
      </c>
      <c r="D436" s="20" t="s">
        <v>8</v>
      </c>
      <c r="E436" s="18">
        <v>30</v>
      </c>
      <c r="F436" s="18" t="str">
        <f t="shared" si="36"/>
        <v>Young</v>
      </c>
      <c r="G436" s="20" t="s">
        <v>6</v>
      </c>
      <c r="H436" s="18">
        <v>3</v>
      </c>
      <c r="I436" s="18">
        <v>300</v>
      </c>
      <c r="J436" s="18">
        <v>900</v>
      </c>
      <c r="K436" s="21" t="str">
        <f t="shared" si="37"/>
        <v>Medium</v>
      </c>
      <c r="L436" s="18">
        <f t="shared" si="38"/>
        <v>2023</v>
      </c>
      <c r="M436" s="18">
        <f t="shared" si="39"/>
        <v>4</v>
      </c>
      <c r="N436" s="20" t="str">
        <f t="shared" si="40"/>
        <v>Wednesday</v>
      </c>
      <c r="O436" s="20" t="str">
        <f t="shared" si="41"/>
        <v>December</v>
      </c>
    </row>
    <row r="437" spans="1:15" x14ac:dyDescent="0.3">
      <c r="A437" s="18">
        <v>436</v>
      </c>
      <c r="B437" s="19">
        <v>45003</v>
      </c>
      <c r="C437" s="20" t="s">
        <v>444</v>
      </c>
      <c r="D437" s="20" t="s">
        <v>8</v>
      </c>
      <c r="E437" s="18">
        <v>57</v>
      </c>
      <c r="F437" s="18" t="str">
        <f t="shared" si="36"/>
        <v>Adult</v>
      </c>
      <c r="G437" s="20" t="s">
        <v>9</v>
      </c>
      <c r="H437" s="18">
        <v>4</v>
      </c>
      <c r="I437" s="18">
        <v>30</v>
      </c>
      <c r="J437" s="18">
        <v>120</v>
      </c>
      <c r="K437" s="21" t="str">
        <f t="shared" si="37"/>
        <v>Low</v>
      </c>
      <c r="L437" s="18">
        <f t="shared" si="38"/>
        <v>2023</v>
      </c>
      <c r="M437" s="18">
        <f t="shared" si="39"/>
        <v>1</v>
      </c>
      <c r="N437" s="20" t="str">
        <f t="shared" si="40"/>
        <v>Saturday</v>
      </c>
      <c r="O437" s="20" t="str">
        <f t="shared" si="41"/>
        <v>March</v>
      </c>
    </row>
    <row r="438" spans="1:15" x14ac:dyDescent="0.3">
      <c r="A438" s="18">
        <v>437</v>
      </c>
      <c r="B438" s="19">
        <v>45206</v>
      </c>
      <c r="C438" s="20" t="s">
        <v>445</v>
      </c>
      <c r="D438" s="20" t="s">
        <v>8</v>
      </c>
      <c r="E438" s="18">
        <v>35</v>
      </c>
      <c r="F438" s="18" t="str">
        <f t="shared" si="36"/>
        <v>Adult</v>
      </c>
      <c r="G438" s="20" t="s">
        <v>11</v>
      </c>
      <c r="H438" s="18">
        <v>4</v>
      </c>
      <c r="I438" s="18">
        <v>300</v>
      </c>
      <c r="J438" s="18">
        <v>1200</v>
      </c>
      <c r="K438" s="21" t="str">
        <f t="shared" si="37"/>
        <v>Medium</v>
      </c>
      <c r="L438" s="18">
        <f t="shared" si="38"/>
        <v>2023</v>
      </c>
      <c r="M438" s="18">
        <f t="shared" si="39"/>
        <v>4</v>
      </c>
      <c r="N438" s="20" t="str">
        <f t="shared" si="40"/>
        <v>Saturday</v>
      </c>
      <c r="O438" s="20" t="str">
        <f t="shared" si="41"/>
        <v>October</v>
      </c>
    </row>
    <row r="439" spans="1:15" x14ac:dyDescent="0.3">
      <c r="A439" s="18">
        <v>438</v>
      </c>
      <c r="B439" s="19">
        <v>44945</v>
      </c>
      <c r="C439" s="20" t="s">
        <v>446</v>
      </c>
      <c r="D439" s="20" t="s">
        <v>8</v>
      </c>
      <c r="E439" s="18">
        <v>42</v>
      </c>
      <c r="F439" s="18" t="str">
        <f t="shared" si="36"/>
        <v>Adult</v>
      </c>
      <c r="G439" s="20" t="s">
        <v>9</v>
      </c>
      <c r="H439" s="18">
        <v>1</v>
      </c>
      <c r="I439" s="18">
        <v>30</v>
      </c>
      <c r="J439" s="18">
        <v>30</v>
      </c>
      <c r="K439" s="21" t="str">
        <f t="shared" si="37"/>
        <v>Low</v>
      </c>
      <c r="L439" s="18">
        <f t="shared" si="38"/>
        <v>2023</v>
      </c>
      <c r="M439" s="18">
        <f t="shared" si="39"/>
        <v>1</v>
      </c>
      <c r="N439" s="20" t="str">
        <f t="shared" si="40"/>
        <v>Thursday</v>
      </c>
      <c r="O439" s="20" t="str">
        <f t="shared" si="41"/>
        <v>January</v>
      </c>
    </row>
    <row r="440" spans="1:15" x14ac:dyDescent="0.3">
      <c r="A440" s="18">
        <v>439</v>
      </c>
      <c r="B440" s="19">
        <v>45116</v>
      </c>
      <c r="C440" s="20" t="s">
        <v>447</v>
      </c>
      <c r="D440" s="20" t="s">
        <v>5</v>
      </c>
      <c r="E440" s="18">
        <v>50</v>
      </c>
      <c r="F440" s="18" t="str">
        <f t="shared" si="36"/>
        <v>Adult</v>
      </c>
      <c r="G440" s="20" t="s">
        <v>9</v>
      </c>
      <c r="H440" s="18">
        <v>3</v>
      </c>
      <c r="I440" s="18">
        <v>25</v>
      </c>
      <c r="J440" s="18">
        <v>75</v>
      </c>
      <c r="K440" s="21" t="str">
        <f t="shared" si="37"/>
        <v>Low</v>
      </c>
      <c r="L440" s="18">
        <f t="shared" si="38"/>
        <v>2023</v>
      </c>
      <c r="M440" s="18">
        <f t="shared" si="39"/>
        <v>3</v>
      </c>
      <c r="N440" s="20" t="str">
        <f t="shared" si="40"/>
        <v>Sunday</v>
      </c>
      <c r="O440" s="20" t="str">
        <f t="shared" si="41"/>
        <v>July</v>
      </c>
    </row>
    <row r="441" spans="1:15" x14ac:dyDescent="0.3">
      <c r="A441" s="18">
        <v>440</v>
      </c>
      <c r="B441" s="19">
        <v>45225</v>
      </c>
      <c r="C441" s="20" t="s">
        <v>448</v>
      </c>
      <c r="D441" s="20" t="s">
        <v>5</v>
      </c>
      <c r="E441" s="18">
        <v>64</v>
      </c>
      <c r="F441" s="18" t="str">
        <f t="shared" si="36"/>
        <v>Senior</v>
      </c>
      <c r="G441" s="20" t="s">
        <v>9</v>
      </c>
      <c r="H441" s="18">
        <v>2</v>
      </c>
      <c r="I441" s="18">
        <v>300</v>
      </c>
      <c r="J441" s="18">
        <v>600</v>
      </c>
      <c r="K441" s="21" t="str">
        <f t="shared" si="37"/>
        <v>Medium</v>
      </c>
      <c r="L441" s="18">
        <f t="shared" si="38"/>
        <v>2023</v>
      </c>
      <c r="M441" s="18">
        <f t="shared" si="39"/>
        <v>4</v>
      </c>
      <c r="N441" s="20" t="str">
        <f t="shared" si="40"/>
        <v>Thursday</v>
      </c>
      <c r="O441" s="20" t="str">
        <f t="shared" si="41"/>
        <v>October</v>
      </c>
    </row>
    <row r="442" spans="1:15" x14ac:dyDescent="0.3">
      <c r="A442" s="18">
        <v>441</v>
      </c>
      <c r="B442" s="19">
        <v>45209</v>
      </c>
      <c r="C442" s="20" t="s">
        <v>449</v>
      </c>
      <c r="D442" s="20" t="s">
        <v>5</v>
      </c>
      <c r="E442" s="18">
        <v>57</v>
      </c>
      <c r="F442" s="18" t="str">
        <f t="shared" si="36"/>
        <v>Adult</v>
      </c>
      <c r="G442" s="20" t="s">
        <v>6</v>
      </c>
      <c r="H442" s="18">
        <v>4</v>
      </c>
      <c r="I442" s="18">
        <v>300</v>
      </c>
      <c r="J442" s="18">
        <v>1200</v>
      </c>
      <c r="K442" s="21" t="str">
        <f t="shared" si="37"/>
        <v>Medium</v>
      </c>
      <c r="L442" s="18">
        <f t="shared" si="38"/>
        <v>2023</v>
      </c>
      <c r="M442" s="18">
        <f t="shared" si="39"/>
        <v>4</v>
      </c>
      <c r="N442" s="20" t="str">
        <f t="shared" si="40"/>
        <v>Tuesday</v>
      </c>
      <c r="O442" s="20" t="str">
        <f t="shared" si="41"/>
        <v>October</v>
      </c>
    </row>
    <row r="443" spans="1:15" x14ac:dyDescent="0.3">
      <c r="A443" s="18">
        <v>442</v>
      </c>
      <c r="B443" s="19">
        <v>45002</v>
      </c>
      <c r="C443" s="20" t="s">
        <v>450</v>
      </c>
      <c r="D443" s="20" t="s">
        <v>8</v>
      </c>
      <c r="E443" s="18">
        <v>60</v>
      </c>
      <c r="F443" s="18" t="str">
        <f t="shared" si="36"/>
        <v>Adult</v>
      </c>
      <c r="G443" s="20" t="s">
        <v>9</v>
      </c>
      <c r="H443" s="18">
        <v>4</v>
      </c>
      <c r="I443" s="18">
        <v>25</v>
      </c>
      <c r="J443" s="18">
        <v>100</v>
      </c>
      <c r="K443" s="21" t="str">
        <f t="shared" si="37"/>
        <v>Low</v>
      </c>
      <c r="L443" s="18">
        <f t="shared" si="38"/>
        <v>2023</v>
      </c>
      <c r="M443" s="18">
        <f t="shared" si="39"/>
        <v>1</v>
      </c>
      <c r="N443" s="20" t="str">
        <f t="shared" si="40"/>
        <v>Friday</v>
      </c>
      <c r="O443" s="20" t="str">
        <f t="shared" si="41"/>
        <v>March</v>
      </c>
    </row>
    <row r="444" spans="1:15" x14ac:dyDescent="0.3">
      <c r="A444" s="18">
        <v>443</v>
      </c>
      <c r="B444" s="19">
        <v>45147</v>
      </c>
      <c r="C444" s="20" t="s">
        <v>451</v>
      </c>
      <c r="D444" s="20" t="s">
        <v>5</v>
      </c>
      <c r="E444" s="18">
        <v>29</v>
      </c>
      <c r="F444" s="18" t="str">
        <f t="shared" si="36"/>
        <v>Young</v>
      </c>
      <c r="G444" s="20" t="s">
        <v>9</v>
      </c>
      <c r="H444" s="18">
        <v>2</v>
      </c>
      <c r="I444" s="18">
        <v>300</v>
      </c>
      <c r="J444" s="18">
        <v>600</v>
      </c>
      <c r="K444" s="21" t="str">
        <f t="shared" si="37"/>
        <v>Medium</v>
      </c>
      <c r="L444" s="18">
        <f t="shared" si="38"/>
        <v>2023</v>
      </c>
      <c r="M444" s="18">
        <f t="shared" si="39"/>
        <v>3</v>
      </c>
      <c r="N444" s="20" t="str">
        <f t="shared" si="40"/>
        <v>Wednesday</v>
      </c>
      <c r="O444" s="20" t="str">
        <f t="shared" si="41"/>
        <v>August</v>
      </c>
    </row>
    <row r="445" spans="1:15" x14ac:dyDescent="0.3">
      <c r="A445" s="18">
        <v>444</v>
      </c>
      <c r="B445" s="19">
        <v>44992</v>
      </c>
      <c r="C445" s="20" t="s">
        <v>452</v>
      </c>
      <c r="D445" s="20" t="s">
        <v>8</v>
      </c>
      <c r="E445" s="18">
        <v>61</v>
      </c>
      <c r="F445" s="18" t="str">
        <f t="shared" si="36"/>
        <v>Senior</v>
      </c>
      <c r="G445" s="20" t="s">
        <v>9</v>
      </c>
      <c r="H445" s="18">
        <v>3</v>
      </c>
      <c r="I445" s="18">
        <v>30</v>
      </c>
      <c r="J445" s="18">
        <v>90</v>
      </c>
      <c r="K445" s="21" t="str">
        <f t="shared" si="37"/>
        <v>Low</v>
      </c>
      <c r="L445" s="18">
        <f t="shared" si="38"/>
        <v>2023</v>
      </c>
      <c r="M445" s="18">
        <f t="shared" si="39"/>
        <v>1</v>
      </c>
      <c r="N445" s="20" t="str">
        <f t="shared" si="40"/>
        <v>Tuesday</v>
      </c>
      <c r="O445" s="20" t="str">
        <f t="shared" si="41"/>
        <v>March</v>
      </c>
    </row>
    <row r="446" spans="1:15" x14ac:dyDescent="0.3">
      <c r="A446" s="18">
        <v>445</v>
      </c>
      <c r="B446" s="19">
        <v>44948</v>
      </c>
      <c r="C446" s="20" t="s">
        <v>453</v>
      </c>
      <c r="D446" s="20" t="s">
        <v>8</v>
      </c>
      <c r="E446" s="18">
        <v>53</v>
      </c>
      <c r="F446" s="18" t="str">
        <f t="shared" si="36"/>
        <v>Adult</v>
      </c>
      <c r="G446" s="20" t="s">
        <v>11</v>
      </c>
      <c r="H446" s="18">
        <v>1</v>
      </c>
      <c r="I446" s="18">
        <v>300</v>
      </c>
      <c r="J446" s="18">
        <v>300</v>
      </c>
      <c r="K446" s="21" t="str">
        <f t="shared" si="37"/>
        <v>Low</v>
      </c>
      <c r="L446" s="18">
        <f t="shared" si="38"/>
        <v>2023</v>
      </c>
      <c r="M446" s="18">
        <f t="shared" si="39"/>
        <v>1</v>
      </c>
      <c r="N446" s="20" t="str">
        <f t="shared" si="40"/>
        <v>Sunday</v>
      </c>
      <c r="O446" s="20" t="str">
        <f t="shared" si="41"/>
        <v>January</v>
      </c>
    </row>
    <row r="447" spans="1:15" x14ac:dyDescent="0.3">
      <c r="A447" s="18">
        <v>446</v>
      </c>
      <c r="B447" s="19">
        <v>45084</v>
      </c>
      <c r="C447" s="20" t="s">
        <v>454</v>
      </c>
      <c r="D447" s="20" t="s">
        <v>5</v>
      </c>
      <c r="E447" s="18">
        <v>21</v>
      </c>
      <c r="F447" s="18" t="str">
        <f t="shared" si="36"/>
        <v>Young</v>
      </c>
      <c r="G447" s="20" t="s">
        <v>11</v>
      </c>
      <c r="H447" s="18">
        <v>1</v>
      </c>
      <c r="I447" s="18">
        <v>50</v>
      </c>
      <c r="J447" s="18">
        <v>50</v>
      </c>
      <c r="K447" s="21" t="str">
        <f t="shared" si="37"/>
        <v>Low</v>
      </c>
      <c r="L447" s="18">
        <f t="shared" si="38"/>
        <v>2023</v>
      </c>
      <c r="M447" s="18">
        <f t="shared" si="39"/>
        <v>2</v>
      </c>
      <c r="N447" s="20" t="str">
        <f t="shared" si="40"/>
        <v>Wednesday</v>
      </c>
      <c r="O447" s="20" t="str">
        <f t="shared" si="41"/>
        <v>June</v>
      </c>
    </row>
    <row r="448" spans="1:15" x14ac:dyDescent="0.3">
      <c r="A448" s="18">
        <v>447</v>
      </c>
      <c r="B448" s="19">
        <v>45113</v>
      </c>
      <c r="C448" s="20" t="s">
        <v>455</v>
      </c>
      <c r="D448" s="20" t="s">
        <v>5</v>
      </c>
      <c r="E448" s="18">
        <v>22</v>
      </c>
      <c r="F448" s="18" t="str">
        <f t="shared" si="36"/>
        <v>Young</v>
      </c>
      <c r="G448" s="20" t="s">
        <v>6</v>
      </c>
      <c r="H448" s="18">
        <v>4</v>
      </c>
      <c r="I448" s="18">
        <v>500</v>
      </c>
      <c r="J448" s="18">
        <v>2000</v>
      </c>
      <c r="K448" s="21" t="str">
        <f t="shared" si="37"/>
        <v>High</v>
      </c>
      <c r="L448" s="18">
        <f t="shared" si="38"/>
        <v>2023</v>
      </c>
      <c r="M448" s="18">
        <f t="shared" si="39"/>
        <v>3</v>
      </c>
      <c r="N448" s="20" t="str">
        <f t="shared" si="40"/>
        <v>Thursday</v>
      </c>
      <c r="O448" s="20" t="str">
        <f t="shared" si="41"/>
        <v>July</v>
      </c>
    </row>
    <row r="449" spans="1:15" x14ac:dyDescent="0.3">
      <c r="A449" s="18">
        <v>448</v>
      </c>
      <c r="B449" s="19">
        <v>44947</v>
      </c>
      <c r="C449" s="20" t="s">
        <v>456</v>
      </c>
      <c r="D449" s="20" t="s">
        <v>8</v>
      </c>
      <c r="E449" s="18">
        <v>54</v>
      </c>
      <c r="F449" s="18" t="str">
        <f t="shared" si="36"/>
        <v>Adult</v>
      </c>
      <c r="G449" s="20" t="s">
        <v>6</v>
      </c>
      <c r="H449" s="18">
        <v>2</v>
      </c>
      <c r="I449" s="18">
        <v>30</v>
      </c>
      <c r="J449" s="18">
        <v>60</v>
      </c>
      <c r="K449" s="21" t="str">
        <f t="shared" si="37"/>
        <v>Low</v>
      </c>
      <c r="L449" s="18">
        <f t="shared" si="38"/>
        <v>2023</v>
      </c>
      <c r="M449" s="18">
        <f t="shared" si="39"/>
        <v>1</v>
      </c>
      <c r="N449" s="20" t="str">
        <f t="shared" si="40"/>
        <v>Saturday</v>
      </c>
      <c r="O449" s="20" t="str">
        <f t="shared" si="41"/>
        <v>January</v>
      </c>
    </row>
    <row r="450" spans="1:15" x14ac:dyDescent="0.3">
      <c r="A450" s="18">
        <v>449</v>
      </c>
      <c r="B450" s="19">
        <v>45110</v>
      </c>
      <c r="C450" s="20" t="s">
        <v>457</v>
      </c>
      <c r="D450" s="20" t="s">
        <v>5</v>
      </c>
      <c r="E450" s="18">
        <v>25</v>
      </c>
      <c r="F450" s="18" t="str">
        <f t="shared" si="36"/>
        <v>Young</v>
      </c>
      <c r="G450" s="20" t="s">
        <v>11</v>
      </c>
      <c r="H450" s="18">
        <v>4</v>
      </c>
      <c r="I450" s="18">
        <v>50</v>
      </c>
      <c r="J450" s="18">
        <v>200</v>
      </c>
      <c r="K450" s="21" t="str">
        <f t="shared" si="37"/>
        <v>Low</v>
      </c>
      <c r="L450" s="18">
        <f t="shared" si="38"/>
        <v>2023</v>
      </c>
      <c r="M450" s="18">
        <f t="shared" si="39"/>
        <v>3</v>
      </c>
      <c r="N450" s="20" t="str">
        <f t="shared" si="40"/>
        <v>Monday</v>
      </c>
      <c r="O450" s="20" t="str">
        <f t="shared" si="41"/>
        <v>July</v>
      </c>
    </row>
    <row r="451" spans="1:15" x14ac:dyDescent="0.3">
      <c r="A451" s="18">
        <v>450</v>
      </c>
      <c r="B451" s="19">
        <v>45034</v>
      </c>
      <c r="C451" s="20" t="s">
        <v>458</v>
      </c>
      <c r="D451" s="20" t="s">
        <v>8</v>
      </c>
      <c r="E451" s="18">
        <v>59</v>
      </c>
      <c r="F451" s="18" t="str">
        <f t="shared" ref="F451:F514" si="42">IF(E451&gt;60,"Senior",IF(E451&gt;30,"Adult","Young"))</f>
        <v>Adult</v>
      </c>
      <c r="G451" s="20" t="s">
        <v>6</v>
      </c>
      <c r="H451" s="18">
        <v>2</v>
      </c>
      <c r="I451" s="18">
        <v>25</v>
      </c>
      <c r="J451" s="18">
        <v>50</v>
      </c>
      <c r="K451" s="21" t="str">
        <f t="shared" ref="K451:K514" si="43">IF(J451&gt;1500,"High",IF(J451&gt;500,"Medium","Low"))</f>
        <v>Low</v>
      </c>
      <c r="L451" s="18">
        <f t="shared" ref="L451:L514" si="44">YEAR(B451)</f>
        <v>2023</v>
      </c>
      <c r="M451" s="18">
        <f t="shared" ref="M451:M514" si="45">ROUNDUP(MONTH(B451)/3,0)</f>
        <v>2</v>
      </c>
      <c r="N451" s="20" t="str">
        <f t="shared" ref="N451:N514" si="46">TEXT(B451,"dddd")</f>
        <v>Tuesday</v>
      </c>
      <c r="O451" s="20" t="str">
        <f t="shared" ref="O451:O514" si="47">TEXT(B451,"mmmm")</f>
        <v>April</v>
      </c>
    </row>
    <row r="452" spans="1:15" x14ac:dyDescent="0.3">
      <c r="A452" s="18">
        <v>451</v>
      </c>
      <c r="B452" s="19">
        <v>45276</v>
      </c>
      <c r="C452" s="20" t="s">
        <v>459</v>
      </c>
      <c r="D452" s="20" t="s">
        <v>8</v>
      </c>
      <c r="E452" s="18">
        <v>45</v>
      </c>
      <c r="F452" s="18" t="str">
        <f t="shared" si="42"/>
        <v>Adult</v>
      </c>
      <c r="G452" s="20" t="s">
        <v>11</v>
      </c>
      <c r="H452" s="18">
        <v>1</v>
      </c>
      <c r="I452" s="18">
        <v>30</v>
      </c>
      <c r="J452" s="18">
        <v>30</v>
      </c>
      <c r="K452" s="21" t="str">
        <f t="shared" si="43"/>
        <v>Low</v>
      </c>
      <c r="L452" s="18">
        <f t="shared" si="44"/>
        <v>2023</v>
      </c>
      <c r="M452" s="18">
        <f t="shared" si="45"/>
        <v>4</v>
      </c>
      <c r="N452" s="20" t="str">
        <f t="shared" si="46"/>
        <v>Saturday</v>
      </c>
      <c r="O452" s="20" t="str">
        <f t="shared" si="47"/>
        <v>December</v>
      </c>
    </row>
    <row r="453" spans="1:15" x14ac:dyDescent="0.3">
      <c r="A453" s="18">
        <v>452</v>
      </c>
      <c r="B453" s="19">
        <v>45054</v>
      </c>
      <c r="C453" s="20" t="s">
        <v>460</v>
      </c>
      <c r="D453" s="20" t="s">
        <v>8</v>
      </c>
      <c r="E453" s="18">
        <v>48</v>
      </c>
      <c r="F453" s="18" t="str">
        <f t="shared" si="42"/>
        <v>Adult</v>
      </c>
      <c r="G453" s="20" t="s">
        <v>9</v>
      </c>
      <c r="H453" s="18">
        <v>3</v>
      </c>
      <c r="I453" s="18">
        <v>500</v>
      </c>
      <c r="J453" s="18">
        <v>1500</v>
      </c>
      <c r="K453" s="21" t="str">
        <f t="shared" si="43"/>
        <v>Medium</v>
      </c>
      <c r="L453" s="18">
        <f t="shared" si="44"/>
        <v>2023</v>
      </c>
      <c r="M453" s="18">
        <f t="shared" si="45"/>
        <v>2</v>
      </c>
      <c r="N453" s="20" t="str">
        <f t="shared" si="46"/>
        <v>Monday</v>
      </c>
      <c r="O453" s="20" t="str">
        <f t="shared" si="47"/>
        <v>May</v>
      </c>
    </row>
    <row r="454" spans="1:15" x14ac:dyDescent="0.3">
      <c r="A454" s="18">
        <v>453</v>
      </c>
      <c r="B454" s="19">
        <v>45268</v>
      </c>
      <c r="C454" s="20" t="s">
        <v>461</v>
      </c>
      <c r="D454" s="20" t="s">
        <v>8</v>
      </c>
      <c r="E454" s="18">
        <v>26</v>
      </c>
      <c r="F454" s="18" t="str">
        <f t="shared" si="42"/>
        <v>Young</v>
      </c>
      <c r="G454" s="20" t="s">
        <v>9</v>
      </c>
      <c r="H454" s="18">
        <v>2</v>
      </c>
      <c r="I454" s="18">
        <v>500</v>
      </c>
      <c r="J454" s="18">
        <v>1000</v>
      </c>
      <c r="K454" s="21" t="str">
        <f t="shared" si="43"/>
        <v>Medium</v>
      </c>
      <c r="L454" s="18">
        <f t="shared" si="44"/>
        <v>2023</v>
      </c>
      <c r="M454" s="18">
        <f t="shared" si="45"/>
        <v>4</v>
      </c>
      <c r="N454" s="20" t="str">
        <f t="shared" si="46"/>
        <v>Friday</v>
      </c>
      <c r="O454" s="20" t="str">
        <f t="shared" si="47"/>
        <v>December</v>
      </c>
    </row>
    <row r="455" spans="1:15" x14ac:dyDescent="0.3">
      <c r="A455" s="18">
        <v>454</v>
      </c>
      <c r="B455" s="19">
        <v>44979</v>
      </c>
      <c r="C455" s="20" t="s">
        <v>462</v>
      </c>
      <c r="D455" s="20" t="s">
        <v>8</v>
      </c>
      <c r="E455" s="18">
        <v>46</v>
      </c>
      <c r="F455" s="18" t="str">
        <f t="shared" si="42"/>
        <v>Adult</v>
      </c>
      <c r="G455" s="20" t="s">
        <v>6</v>
      </c>
      <c r="H455" s="18">
        <v>1</v>
      </c>
      <c r="I455" s="18">
        <v>25</v>
      </c>
      <c r="J455" s="18">
        <v>25</v>
      </c>
      <c r="K455" s="21" t="str">
        <f t="shared" si="43"/>
        <v>Low</v>
      </c>
      <c r="L455" s="18">
        <f t="shared" si="44"/>
        <v>2023</v>
      </c>
      <c r="M455" s="18">
        <f t="shared" si="45"/>
        <v>1</v>
      </c>
      <c r="N455" s="20" t="str">
        <f t="shared" si="46"/>
        <v>Wednesday</v>
      </c>
      <c r="O455" s="20" t="str">
        <f t="shared" si="47"/>
        <v>February</v>
      </c>
    </row>
    <row r="456" spans="1:15" x14ac:dyDescent="0.3">
      <c r="A456" s="18">
        <v>455</v>
      </c>
      <c r="B456" s="19">
        <v>45108</v>
      </c>
      <c r="C456" s="20" t="s">
        <v>463</v>
      </c>
      <c r="D456" s="20" t="s">
        <v>5</v>
      </c>
      <c r="E456" s="18">
        <v>31</v>
      </c>
      <c r="F456" s="18" t="str">
        <f t="shared" si="42"/>
        <v>Adult</v>
      </c>
      <c r="G456" s="20" t="s">
        <v>11</v>
      </c>
      <c r="H456" s="18">
        <v>4</v>
      </c>
      <c r="I456" s="18">
        <v>25</v>
      </c>
      <c r="J456" s="18">
        <v>100</v>
      </c>
      <c r="K456" s="21" t="str">
        <f t="shared" si="43"/>
        <v>Low</v>
      </c>
      <c r="L456" s="18">
        <f t="shared" si="44"/>
        <v>2023</v>
      </c>
      <c r="M456" s="18">
        <f t="shared" si="45"/>
        <v>3</v>
      </c>
      <c r="N456" s="20" t="str">
        <f t="shared" si="46"/>
        <v>Saturday</v>
      </c>
      <c r="O456" s="20" t="str">
        <f t="shared" si="47"/>
        <v>July</v>
      </c>
    </row>
    <row r="457" spans="1:15" x14ac:dyDescent="0.3">
      <c r="A457" s="18">
        <v>456</v>
      </c>
      <c r="B457" s="19">
        <v>45213</v>
      </c>
      <c r="C457" s="20" t="s">
        <v>464</v>
      </c>
      <c r="D457" s="20" t="s">
        <v>5</v>
      </c>
      <c r="E457" s="18">
        <v>57</v>
      </c>
      <c r="F457" s="18" t="str">
        <f t="shared" si="42"/>
        <v>Adult</v>
      </c>
      <c r="G457" s="20" t="s">
        <v>11</v>
      </c>
      <c r="H457" s="18">
        <v>2</v>
      </c>
      <c r="I457" s="18">
        <v>30</v>
      </c>
      <c r="J457" s="18">
        <v>60</v>
      </c>
      <c r="K457" s="21" t="str">
        <f t="shared" si="43"/>
        <v>Low</v>
      </c>
      <c r="L457" s="18">
        <f t="shared" si="44"/>
        <v>2023</v>
      </c>
      <c r="M457" s="18">
        <f t="shared" si="45"/>
        <v>4</v>
      </c>
      <c r="N457" s="20" t="str">
        <f t="shared" si="46"/>
        <v>Saturday</v>
      </c>
      <c r="O457" s="20" t="str">
        <f t="shared" si="47"/>
        <v>October</v>
      </c>
    </row>
    <row r="458" spans="1:15" x14ac:dyDescent="0.3">
      <c r="A458" s="18">
        <v>457</v>
      </c>
      <c r="B458" s="19">
        <v>45135</v>
      </c>
      <c r="C458" s="20" t="s">
        <v>465</v>
      </c>
      <c r="D458" s="20" t="s">
        <v>8</v>
      </c>
      <c r="E458" s="18">
        <v>58</v>
      </c>
      <c r="F458" s="18" t="str">
        <f t="shared" si="42"/>
        <v>Adult</v>
      </c>
      <c r="G458" s="20" t="s">
        <v>6</v>
      </c>
      <c r="H458" s="18">
        <v>3</v>
      </c>
      <c r="I458" s="18">
        <v>300</v>
      </c>
      <c r="J458" s="18">
        <v>900</v>
      </c>
      <c r="K458" s="21" t="str">
        <f t="shared" si="43"/>
        <v>Medium</v>
      </c>
      <c r="L458" s="18">
        <f t="shared" si="44"/>
        <v>2023</v>
      </c>
      <c r="M458" s="18">
        <f t="shared" si="45"/>
        <v>3</v>
      </c>
      <c r="N458" s="20" t="str">
        <f t="shared" si="46"/>
        <v>Friday</v>
      </c>
      <c r="O458" s="20" t="str">
        <f t="shared" si="47"/>
        <v>July</v>
      </c>
    </row>
    <row r="459" spans="1:15" x14ac:dyDescent="0.3">
      <c r="A459" s="18">
        <v>458</v>
      </c>
      <c r="B459" s="19">
        <v>45244</v>
      </c>
      <c r="C459" s="20" t="s">
        <v>466</v>
      </c>
      <c r="D459" s="20" t="s">
        <v>8</v>
      </c>
      <c r="E459" s="18">
        <v>39</v>
      </c>
      <c r="F459" s="18" t="str">
        <f t="shared" si="42"/>
        <v>Adult</v>
      </c>
      <c r="G459" s="20" t="s">
        <v>11</v>
      </c>
      <c r="H459" s="18">
        <v>4</v>
      </c>
      <c r="I459" s="18">
        <v>25</v>
      </c>
      <c r="J459" s="18">
        <v>100</v>
      </c>
      <c r="K459" s="21" t="str">
        <f t="shared" si="43"/>
        <v>Low</v>
      </c>
      <c r="L459" s="18">
        <f t="shared" si="44"/>
        <v>2023</v>
      </c>
      <c r="M459" s="18">
        <f t="shared" si="45"/>
        <v>4</v>
      </c>
      <c r="N459" s="20" t="str">
        <f t="shared" si="46"/>
        <v>Tuesday</v>
      </c>
      <c r="O459" s="20" t="str">
        <f t="shared" si="47"/>
        <v>November</v>
      </c>
    </row>
    <row r="460" spans="1:15" x14ac:dyDescent="0.3">
      <c r="A460" s="18">
        <v>459</v>
      </c>
      <c r="B460" s="19">
        <v>45006</v>
      </c>
      <c r="C460" s="20" t="s">
        <v>467</v>
      </c>
      <c r="D460" s="20" t="s">
        <v>5</v>
      </c>
      <c r="E460" s="18">
        <v>28</v>
      </c>
      <c r="F460" s="18" t="str">
        <f t="shared" si="42"/>
        <v>Young</v>
      </c>
      <c r="G460" s="20" t="s">
        <v>9</v>
      </c>
      <c r="H460" s="18">
        <v>4</v>
      </c>
      <c r="I460" s="18">
        <v>300</v>
      </c>
      <c r="J460" s="18">
        <v>1200</v>
      </c>
      <c r="K460" s="21" t="str">
        <f t="shared" si="43"/>
        <v>Medium</v>
      </c>
      <c r="L460" s="18">
        <f t="shared" si="44"/>
        <v>2023</v>
      </c>
      <c r="M460" s="18">
        <f t="shared" si="45"/>
        <v>1</v>
      </c>
      <c r="N460" s="20" t="str">
        <f t="shared" si="46"/>
        <v>Tuesday</v>
      </c>
      <c r="O460" s="20" t="str">
        <f t="shared" si="47"/>
        <v>March</v>
      </c>
    </row>
    <row r="461" spans="1:15" x14ac:dyDescent="0.3">
      <c r="A461" s="18">
        <v>460</v>
      </c>
      <c r="B461" s="19">
        <v>45048</v>
      </c>
      <c r="C461" s="20" t="s">
        <v>468</v>
      </c>
      <c r="D461" s="20" t="s">
        <v>5</v>
      </c>
      <c r="E461" s="18">
        <v>40</v>
      </c>
      <c r="F461" s="18" t="str">
        <f t="shared" si="42"/>
        <v>Adult</v>
      </c>
      <c r="G461" s="20" t="s">
        <v>6</v>
      </c>
      <c r="H461" s="18">
        <v>1</v>
      </c>
      <c r="I461" s="18">
        <v>50</v>
      </c>
      <c r="J461" s="18">
        <v>50</v>
      </c>
      <c r="K461" s="21" t="str">
        <f t="shared" si="43"/>
        <v>Low</v>
      </c>
      <c r="L461" s="18">
        <f t="shared" si="44"/>
        <v>2023</v>
      </c>
      <c r="M461" s="18">
        <f t="shared" si="45"/>
        <v>2</v>
      </c>
      <c r="N461" s="20" t="str">
        <f t="shared" si="46"/>
        <v>Tuesday</v>
      </c>
      <c r="O461" s="20" t="str">
        <f t="shared" si="47"/>
        <v>May</v>
      </c>
    </row>
    <row r="462" spans="1:15" x14ac:dyDescent="0.3">
      <c r="A462" s="18">
        <v>461</v>
      </c>
      <c r="B462" s="19">
        <v>45010</v>
      </c>
      <c r="C462" s="20" t="s">
        <v>469</v>
      </c>
      <c r="D462" s="20" t="s">
        <v>8</v>
      </c>
      <c r="E462" s="18">
        <v>18</v>
      </c>
      <c r="F462" s="18" t="str">
        <f t="shared" si="42"/>
        <v>Young</v>
      </c>
      <c r="G462" s="20" t="s">
        <v>6</v>
      </c>
      <c r="H462" s="18">
        <v>2</v>
      </c>
      <c r="I462" s="18">
        <v>500</v>
      </c>
      <c r="J462" s="18">
        <v>1000</v>
      </c>
      <c r="K462" s="21" t="str">
        <f t="shared" si="43"/>
        <v>Medium</v>
      </c>
      <c r="L462" s="18">
        <f t="shared" si="44"/>
        <v>2023</v>
      </c>
      <c r="M462" s="18">
        <f t="shared" si="45"/>
        <v>1</v>
      </c>
      <c r="N462" s="20" t="str">
        <f t="shared" si="46"/>
        <v>Saturday</v>
      </c>
      <c r="O462" s="20" t="str">
        <f t="shared" si="47"/>
        <v>March</v>
      </c>
    </row>
    <row r="463" spans="1:15" x14ac:dyDescent="0.3">
      <c r="A463" s="18">
        <v>462</v>
      </c>
      <c r="B463" s="19">
        <v>45017</v>
      </c>
      <c r="C463" s="20" t="s">
        <v>470</v>
      </c>
      <c r="D463" s="20" t="s">
        <v>5</v>
      </c>
      <c r="E463" s="18">
        <v>63</v>
      </c>
      <c r="F463" s="18" t="str">
        <f t="shared" si="42"/>
        <v>Senior</v>
      </c>
      <c r="G463" s="20" t="s">
        <v>11</v>
      </c>
      <c r="H463" s="18">
        <v>4</v>
      </c>
      <c r="I463" s="18">
        <v>300</v>
      </c>
      <c r="J463" s="18">
        <v>1200</v>
      </c>
      <c r="K463" s="21" t="str">
        <f t="shared" si="43"/>
        <v>Medium</v>
      </c>
      <c r="L463" s="18">
        <f t="shared" si="44"/>
        <v>2023</v>
      </c>
      <c r="M463" s="18">
        <f t="shared" si="45"/>
        <v>2</v>
      </c>
      <c r="N463" s="20" t="str">
        <f t="shared" si="46"/>
        <v>Saturday</v>
      </c>
      <c r="O463" s="20" t="str">
        <f t="shared" si="47"/>
        <v>April</v>
      </c>
    </row>
    <row r="464" spans="1:15" x14ac:dyDescent="0.3">
      <c r="A464" s="18">
        <v>463</v>
      </c>
      <c r="B464" s="19">
        <v>45138</v>
      </c>
      <c r="C464" s="20" t="s">
        <v>471</v>
      </c>
      <c r="D464" s="20" t="s">
        <v>8</v>
      </c>
      <c r="E464" s="18">
        <v>54</v>
      </c>
      <c r="F464" s="18" t="str">
        <f t="shared" si="42"/>
        <v>Adult</v>
      </c>
      <c r="G464" s="20" t="s">
        <v>6</v>
      </c>
      <c r="H464" s="18">
        <v>3</v>
      </c>
      <c r="I464" s="18">
        <v>500</v>
      </c>
      <c r="J464" s="18">
        <v>1500</v>
      </c>
      <c r="K464" s="21" t="str">
        <f t="shared" si="43"/>
        <v>Medium</v>
      </c>
      <c r="L464" s="18">
        <f t="shared" si="44"/>
        <v>2023</v>
      </c>
      <c r="M464" s="18">
        <f t="shared" si="45"/>
        <v>3</v>
      </c>
      <c r="N464" s="20" t="str">
        <f t="shared" si="46"/>
        <v>Monday</v>
      </c>
      <c r="O464" s="20" t="str">
        <f t="shared" si="47"/>
        <v>July</v>
      </c>
    </row>
    <row r="465" spans="1:15" x14ac:dyDescent="0.3">
      <c r="A465" s="18">
        <v>464</v>
      </c>
      <c r="B465" s="19">
        <v>44939</v>
      </c>
      <c r="C465" s="20" t="s">
        <v>472</v>
      </c>
      <c r="D465" s="20" t="s">
        <v>5</v>
      </c>
      <c r="E465" s="18">
        <v>38</v>
      </c>
      <c r="F465" s="18" t="str">
        <f t="shared" si="42"/>
        <v>Adult</v>
      </c>
      <c r="G465" s="20" t="s">
        <v>11</v>
      </c>
      <c r="H465" s="18">
        <v>2</v>
      </c>
      <c r="I465" s="18">
        <v>300</v>
      </c>
      <c r="J465" s="18">
        <v>600</v>
      </c>
      <c r="K465" s="21" t="str">
        <f t="shared" si="43"/>
        <v>Medium</v>
      </c>
      <c r="L465" s="18">
        <f t="shared" si="44"/>
        <v>2023</v>
      </c>
      <c r="M465" s="18">
        <f t="shared" si="45"/>
        <v>1</v>
      </c>
      <c r="N465" s="20" t="str">
        <f t="shared" si="46"/>
        <v>Friday</v>
      </c>
      <c r="O465" s="20" t="str">
        <f t="shared" si="47"/>
        <v>January</v>
      </c>
    </row>
    <row r="466" spans="1:15" x14ac:dyDescent="0.3">
      <c r="A466" s="18">
        <v>465</v>
      </c>
      <c r="B466" s="19">
        <v>45018</v>
      </c>
      <c r="C466" s="20" t="s">
        <v>473</v>
      </c>
      <c r="D466" s="20" t="s">
        <v>8</v>
      </c>
      <c r="E466" s="18">
        <v>43</v>
      </c>
      <c r="F466" s="18" t="str">
        <f t="shared" si="42"/>
        <v>Adult</v>
      </c>
      <c r="G466" s="20" t="s">
        <v>11</v>
      </c>
      <c r="H466" s="18">
        <v>3</v>
      </c>
      <c r="I466" s="18">
        <v>50</v>
      </c>
      <c r="J466" s="18">
        <v>150</v>
      </c>
      <c r="K466" s="21" t="str">
        <f t="shared" si="43"/>
        <v>Low</v>
      </c>
      <c r="L466" s="18">
        <f t="shared" si="44"/>
        <v>2023</v>
      </c>
      <c r="M466" s="18">
        <f t="shared" si="45"/>
        <v>2</v>
      </c>
      <c r="N466" s="20" t="str">
        <f t="shared" si="46"/>
        <v>Sunday</v>
      </c>
      <c r="O466" s="20" t="str">
        <f t="shared" si="47"/>
        <v>April</v>
      </c>
    </row>
    <row r="467" spans="1:15" x14ac:dyDescent="0.3">
      <c r="A467" s="18">
        <v>466</v>
      </c>
      <c r="B467" s="19">
        <v>45097</v>
      </c>
      <c r="C467" s="20" t="s">
        <v>474</v>
      </c>
      <c r="D467" s="20" t="s">
        <v>5</v>
      </c>
      <c r="E467" s="18">
        <v>63</v>
      </c>
      <c r="F467" s="18" t="str">
        <f t="shared" si="42"/>
        <v>Senior</v>
      </c>
      <c r="G467" s="20" t="s">
        <v>11</v>
      </c>
      <c r="H467" s="18">
        <v>4</v>
      </c>
      <c r="I467" s="18">
        <v>25</v>
      </c>
      <c r="J467" s="18">
        <v>100</v>
      </c>
      <c r="K467" s="21" t="str">
        <f t="shared" si="43"/>
        <v>Low</v>
      </c>
      <c r="L467" s="18">
        <f t="shared" si="44"/>
        <v>2023</v>
      </c>
      <c r="M467" s="18">
        <f t="shared" si="45"/>
        <v>2</v>
      </c>
      <c r="N467" s="20" t="str">
        <f t="shared" si="46"/>
        <v>Tuesday</v>
      </c>
      <c r="O467" s="20" t="str">
        <f t="shared" si="47"/>
        <v>June</v>
      </c>
    </row>
    <row r="468" spans="1:15" x14ac:dyDescent="0.3">
      <c r="A468" s="18">
        <v>467</v>
      </c>
      <c r="B468" s="19">
        <v>45137</v>
      </c>
      <c r="C468" s="20" t="s">
        <v>475</v>
      </c>
      <c r="D468" s="20" t="s">
        <v>8</v>
      </c>
      <c r="E468" s="18">
        <v>53</v>
      </c>
      <c r="F468" s="18" t="str">
        <f t="shared" si="42"/>
        <v>Adult</v>
      </c>
      <c r="G468" s="20" t="s">
        <v>11</v>
      </c>
      <c r="H468" s="18">
        <v>3</v>
      </c>
      <c r="I468" s="18">
        <v>50</v>
      </c>
      <c r="J468" s="18">
        <v>150</v>
      </c>
      <c r="K468" s="21" t="str">
        <f t="shared" si="43"/>
        <v>Low</v>
      </c>
      <c r="L468" s="18">
        <f t="shared" si="44"/>
        <v>2023</v>
      </c>
      <c r="M468" s="18">
        <f t="shared" si="45"/>
        <v>3</v>
      </c>
      <c r="N468" s="20" t="str">
        <f t="shared" si="46"/>
        <v>Sunday</v>
      </c>
      <c r="O468" s="20" t="str">
        <f t="shared" si="47"/>
        <v>July</v>
      </c>
    </row>
    <row r="469" spans="1:15" x14ac:dyDescent="0.3">
      <c r="A469" s="18">
        <v>468</v>
      </c>
      <c r="B469" s="19">
        <v>45269</v>
      </c>
      <c r="C469" s="20" t="s">
        <v>476</v>
      </c>
      <c r="D469" s="20" t="s">
        <v>5</v>
      </c>
      <c r="E469" s="18">
        <v>40</v>
      </c>
      <c r="F469" s="18" t="str">
        <f t="shared" si="42"/>
        <v>Adult</v>
      </c>
      <c r="G469" s="20" t="s">
        <v>11</v>
      </c>
      <c r="H469" s="18">
        <v>1</v>
      </c>
      <c r="I469" s="18">
        <v>25</v>
      </c>
      <c r="J469" s="18">
        <v>25</v>
      </c>
      <c r="K469" s="21" t="str">
        <f t="shared" si="43"/>
        <v>Low</v>
      </c>
      <c r="L469" s="18">
        <f t="shared" si="44"/>
        <v>2023</v>
      </c>
      <c r="M469" s="18">
        <f t="shared" si="45"/>
        <v>4</v>
      </c>
      <c r="N469" s="20" t="str">
        <f t="shared" si="46"/>
        <v>Saturday</v>
      </c>
      <c r="O469" s="20" t="str">
        <f t="shared" si="47"/>
        <v>December</v>
      </c>
    </row>
    <row r="470" spans="1:15" x14ac:dyDescent="0.3">
      <c r="A470" s="18">
        <v>469</v>
      </c>
      <c r="B470" s="19">
        <v>45054</v>
      </c>
      <c r="C470" s="20" t="s">
        <v>477</v>
      </c>
      <c r="D470" s="20" t="s">
        <v>5</v>
      </c>
      <c r="E470" s="18">
        <v>18</v>
      </c>
      <c r="F470" s="18" t="str">
        <f t="shared" si="42"/>
        <v>Young</v>
      </c>
      <c r="G470" s="20" t="s">
        <v>6</v>
      </c>
      <c r="H470" s="18">
        <v>3</v>
      </c>
      <c r="I470" s="18">
        <v>25</v>
      </c>
      <c r="J470" s="18">
        <v>75</v>
      </c>
      <c r="K470" s="21" t="str">
        <f t="shared" si="43"/>
        <v>Low</v>
      </c>
      <c r="L470" s="18">
        <f t="shared" si="44"/>
        <v>2023</v>
      </c>
      <c r="M470" s="18">
        <f t="shared" si="45"/>
        <v>2</v>
      </c>
      <c r="N470" s="20" t="str">
        <f t="shared" si="46"/>
        <v>Monday</v>
      </c>
      <c r="O470" s="20" t="str">
        <f t="shared" si="47"/>
        <v>May</v>
      </c>
    </row>
    <row r="471" spans="1:15" x14ac:dyDescent="0.3">
      <c r="A471" s="18">
        <v>470</v>
      </c>
      <c r="B471" s="19">
        <v>45063</v>
      </c>
      <c r="C471" s="20" t="s">
        <v>478</v>
      </c>
      <c r="D471" s="20" t="s">
        <v>8</v>
      </c>
      <c r="E471" s="18">
        <v>57</v>
      </c>
      <c r="F471" s="18" t="str">
        <f t="shared" si="42"/>
        <v>Adult</v>
      </c>
      <c r="G471" s="20" t="s">
        <v>9</v>
      </c>
      <c r="H471" s="18">
        <v>2</v>
      </c>
      <c r="I471" s="18">
        <v>500</v>
      </c>
      <c r="J471" s="18">
        <v>1000</v>
      </c>
      <c r="K471" s="21" t="str">
        <f t="shared" si="43"/>
        <v>Medium</v>
      </c>
      <c r="L471" s="18">
        <f t="shared" si="44"/>
        <v>2023</v>
      </c>
      <c r="M471" s="18">
        <f t="shared" si="45"/>
        <v>2</v>
      </c>
      <c r="N471" s="20" t="str">
        <f t="shared" si="46"/>
        <v>Wednesday</v>
      </c>
      <c r="O471" s="20" t="str">
        <f t="shared" si="47"/>
        <v>May</v>
      </c>
    </row>
    <row r="472" spans="1:15" x14ac:dyDescent="0.3">
      <c r="A472" s="18">
        <v>471</v>
      </c>
      <c r="B472" s="19">
        <v>45008</v>
      </c>
      <c r="C472" s="20" t="s">
        <v>479</v>
      </c>
      <c r="D472" s="20" t="s">
        <v>5</v>
      </c>
      <c r="E472" s="18">
        <v>32</v>
      </c>
      <c r="F472" s="18" t="str">
        <f t="shared" si="42"/>
        <v>Adult</v>
      </c>
      <c r="G472" s="20" t="s">
        <v>9</v>
      </c>
      <c r="H472" s="18">
        <v>3</v>
      </c>
      <c r="I472" s="18">
        <v>50</v>
      </c>
      <c r="J472" s="18">
        <v>150</v>
      </c>
      <c r="K472" s="21" t="str">
        <f t="shared" si="43"/>
        <v>Low</v>
      </c>
      <c r="L472" s="18">
        <f t="shared" si="44"/>
        <v>2023</v>
      </c>
      <c r="M472" s="18">
        <f t="shared" si="45"/>
        <v>1</v>
      </c>
      <c r="N472" s="20" t="str">
        <f t="shared" si="46"/>
        <v>Thursday</v>
      </c>
      <c r="O472" s="20" t="str">
        <f t="shared" si="47"/>
        <v>March</v>
      </c>
    </row>
    <row r="473" spans="1:15" x14ac:dyDescent="0.3">
      <c r="A473" s="18">
        <v>472</v>
      </c>
      <c r="B473" s="19">
        <v>45286</v>
      </c>
      <c r="C473" s="20" t="s">
        <v>480</v>
      </c>
      <c r="D473" s="20" t="s">
        <v>8</v>
      </c>
      <c r="E473" s="18">
        <v>38</v>
      </c>
      <c r="F473" s="18" t="str">
        <f t="shared" si="42"/>
        <v>Adult</v>
      </c>
      <c r="G473" s="20" t="s">
        <v>6</v>
      </c>
      <c r="H473" s="18">
        <v>3</v>
      </c>
      <c r="I473" s="18">
        <v>300</v>
      </c>
      <c r="J473" s="18">
        <v>900</v>
      </c>
      <c r="K473" s="21" t="str">
        <f t="shared" si="43"/>
        <v>Medium</v>
      </c>
      <c r="L473" s="18">
        <f t="shared" si="44"/>
        <v>2023</v>
      </c>
      <c r="M473" s="18">
        <f t="shared" si="45"/>
        <v>4</v>
      </c>
      <c r="N473" s="20" t="str">
        <f t="shared" si="46"/>
        <v>Tuesday</v>
      </c>
      <c r="O473" s="20" t="str">
        <f t="shared" si="47"/>
        <v>December</v>
      </c>
    </row>
    <row r="474" spans="1:15" x14ac:dyDescent="0.3">
      <c r="A474" s="18">
        <v>473</v>
      </c>
      <c r="B474" s="19">
        <v>44982</v>
      </c>
      <c r="C474" s="20" t="s">
        <v>481</v>
      </c>
      <c r="D474" s="20" t="s">
        <v>5</v>
      </c>
      <c r="E474" s="18">
        <v>64</v>
      </c>
      <c r="F474" s="18" t="str">
        <f t="shared" si="42"/>
        <v>Senior</v>
      </c>
      <c r="G474" s="20" t="s">
        <v>6</v>
      </c>
      <c r="H474" s="18">
        <v>1</v>
      </c>
      <c r="I474" s="18">
        <v>50</v>
      </c>
      <c r="J474" s="18">
        <v>50</v>
      </c>
      <c r="K474" s="21" t="str">
        <f t="shared" si="43"/>
        <v>Low</v>
      </c>
      <c r="L474" s="18">
        <f t="shared" si="44"/>
        <v>2023</v>
      </c>
      <c r="M474" s="18">
        <f t="shared" si="45"/>
        <v>1</v>
      </c>
      <c r="N474" s="20" t="str">
        <f t="shared" si="46"/>
        <v>Saturday</v>
      </c>
      <c r="O474" s="20" t="str">
        <f t="shared" si="47"/>
        <v>February</v>
      </c>
    </row>
    <row r="475" spans="1:15" x14ac:dyDescent="0.3">
      <c r="A475" s="18">
        <v>474</v>
      </c>
      <c r="B475" s="19">
        <v>45122</v>
      </c>
      <c r="C475" s="20" t="s">
        <v>482</v>
      </c>
      <c r="D475" s="20" t="s">
        <v>8</v>
      </c>
      <c r="E475" s="18">
        <v>26</v>
      </c>
      <c r="F475" s="18" t="str">
        <f t="shared" si="42"/>
        <v>Young</v>
      </c>
      <c r="G475" s="20" t="s">
        <v>9</v>
      </c>
      <c r="H475" s="18">
        <v>3</v>
      </c>
      <c r="I475" s="18">
        <v>500</v>
      </c>
      <c r="J475" s="18">
        <v>1500</v>
      </c>
      <c r="K475" s="21" t="str">
        <f t="shared" si="43"/>
        <v>Medium</v>
      </c>
      <c r="L475" s="18">
        <f t="shared" si="44"/>
        <v>2023</v>
      </c>
      <c r="M475" s="18">
        <f t="shared" si="45"/>
        <v>3</v>
      </c>
      <c r="N475" s="20" t="str">
        <f t="shared" si="46"/>
        <v>Saturday</v>
      </c>
      <c r="O475" s="20" t="str">
        <f t="shared" si="47"/>
        <v>July</v>
      </c>
    </row>
    <row r="476" spans="1:15" x14ac:dyDescent="0.3">
      <c r="A476" s="18">
        <v>475</v>
      </c>
      <c r="B476" s="19">
        <v>44946</v>
      </c>
      <c r="C476" s="20" t="s">
        <v>483</v>
      </c>
      <c r="D476" s="20" t="s">
        <v>5</v>
      </c>
      <c r="E476" s="18">
        <v>26</v>
      </c>
      <c r="F476" s="18" t="str">
        <f t="shared" si="42"/>
        <v>Young</v>
      </c>
      <c r="G476" s="20" t="s">
        <v>9</v>
      </c>
      <c r="H476" s="18">
        <v>3</v>
      </c>
      <c r="I476" s="18">
        <v>25</v>
      </c>
      <c r="J476" s="18">
        <v>75</v>
      </c>
      <c r="K476" s="21" t="str">
        <f t="shared" si="43"/>
        <v>Low</v>
      </c>
      <c r="L476" s="18">
        <f t="shared" si="44"/>
        <v>2023</v>
      </c>
      <c r="M476" s="18">
        <f t="shared" si="45"/>
        <v>1</v>
      </c>
      <c r="N476" s="20" t="str">
        <f t="shared" si="46"/>
        <v>Friday</v>
      </c>
      <c r="O476" s="20" t="str">
        <f t="shared" si="47"/>
        <v>January</v>
      </c>
    </row>
    <row r="477" spans="1:15" x14ac:dyDescent="0.3">
      <c r="A477" s="18">
        <v>476</v>
      </c>
      <c r="B477" s="19">
        <v>45167</v>
      </c>
      <c r="C477" s="20" t="s">
        <v>484</v>
      </c>
      <c r="D477" s="20" t="s">
        <v>8</v>
      </c>
      <c r="E477" s="18">
        <v>27</v>
      </c>
      <c r="F477" s="18" t="str">
        <f t="shared" si="42"/>
        <v>Young</v>
      </c>
      <c r="G477" s="20" t="s">
        <v>9</v>
      </c>
      <c r="H477" s="18">
        <v>4</v>
      </c>
      <c r="I477" s="18">
        <v>500</v>
      </c>
      <c r="J477" s="18">
        <v>2000</v>
      </c>
      <c r="K477" s="21" t="str">
        <f t="shared" si="43"/>
        <v>High</v>
      </c>
      <c r="L477" s="18">
        <f t="shared" si="44"/>
        <v>2023</v>
      </c>
      <c r="M477" s="18">
        <f t="shared" si="45"/>
        <v>3</v>
      </c>
      <c r="N477" s="20" t="str">
        <f t="shared" si="46"/>
        <v>Tuesday</v>
      </c>
      <c r="O477" s="20" t="str">
        <f t="shared" si="47"/>
        <v>August</v>
      </c>
    </row>
    <row r="478" spans="1:15" x14ac:dyDescent="0.3">
      <c r="A478" s="18">
        <v>477</v>
      </c>
      <c r="B478" s="19">
        <v>45040</v>
      </c>
      <c r="C478" s="20" t="s">
        <v>485</v>
      </c>
      <c r="D478" s="20" t="s">
        <v>5</v>
      </c>
      <c r="E478" s="18">
        <v>43</v>
      </c>
      <c r="F478" s="18" t="str">
        <f t="shared" si="42"/>
        <v>Adult</v>
      </c>
      <c r="G478" s="20" t="s">
        <v>9</v>
      </c>
      <c r="H478" s="18">
        <v>4</v>
      </c>
      <c r="I478" s="18">
        <v>30</v>
      </c>
      <c r="J478" s="18">
        <v>120</v>
      </c>
      <c r="K478" s="21" t="str">
        <f t="shared" si="43"/>
        <v>Low</v>
      </c>
      <c r="L478" s="18">
        <f t="shared" si="44"/>
        <v>2023</v>
      </c>
      <c r="M478" s="18">
        <f t="shared" si="45"/>
        <v>2</v>
      </c>
      <c r="N478" s="20" t="str">
        <f t="shared" si="46"/>
        <v>Monday</v>
      </c>
      <c r="O478" s="20" t="str">
        <f t="shared" si="47"/>
        <v>April</v>
      </c>
    </row>
    <row r="479" spans="1:15" x14ac:dyDescent="0.3">
      <c r="A479" s="18">
        <v>478</v>
      </c>
      <c r="B479" s="19">
        <v>45029</v>
      </c>
      <c r="C479" s="20" t="s">
        <v>486</v>
      </c>
      <c r="D479" s="20" t="s">
        <v>8</v>
      </c>
      <c r="E479" s="18">
        <v>58</v>
      </c>
      <c r="F479" s="18" t="str">
        <f t="shared" si="42"/>
        <v>Adult</v>
      </c>
      <c r="G479" s="20" t="s">
        <v>9</v>
      </c>
      <c r="H479" s="18">
        <v>2</v>
      </c>
      <c r="I479" s="18">
        <v>30</v>
      </c>
      <c r="J479" s="18">
        <v>60</v>
      </c>
      <c r="K479" s="21" t="str">
        <f t="shared" si="43"/>
        <v>Low</v>
      </c>
      <c r="L479" s="18">
        <f t="shared" si="44"/>
        <v>2023</v>
      </c>
      <c r="M479" s="18">
        <f t="shared" si="45"/>
        <v>2</v>
      </c>
      <c r="N479" s="20" t="str">
        <f t="shared" si="46"/>
        <v>Thursday</v>
      </c>
      <c r="O479" s="20" t="str">
        <f t="shared" si="47"/>
        <v>April</v>
      </c>
    </row>
    <row r="480" spans="1:15" x14ac:dyDescent="0.3">
      <c r="A480" s="18">
        <v>479</v>
      </c>
      <c r="B480" s="19">
        <v>45162</v>
      </c>
      <c r="C480" s="20" t="s">
        <v>487</v>
      </c>
      <c r="D480" s="20" t="s">
        <v>5</v>
      </c>
      <c r="E480" s="18">
        <v>52</v>
      </c>
      <c r="F480" s="18" t="str">
        <f t="shared" si="42"/>
        <v>Adult</v>
      </c>
      <c r="G480" s="20" t="s">
        <v>11</v>
      </c>
      <c r="H480" s="18">
        <v>4</v>
      </c>
      <c r="I480" s="18">
        <v>300</v>
      </c>
      <c r="J480" s="18">
        <v>1200</v>
      </c>
      <c r="K480" s="21" t="str">
        <f t="shared" si="43"/>
        <v>Medium</v>
      </c>
      <c r="L480" s="18">
        <f t="shared" si="44"/>
        <v>2023</v>
      </c>
      <c r="M480" s="18">
        <f t="shared" si="45"/>
        <v>3</v>
      </c>
      <c r="N480" s="20" t="str">
        <f t="shared" si="46"/>
        <v>Thursday</v>
      </c>
      <c r="O480" s="20" t="str">
        <f t="shared" si="47"/>
        <v>August</v>
      </c>
    </row>
    <row r="481" spans="1:15" x14ac:dyDescent="0.3">
      <c r="A481" s="18">
        <v>480</v>
      </c>
      <c r="B481" s="19">
        <v>45106</v>
      </c>
      <c r="C481" s="20" t="s">
        <v>488</v>
      </c>
      <c r="D481" s="20" t="s">
        <v>8</v>
      </c>
      <c r="E481" s="18">
        <v>42</v>
      </c>
      <c r="F481" s="18" t="str">
        <f t="shared" si="42"/>
        <v>Adult</v>
      </c>
      <c r="G481" s="20" t="s">
        <v>6</v>
      </c>
      <c r="H481" s="18">
        <v>4</v>
      </c>
      <c r="I481" s="18">
        <v>500</v>
      </c>
      <c r="J481" s="18">
        <v>2000</v>
      </c>
      <c r="K481" s="21" t="str">
        <f t="shared" si="43"/>
        <v>High</v>
      </c>
      <c r="L481" s="18">
        <f t="shared" si="44"/>
        <v>2023</v>
      </c>
      <c r="M481" s="18">
        <f t="shared" si="45"/>
        <v>2</v>
      </c>
      <c r="N481" s="20" t="str">
        <f t="shared" si="46"/>
        <v>Thursday</v>
      </c>
      <c r="O481" s="20" t="str">
        <f t="shared" si="47"/>
        <v>June</v>
      </c>
    </row>
    <row r="482" spans="1:15" x14ac:dyDescent="0.3">
      <c r="A482" s="18">
        <v>481</v>
      </c>
      <c r="B482" s="19">
        <v>45083</v>
      </c>
      <c r="C482" s="20" t="s">
        <v>489</v>
      </c>
      <c r="D482" s="20" t="s">
        <v>8</v>
      </c>
      <c r="E482" s="18">
        <v>43</v>
      </c>
      <c r="F482" s="18" t="str">
        <f t="shared" si="42"/>
        <v>Adult</v>
      </c>
      <c r="G482" s="20" t="s">
        <v>11</v>
      </c>
      <c r="H482" s="18">
        <v>4</v>
      </c>
      <c r="I482" s="18">
        <v>300</v>
      </c>
      <c r="J482" s="18">
        <v>1200</v>
      </c>
      <c r="K482" s="21" t="str">
        <f t="shared" si="43"/>
        <v>Medium</v>
      </c>
      <c r="L482" s="18">
        <f t="shared" si="44"/>
        <v>2023</v>
      </c>
      <c r="M482" s="18">
        <f t="shared" si="45"/>
        <v>2</v>
      </c>
      <c r="N482" s="20" t="str">
        <f t="shared" si="46"/>
        <v>Tuesday</v>
      </c>
      <c r="O482" s="20" t="str">
        <f t="shared" si="47"/>
        <v>June</v>
      </c>
    </row>
    <row r="483" spans="1:15" x14ac:dyDescent="0.3">
      <c r="A483" s="18">
        <v>482</v>
      </c>
      <c r="B483" s="19">
        <v>45043</v>
      </c>
      <c r="C483" s="20" t="s">
        <v>490</v>
      </c>
      <c r="D483" s="20" t="s">
        <v>8</v>
      </c>
      <c r="E483" s="18">
        <v>28</v>
      </c>
      <c r="F483" s="18" t="str">
        <f t="shared" si="42"/>
        <v>Young</v>
      </c>
      <c r="G483" s="20" t="s">
        <v>9</v>
      </c>
      <c r="H483" s="18">
        <v>4</v>
      </c>
      <c r="I483" s="18">
        <v>300</v>
      </c>
      <c r="J483" s="18">
        <v>1200</v>
      </c>
      <c r="K483" s="21" t="str">
        <f t="shared" si="43"/>
        <v>Medium</v>
      </c>
      <c r="L483" s="18">
        <f t="shared" si="44"/>
        <v>2023</v>
      </c>
      <c r="M483" s="18">
        <f t="shared" si="45"/>
        <v>2</v>
      </c>
      <c r="N483" s="20" t="str">
        <f t="shared" si="46"/>
        <v>Thursday</v>
      </c>
      <c r="O483" s="20" t="str">
        <f t="shared" si="47"/>
        <v>April</v>
      </c>
    </row>
    <row r="484" spans="1:15" x14ac:dyDescent="0.3">
      <c r="A484" s="18">
        <v>483</v>
      </c>
      <c r="B484" s="19">
        <v>45041</v>
      </c>
      <c r="C484" s="20" t="s">
        <v>491</v>
      </c>
      <c r="D484" s="20" t="s">
        <v>5</v>
      </c>
      <c r="E484" s="18">
        <v>55</v>
      </c>
      <c r="F484" s="18" t="str">
        <f t="shared" si="42"/>
        <v>Adult</v>
      </c>
      <c r="G484" s="20" t="s">
        <v>9</v>
      </c>
      <c r="H484" s="18">
        <v>1</v>
      </c>
      <c r="I484" s="18">
        <v>30</v>
      </c>
      <c r="J484" s="18">
        <v>30</v>
      </c>
      <c r="K484" s="21" t="str">
        <f t="shared" si="43"/>
        <v>Low</v>
      </c>
      <c r="L484" s="18">
        <f t="shared" si="44"/>
        <v>2023</v>
      </c>
      <c r="M484" s="18">
        <f t="shared" si="45"/>
        <v>2</v>
      </c>
      <c r="N484" s="20" t="str">
        <f t="shared" si="46"/>
        <v>Tuesday</v>
      </c>
      <c r="O484" s="20" t="str">
        <f t="shared" si="47"/>
        <v>April</v>
      </c>
    </row>
    <row r="485" spans="1:15" x14ac:dyDescent="0.3">
      <c r="A485" s="18">
        <v>484</v>
      </c>
      <c r="B485" s="19">
        <v>44939</v>
      </c>
      <c r="C485" s="20" t="s">
        <v>492</v>
      </c>
      <c r="D485" s="20" t="s">
        <v>8</v>
      </c>
      <c r="E485" s="18">
        <v>19</v>
      </c>
      <c r="F485" s="18" t="str">
        <f t="shared" si="42"/>
        <v>Young</v>
      </c>
      <c r="G485" s="20" t="s">
        <v>9</v>
      </c>
      <c r="H485" s="18">
        <v>4</v>
      </c>
      <c r="I485" s="18">
        <v>300</v>
      </c>
      <c r="J485" s="18">
        <v>1200</v>
      </c>
      <c r="K485" s="21" t="str">
        <f t="shared" si="43"/>
        <v>Medium</v>
      </c>
      <c r="L485" s="18">
        <f t="shared" si="44"/>
        <v>2023</v>
      </c>
      <c r="M485" s="18">
        <f t="shared" si="45"/>
        <v>1</v>
      </c>
      <c r="N485" s="20" t="str">
        <f t="shared" si="46"/>
        <v>Friday</v>
      </c>
      <c r="O485" s="20" t="str">
        <f t="shared" si="47"/>
        <v>January</v>
      </c>
    </row>
    <row r="486" spans="1:15" x14ac:dyDescent="0.3">
      <c r="A486" s="18">
        <v>485</v>
      </c>
      <c r="B486" s="19">
        <v>45264</v>
      </c>
      <c r="C486" s="20" t="s">
        <v>493</v>
      </c>
      <c r="D486" s="20" t="s">
        <v>5</v>
      </c>
      <c r="E486" s="18">
        <v>24</v>
      </c>
      <c r="F486" s="18" t="str">
        <f t="shared" si="42"/>
        <v>Young</v>
      </c>
      <c r="G486" s="20" t="s">
        <v>11</v>
      </c>
      <c r="H486" s="18">
        <v>1</v>
      </c>
      <c r="I486" s="18">
        <v>30</v>
      </c>
      <c r="J486" s="18">
        <v>30</v>
      </c>
      <c r="K486" s="21" t="str">
        <f t="shared" si="43"/>
        <v>Low</v>
      </c>
      <c r="L486" s="18">
        <f t="shared" si="44"/>
        <v>2023</v>
      </c>
      <c r="M486" s="18">
        <f t="shared" si="45"/>
        <v>4</v>
      </c>
      <c r="N486" s="20" t="str">
        <f t="shared" si="46"/>
        <v>Monday</v>
      </c>
      <c r="O486" s="20" t="str">
        <f t="shared" si="47"/>
        <v>December</v>
      </c>
    </row>
    <row r="487" spans="1:15" x14ac:dyDescent="0.3">
      <c r="A487" s="18">
        <v>486</v>
      </c>
      <c r="B487" s="19">
        <v>45025</v>
      </c>
      <c r="C487" s="20" t="s">
        <v>494</v>
      </c>
      <c r="D487" s="20" t="s">
        <v>8</v>
      </c>
      <c r="E487" s="18">
        <v>35</v>
      </c>
      <c r="F487" s="18" t="str">
        <f t="shared" si="42"/>
        <v>Adult</v>
      </c>
      <c r="G487" s="20" t="s">
        <v>11</v>
      </c>
      <c r="H487" s="18">
        <v>1</v>
      </c>
      <c r="I487" s="18">
        <v>25</v>
      </c>
      <c r="J487" s="18">
        <v>25</v>
      </c>
      <c r="K487" s="21" t="str">
        <f t="shared" si="43"/>
        <v>Low</v>
      </c>
      <c r="L487" s="18">
        <f t="shared" si="44"/>
        <v>2023</v>
      </c>
      <c r="M487" s="18">
        <f t="shared" si="45"/>
        <v>2</v>
      </c>
      <c r="N487" s="20" t="str">
        <f t="shared" si="46"/>
        <v>Sunday</v>
      </c>
      <c r="O487" s="20" t="str">
        <f t="shared" si="47"/>
        <v>April</v>
      </c>
    </row>
    <row r="488" spans="1:15" x14ac:dyDescent="0.3">
      <c r="A488" s="18">
        <v>487</v>
      </c>
      <c r="B488" s="19">
        <v>45131</v>
      </c>
      <c r="C488" s="20" t="s">
        <v>495</v>
      </c>
      <c r="D488" s="20" t="s">
        <v>5</v>
      </c>
      <c r="E488" s="18">
        <v>44</v>
      </c>
      <c r="F488" s="18" t="str">
        <f t="shared" si="42"/>
        <v>Adult</v>
      </c>
      <c r="G488" s="20" t="s">
        <v>9</v>
      </c>
      <c r="H488" s="18">
        <v>4</v>
      </c>
      <c r="I488" s="18">
        <v>500</v>
      </c>
      <c r="J488" s="18">
        <v>2000</v>
      </c>
      <c r="K488" s="21" t="str">
        <f t="shared" si="43"/>
        <v>High</v>
      </c>
      <c r="L488" s="18">
        <f t="shared" si="44"/>
        <v>2023</v>
      </c>
      <c r="M488" s="18">
        <f t="shared" si="45"/>
        <v>3</v>
      </c>
      <c r="N488" s="20" t="str">
        <f t="shared" si="46"/>
        <v>Monday</v>
      </c>
      <c r="O488" s="20" t="str">
        <f t="shared" si="47"/>
        <v>July</v>
      </c>
    </row>
    <row r="489" spans="1:15" x14ac:dyDescent="0.3">
      <c r="A489" s="18">
        <v>488</v>
      </c>
      <c r="B489" s="19">
        <v>45095</v>
      </c>
      <c r="C489" s="20" t="s">
        <v>496</v>
      </c>
      <c r="D489" s="20" t="s">
        <v>8</v>
      </c>
      <c r="E489" s="18">
        <v>51</v>
      </c>
      <c r="F489" s="18" t="str">
        <f t="shared" si="42"/>
        <v>Adult</v>
      </c>
      <c r="G489" s="20" t="s">
        <v>11</v>
      </c>
      <c r="H489" s="18">
        <v>3</v>
      </c>
      <c r="I489" s="18">
        <v>300</v>
      </c>
      <c r="J489" s="18">
        <v>900</v>
      </c>
      <c r="K489" s="21" t="str">
        <f t="shared" si="43"/>
        <v>Medium</v>
      </c>
      <c r="L489" s="18">
        <f t="shared" si="44"/>
        <v>2023</v>
      </c>
      <c r="M489" s="18">
        <f t="shared" si="45"/>
        <v>2</v>
      </c>
      <c r="N489" s="20" t="str">
        <f t="shared" si="46"/>
        <v>Sunday</v>
      </c>
      <c r="O489" s="20" t="str">
        <f t="shared" si="47"/>
        <v>June</v>
      </c>
    </row>
    <row r="490" spans="1:15" x14ac:dyDescent="0.3">
      <c r="A490" s="18">
        <v>489</v>
      </c>
      <c r="B490" s="19">
        <v>45069</v>
      </c>
      <c r="C490" s="20" t="s">
        <v>497</v>
      </c>
      <c r="D490" s="20" t="s">
        <v>5</v>
      </c>
      <c r="E490" s="18">
        <v>44</v>
      </c>
      <c r="F490" s="18" t="str">
        <f t="shared" si="42"/>
        <v>Adult</v>
      </c>
      <c r="G490" s="20" t="s">
        <v>11</v>
      </c>
      <c r="H490" s="18">
        <v>1</v>
      </c>
      <c r="I490" s="18">
        <v>30</v>
      </c>
      <c r="J490" s="18">
        <v>30</v>
      </c>
      <c r="K490" s="21" t="str">
        <f t="shared" si="43"/>
        <v>Low</v>
      </c>
      <c r="L490" s="18">
        <f t="shared" si="44"/>
        <v>2023</v>
      </c>
      <c r="M490" s="18">
        <f t="shared" si="45"/>
        <v>2</v>
      </c>
      <c r="N490" s="20" t="str">
        <f t="shared" si="46"/>
        <v>Tuesday</v>
      </c>
      <c r="O490" s="20" t="str">
        <f t="shared" si="47"/>
        <v>May</v>
      </c>
    </row>
    <row r="491" spans="1:15" x14ac:dyDescent="0.3">
      <c r="A491" s="18">
        <v>490</v>
      </c>
      <c r="B491" s="19">
        <v>44962</v>
      </c>
      <c r="C491" s="20" t="s">
        <v>498</v>
      </c>
      <c r="D491" s="20" t="s">
        <v>5</v>
      </c>
      <c r="E491" s="18">
        <v>34</v>
      </c>
      <c r="F491" s="18" t="str">
        <f t="shared" si="42"/>
        <v>Adult</v>
      </c>
      <c r="G491" s="20" t="s">
        <v>9</v>
      </c>
      <c r="H491" s="18">
        <v>3</v>
      </c>
      <c r="I491" s="18">
        <v>50</v>
      </c>
      <c r="J491" s="18">
        <v>150</v>
      </c>
      <c r="K491" s="21" t="str">
        <f t="shared" si="43"/>
        <v>Low</v>
      </c>
      <c r="L491" s="18">
        <f t="shared" si="44"/>
        <v>2023</v>
      </c>
      <c r="M491" s="18">
        <f t="shared" si="45"/>
        <v>1</v>
      </c>
      <c r="N491" s="20" t="str">
        <f t="shared" si="46"/>
        <v>Sunday</v>
      </c>
      <c r="O491" s="20" t="str">
        <f t="shared" si="47"/>
        <v>February</v>
      </c>
    </row>
    <row r="492" spans="1:15" x14ac:dyDescent="0.3">
      <c r="A492" s="18">
        <v>491</v>
      </c>
      <c r="B492" s="19">
        <v>45069</v>
      </c>
      <c r="C492" s="20" t="s">
        <v>499</v>
      </c>
      <c r="D492" s="20" t="s">
        <v>8</v>
      </c>
      <c r="E492" s="18">
        <v>60</v>
      </c>
      <c r="F492" s="18" t="str">
        <f t="shared" si="42"/>
        <v>Adult</v>
      </c>
      <c r="G492" s="20" t="s">
        <v>11</v>
      </c>
      <c r="H492" s="18">
        <v>3</v>
      </c>
      <c r="I492" s="18">
        <v>300</v>
      </c>
      <c r="J492" s="18">
        <v>900</v>
      </c>
      <c r="K492" s="21" t="str">
        <f t="shared" si="43"/>
        <v>Medium</v>
      </c>
      <c r="L492" s="18">
        <f t="shared" si="44"/>
        <v>2023</v>
      </c>
      <c r="M492" s="18">
        <f t="shared" si="45"/>
        <v>2</v>
      </c>
      <c r="N492" s="20" t="str">
        <f t="shared" si="46"/>
        <v>Tuesday</v>
      </c>
      <c r="O492" s="20" t="str">
        <f t="shared" si="47"/>
        <v>May</v>
      </c>
    </row>
    <row r="493" spans="1:15" x14ac:dyDescent="0.3">
      <c r="A493" s="18">
        <v>492</v>
      </c>
      <c r="B493" s="19">
        <v>45106</v>
      </c>
      <c r="C493" s="20" t="s">
        <v>500</v>
      </c>
      <c r="D493" s="20" t="s">
        <v>5</v>
      </c>
      <c r="E493" s="18">
        <v>61</v>
      </c>
      <c r="F493" s="18" t="str">
        <f t="shared" si="42"/>
        <v>Senior</v>
      </c>
      <c r="G493" s="20" t="s">
        <v>6</v>
      </c>
      <c r="H493" s="18">
        <v>4</v>
      </c>
      <c r="I493" s="18">
        <v>25</v>
      </c>
      <c r="J493" s="18">
        <v>100</v>
      </c>
      <c r="K493" s="21" t="str">
        <f t="shared" si="43"/>
        <v>Low</v>
      </c>
      <c r="L493" s="18">
        <f t="shared" si="44"/>
        <v>2023</v>
      </c>
      <c r="M493" s="18">
        <f t="shared" si="45"/>
        <v>2</v>
      </c>
      <c r="N493" s="20" t="str">
        <f t="shared" si="46"/>
        <v>Thursday</v>
      </c>
      <c r="O493" s="20" t="str">
        <f t="shared" si="47"/>
        <v>June</v>
      </c>
    </row>
    <row r="494" spans="1:15" x14ac:dyDescent="0.3">
      <c r="A494" s="18">
        <v>493</v>
      </c>
      <c r="B494" s="19">
        <v>45255</v>
      </c>
      <c r="C494" s="20" t="s">
        <v>501</v>
      </c>
      <c r="D494" s="20" t="s">
        <v>5</v>
      </c>
      <c r="E494" s="18">
        <v>41</v>
      </c>
      <c r="F494" s="18" t="str">
        <f t="shared" si="42"/>
        <v>Adult</v>
      </c>
      <c r="G494" s="20" t="s">
        <v>6</v>
      </c>
      <c r="H494" s="18">
        <v>2</v>
      </c>
      <c r="I494" s="18">
        <v>25</v>
      </c>
      <c r="J494" s="18">
        <v>50</v>
      </c>
      <c r="K494" s="21" t="str">
        <f t="shared" si="43"/>
        <v>Low</v>
      </c>
      <c r="L494" s="18">
        <f t="shared" si="44"/>
        <v>2023</v>
      </c>
      <c r="M494" s="18">
        <f t="shared" si="45"/>
        <v>4</v>
      </c>
      <c r="N494" s="20" t="str">
        <f t="shared" si="46"/>
        <v>Saturday</v>
      </c>
      <c r="O494" s="20" t="str">
        <f t="shared" si="47"/>
        <v>November</v>
      </c>
    </row>
    <row r="495" spans="1:15" x14ac:dyDescent="0.3">
      <c r="A495" s="18">
        <v>494</v>
      </c>
      <c r="B495" s="19">
        <v>45187</v>
      </c>
      <c r="C495" s="20" t="s">
        <v>502</v>
      </c>
      <c r="D495" s="20" t="s">
        <v>8</v>
      </c>
      <c r="E495" s="18">
        <v>42</v>
      </c>
      <c r="F495" s="18" t="str">
        <f t="shared" si="42"/>
        <v>Adult</v>
      </c>
      <c r="G495" s="20" t="s">
        <v>6</v>
      </c>
      <c r="H495" s="18">
        <v>4</v>
      </c>
      <c r="I495" s="18">
        <v>50</v>
      </c>
      <c r="J495" s="18">
        <v>200</v>
      </c>
      <c r="K495" s="21" t="str">
        <f t="shared" si="43"/>
        <v>Low</v>
      </c>
      <c r="L495" s="18">
        <f t="shared" si="44"/>
        <v>2023</v>
      </c>
      <c r="M495" s="18">
        <f t="shared" si="45"/>
        <v>3</v>
      </c>
      <c r="N495" s="20" t="str">
        <f t="shared" si="46"/>
        <v>Monday</v>
      </c>
      <c r="O495" s="20" t="str">
        <f t="shared" si="47"/>
        <v>September</v>
      </c>
    </row>
    <row r="496" spans="1:15" x14ac:dyDescent="0.3">
      <c r="A496" s="18">
        <v>495</v>
      </c>
      <c r="B496" s="19">
        <v>45131</v>
      </c>
      <c r="C496" s="20" t="s">
        <v>503</v>
      </c>
      <c r="D496" s="20" t="s">
        <v>5</v>
      </c>
      <c r="E496" s="18">
        <v>24</v>
      </c>
      <c r="F496" s="18" t="str">
        <f t="shared" si="42"/>
        <v>Young</v>
      </c>
      <c r="G496" s="20" t="s">
        <v>6</v>
      </c>
      <c r="H496" s="18">
        <v>2</v>
      </c>
      <c r="I496" s="18">
        <v>30</v>
      </c>
      <c r="J496" s="18">
        <v>60</v>
      </c>
      <c r="K496" s="21" t="str">
        <f t="shared" si="43"/>
        <v>Low</v>
      </c>
      <c r="L496" s="18">
        <f t="shared" si="44"/>
        <v>2023</v>
      </c>
      <c r="M496" s="18">
        <f t="shared" si="45"/>
        <v>3</v>
      </c>
      <c r="N496" s="20" t="str">
        <f t="shared" si="46"/>
        <v>Monday</v>
      </c>
      <c r="O496" s="20" t="str">
        <f t="shared" si="47"/>
        <v>July</v>
      </c>
    </row>
    <row r="497" spans="1:15" x14ac:dyDescent="0.3">
      <c r="A497" s="18">
        <v>496</v>
      </c>
      <c r="B497" s="19">
        <v>45274</v>
      </c>
      <c r="C497" s="20" t="s">
        <v>504</v>
      </c>
      <c r="D497" s="20" t="s">
        <v>5</v>
      </c>
      <c r="E497" s="18">
        <v>23</v>
      </c>
      <c r="F497" s="18" t="str">
        <f t="shared" si="42"/>
        <v>Young</v>
      </c>
      <c r="G497" s="20" t="s">
        <v>9</v>
      </c>
      <c r="H497" s="18">
        <v>2</v>
      </c>
      <c r="I497" s="18">
        <v>300</v>
      </c>
      <c r="J497" s="18">
        <v>600</v>
      </c>
      <c r="K497" s="21" t="str">
        <f t="shared" si="43"/>
        <v>Medium</v>
      </c>
      <c r="L497" s="18">
        <f t="shared" si="44"/>
        <v>2023</v>
      </c>
      <c r="M497" s="18">
        <f t="shared" si="45"/>
        <v>4</v>
      </c>
      <c r="N497" s="20" t="str">
        <f t="shared" si="46"/>
        <v>Thursday</v>
      </c>
      <c r="O497" s="20" t="str">
        <f t="shared" si="47"/>
        <v>December</v>
      </c>
    </row>
    <row r="498" spans="1:15" x14ac:dyDescent="0.3">
      <c r="A498" s="18">
        <v>497</v>
      </c>
      <c r="B498" s="19">
        <v>45201</v>
      </c>
      <c r="C498" s="20" t="s">
        <v>505</v>
      </c>
      <c r="D498" s="20" t="s">
        <v>5</v>
      </c>
      <c r="E498" s="18">
        <v>41</v>
      </c>
      <c r="F498" s="18" t="str">
        <f t="shared" si="42"/>
        <v>Adult</v>
      </c>
      <c r="G498" s="20" t="s">
        <v>9</v>
      </c>
      <c r="H498" s="18">
        <v>4</v>
      </c>
      <c r="I498" s="18">
        <v>30</v>
      </c>
      <c r="J498" s="18">
        <v>120</v>
      </c>
      <c r="K498" s="21" t="str">
        <f t="shared" si="43"/>
        <v>Low</v>
      </c>
      <c r="L498" s="18">
        <f t="shared" si="44"/>
        <v>2023</v>
      </c>
      <c r="M498" s="18">
        <f t="shared" si="45"/>
        <v>4</v>
      </c>
      <c r="N498" s="20" t="str">
        <f t="shared" si="46"/>
        <v>Monday</v>
      </c>
      <c r="O498" s="20" t="str">
        <f t="shared" si="47"/>
        <v>October</v>
      </c>
    </row>
    <row r="499" spans="1:15" x14ac:dyDescent="0.3">
      <c r="A499" s="18">
        <v>498</v>
      </c>
      <c r="B499" s="19">
        <v>45096</v>
      </c>
      <c r="C499" s="20" t="s">
        <v>506</v>
      </c>
      <c r="D499" s="20" t="s">
        <v>8</v>
      </c>
      <c r="E499" s="18">
        <v>50</v>
      </c>
      <c r="F499" s="18" t="str">
        <f t="shared" si="42"/>
        <v>Adult</v>
      </c>
      <c r="G499" s="20" t="s">
        <v>9</v>
      </c>
      <c r="H499" s="18">
        <v>4</v>
      </c>
      <c r="I499" s="18">
        <v>25</v>
      </c>
      <c r="J499" s="18">
        <v>100</v>
      </c>
      <c r="K499" s="21" t="str">
        <f t="shared" si="43"/>
        <v>Low</v>
      </c>
      <c r="L499" s="18">
        <f t="shared" si="44"/>
        <v>2023</v>
      </c>
      <c r="M499" s="18">
        <f t="shared" si="45"/>
        <v>2</v>
      </c>
      <c r="N499" s="20" t="str">
        <f t="shared" si="46"/>
        <v>Monday</v>
      </c>
      <c r="O499" s="20" t="str">
        <f t="shared" si="47"/>
        <v>June</v>
      </c>
    </row>
    <row r="500" spans="1:15" x14ac:dyDescent="0.3">
      <c r="A500" s="18">
        <v>499</v>
      </c>
      <c r="B500" s="19">
        <v>44941</v>
      </c>
      <c r="C500" s="20" t="s">
        <v>507</v>
      </c>
      <c r="D500" s="20" t="s">
        <v>5</v>
      </c>
      <c r="E500" s="18">
        <v>46</v>
      </c>
      <c r="F500" s="18" t="str">
        <f t="shared" si="42"/>
        <v>Adult</v>
      </c>
      <c r="G500" s="20" t="s">
        <v>6</v>
      </c>
      <c r="H500" s="18">
        <v>2</v>
      </c>
      <c r="I500" s="18">
        <v>30</v>
      </c>
      <c r="J500" s="18">
        <v>60</v>
      </c>
      <c r="K500" s="21" t="str">
        <f t="shared" si="43"/>
        <v>Low</v>
      </c>
      <c r="L500" s="18">
        <f t="shared" si="44"/>
        <v>2023</v>
      </c>
      <c r="M500" s="18">
        <f t="shared" si="45"/>
        <v>1</v>
      </c>
      <c r="N500" s="20" t="str">
        <f t="shared" si="46"/>
        <v>Sunday</v>
      </c>
      <c r="O500" s="20" t="str">
        <f t="shared" si="47"/>
        <v>January</v>
      </c>
    </row>
    <row r="501" spans="1:15" x14ac:dyDescent="0.3">
      <c r="A501" s="18">
        <v>500</v>
      </c>
      <c r="B501" s="19">
        <v>44986</v>
      </c>
      <c r="C501" s="20" t="s">
        <v>508</v>
      </c>
      <c r="D501" s="20" t="s">
        <v>8</v>
      </c>
      <c r="E501" s="18">
        <v>60</v>
      </c>
      <c r="F501" s="18" t="str">
        <f t="shared" si="42"/>
        <v>Adult</v>
      </c>
      <c r="G501" s="20" t="s">
        <v>6</v>
      </c>
      <c r="H501" s="18">
        <v>4</v>
      </c>
      <c r="I501" s="18">
        <v>25</v>
      </c>
      <c r="J501" s="18">
        <v>100</v>
      </c>
      <c r="K501" s="21" t="str">
        <f t="shared" si="43"/>
        <v>Low</v>
      </c>
      <c r="L501" s="18">
        <f t="shared" si="44"/>
        <v>2023</v>
      </c>
      <c r="M501" s="18">
        <f t="shared" si="45"/>
        <v>1</v>
      </c>
      <c r="N501" s="20" t="str">
        <f t="shared" si="46"/>
        <v>Wednesday</v>
      </c>
      <c r="O501" s="20" t="str">
        <f t="shared" si="47"/>
        <v>March</v>
      </c>
    </row>
    <row r="502" spans="1:15" x14ac:dyDescent="0.3">
      <c r="A502" s="18">
        <v>501</v>
      </c>
      <c r="B502" s="19">
        <v>45060</v>
      </c>
      <c r="C502" s="20" t="s">
        <v>509</v>
      </c>
      <c r="D502" s="20" t="s">
        <v>5</v>
      </c>
      <c r="E502" s="18">
        <v>39</v>
      </c>
      <c r="F502" s="18" t="str">
        <f t="shared" si="42"/>
        <v>Adult</v>
      </c>
      <c r="G502" s="20" t="s">
        <v>11</v>
      </c>
      <c r="H502" s="18">
        <v>2</v>
      </c>
      <c r="I502" s="18">
        <v>30</v>
      </c>
      <c r="J502" s="18">
        <v>60</v>
      </c>
      <c r="K502" s="21" t="str">
        <f t="shared" si="43"/>
        <v>Low</v>
      </c>
      <c r="L502" s="18">
        <f t="shared" si="44"/>
        <v>2023</v>
      </c>
      <c r="M502" s="18">
        <f t="shared" si="45"/>
        <v>2</v>
      </c>
      <c r="N502" s="20" t="str">
        <f t="shared" si="46"/>
        <v>Sunday</v>
      </c>
      <c r="O502" s="20" t="str">
        <f t="shared" si="47"/>
        <v>May</v>
      </c>
    </row>
    <row r="503" spans="1:15" x14ac:dyDescent="0.3">
      <c r="A503" s="18">
        <v>502</v>
      </c>
      <c r="B503" s="19">
        <v>45018</v>
      </c>
      <c r="C503" s="20" t="s">
        <v>510</v>
      </c>
      <c r="D503" s="20" t="s">
        <v>5</v>
      </c>
      <c r="E503" s="18">
        <v>43</v>
      </c>
      <c r="F503" s="18" t="str">
        <f t="shared" si="42"/>
        <v>Adult</v>
      </c>
      <c r="G503" s="20" t="s">
        <v>11</v>
      </c>
      <c r="H503" s="18">
        <v>3</v>
      </c>
      <c r="I503" s="18">
        <v>50</v>
      </c>
      <c r="J503" s="18">
        <v>150</v>
      </c>
      <c r="K503" s="21" t="str">
        <f t="shared" si="43"/>
        <v>Low</v>
      </c>
      <c r="L503" s="18">
        <f t="shared" si="44"/>
        <v>2023</v>
      </c>
      <c r="M503" s="18">
        <f t="shared" si="45"/>
        <v>2</v>
      </c>
      <c r="N503" s="20" t="str">
        <f t="shared" si="46"/>
        <v>Sunday</v>
      </c>
      <c r="O503" s="20" t="str">
        <f t="shared" si="47"/>
        <v>April</v>
      </c>
    </row>
    <row r="504" spans="1:15" x14ac:dyDescent="0.3">
      <c r="A504" s="18">
        <v>503</v>
      </c>
      <c r="B504" s="19">
        <v>45224</v>
      </c>
      <c r="C504" s="20" t="s">
        <v>511</v>
      </c>
      <c r="D504" s="20" t="s">
        <v>5</v>
      </c>
      <c r="E504" s="18">
        <v>45</v>
      </c>
      <c r="F504" s="18" t="str">
        <f t="shared" si="42"/>
        <v>Adult</v>
      </c>
      <c r="G504" s="20" t="s">
        <v>6</v>
      </c>
      <c r="H504" s="18">
        <v>4</v>
      </c>
      <c r="I504" s="18">
        <v>500</v>
      </c>
      <c r="J504" s="18">
        <v>2000</v>
      </c>
      <c r="K504" s="21" t="str">
        <f t="shared" si="43"/>
        <v>High</v>
      </c>
      <c r="L504" s="18">
        <f t="shared" si="44"/>
        <v>2023</v>
      </c>
      <c r="M504" s="18">
        <f t="shared" si="45"/>
        <v>4</v>
      </c>
      <c r="N504" s="20" t="str">
        <f t="shared" si="46"/>
        <v>Wednesday</v>
      </c>
      <c r="O504" s="20" t="str">
        <f t="shared" si="47"/>
        <v>October</v>
      </c>
    </row>
    <row r="505" spans="1:15" x14ac:dyDescent="0.3">
      <c r="A505" s="18">
        <v>504</v>
      </c>
      <c r="B505" s="19">
        <v>45062</v>
      </c>
      <c r="C505" s="20" t="s">
        <v>512</v>
      </c>
      <c r="D505" s="20" t="s">
        <v>8</v>
      </c>
      <c r="E505" s="18">
        <v>38</v>
      </c>
      <c r="F505" s="18" t="str">
        <f t="shared" si="42"/>
        <v>Adult</v>
      </c>
      <c r="G505" s="20" t="s">
        <v>6</v>
      </c>
      <c r="H505" s="18">
        <v>3</v>
      </c>
      <c r="I505" s="18">
        <v>50</v>
      </c>
      <c r="J505" s="18">
        <v>150</v>
      </c>
      <c r="K505" s="21" t="str">
        <f t="shared" si="43"/>
        <v>Low</v>
      </c>
      <c r="L505" s="18">
        <f t="shared" si="44"/>
        <v>2023</v>
      </c>
      <c r="M505" s="18">
        <f t="shared" si="45"/>
        <v>2</v>
      </c>
      <c r="N505" s="20" t="str">
        <f t="shared" si="46"/>
        <v>Tuesday</v>
      </c>
      <c r="O505" s="20" t="str">
        <f t="shared" si="47"/>
        <v>May</v>
      </c>
    </row>
    <row r="506" spans="1:15" x14ac:dyDescent="0.3">
      <c r="A506" s="18">
        <v>505</v>
      </c>
      <c r="B506" s="19">
        <v>44946</v>
      </c>
      <c r="C506" s="20" t="s">
        <v>513</v>
      </c>
      <c r="D506" s="20" t="s">
        <v>5</v>
      </c>
      <c r="E506" s="18">
        <v>24</v>
      </c>
      <c r="F506" s="18" t="str">
        <f t="shared" si="42"/>
        <v>Young</v>
      </c>
      <c r="G506" s="20" t="s">
        <v>6</v>
      </c>
      <c r="H506" s="18">
        <v>1</v>
      </c>
      <c r="I506" s="18">
        <v>50</v>
      </c>
      <c r="J506" s="18">
        <v>50</v>
      </c>
      <c r="K506" s="21" t="str">
        <f t="shared" si="43"/>
        <v>Low</v>
      </c>
      <c r="L506" s="18">
        <f t="shared" si="44"/>
        <v>2023</v>
      </c>
      <c r="M506" s="18">
        <f t="shared" si="45"/>
        <v>1</v>
      </c>
      <c r="N506" s="20" t="str">
        <f t="shared" si="46"/>
        <v>Friday</v>
      </c>
      <c r="O506" s="20" t="str">
        <f t="shared" si="47"/>
        <v>January</v>
      </c>
    </row>
    <row r="507" spans="1:15" x14ac:dyDescent="0.3">
      <c r="A507" s="18">
        <v>506</v>
      </c>
      <c r="B507" s="19">
        <v>44982</v>
      </c>
      <c r="C507" s="20" t="s">
        <v>514</v>
      </c>
      <c r="D507" s="20" t="s">
        <v>5</v>
      </c>
      <c r="E507" s="18">
        <v>34</v>
      </c>
      <c r="F507" s="18" t="str">
        <f t="shared" si="42"/>
        <v>Adult</v>
      </c>
      <c r="G507" s="20" t="s">
        <v>6</v>
      </c>
      <c r="H507" s="18">
        <v>3</v>
      </c>
      <c r="I507" s="18">
        <v>500</v>
      </c>
      <c r="J507" s="18">
        <v>1500</v>
      </c>
      <c r="K507" s="21" t="str">
        <f t="shared" si="43"/>
        <v>Medium</v>
      </c>
      <c r="L507" s="18">
        <f t="shared" si="44"/>
        <v>2023</v>
      </c>
      <c r="M507" s="18">
        <f t="shared" si="45"/>
        <v>1</v>
      </c>
      <c r="N507" s="20" t="str">
        <f t="shared" si="46"/>
        <v>Saturday</v>
      </c>
      <c r="O507" s="20" t="str">
        <f t="shared" si="47"/>
        <v>February</v>
      </c>
    </row>
    <row r="508" spans="1:15" x14ac:dyDescent="0.3">
      <c r="A508" s="18">
        <v>507</v>
      </c>
      <c r="B508" s="19">
        <v>45232</v>
      </c>
      <c r="C508" s="20" t="s">
        <v>515</v>
      </c>
      <c r="D508" s="20" t="s">
        <v>8</v>
      </c>
      <c r="E508" s="18">
        <v>37</v>
      </c>
      <c r="F508" s="18" t="str">
        <f t="shared" si="42"/>
        <v>Adult</v>
      </c>
      <c r="G508" s="20" t="s">
        <v>11</v>
      </c>
      <c r="H508" s="18">
        <v>3</v>
      </c>
      <c r="I508" s="18">
        <v>500</v>
      </c>
      <c r="J508" s="18">
        <v>1500</v>
      </c>
      <c r="K508" s="21" t="str">
        <f t="shared" si="43"/>
        <v>Medium</v>
      </c>
      <c r="L508" s="18">
        <f t="shared" si="44"/>
        <v>2023</v>
      </c>
      <c r="M508" s="18">
        <f t="shared" si="45"/>
        <v>4</v>
      </c>
      <c r="N508" s="20" t="str">
        <f t="shared" si="46"/>
        <v>Thursday</v>
      </c>
      <c r="O508" s="20" t="str">
        <f t="shared" si="47"/>
        <v>November</v>
      </c>
    </row>
    <row r="509" spans="1:15" x14ac:dyDescent="0.3">
      <c r="A509" s="18">
        <v>508</v>
      </c>
      <c r="B509" s="19">
        <v>45149</v>
      </c>
      <c r="C509" s="20" t="s">
        <v>516</v>
      </c>
      <c r="D509" s="20" t="s">
        <v>5</v>
      </c>
      <c r="E509" s="18">
        <v>58</v>
      </c>
      <c r="F509" s="18" t="str">
        <f t="shared" si="42"/>
        <v>Adult</v>
      </c>
      <c r="G509" s="20" t="s">
        <v>6</v>
      </c>
      <c r="H509" s="18">
        <v>2</v>
      </c>
      <c r="I509" s="18">
        <v>300</v>
      </c>
      <c r="J509" s="18">
        <v>600</v>
      </c>
      <c r="K509" s="21" t="str">
        <f t="shared" si="43"/>
        <v>Medium</v>
      </c>
      <c r="L509" s="18">
        <f t="shared" si="44"/>
        <v>2023</v>
      </c>
      <c r="M509" s="18">
        <f t="shared" si="45"/>
        <v>3</v>
      </c>
      <c r="N509" s="20" t="str">
        <f t="shared" si="46"/>
        <v>Friday</v>
      </c>
      <c r="O509" s="20" t="str">
        <f t="shared" si="47"/>
        <v>August</v>
      </c>
    </row>
    <row r="510" spans="1:15" x14ac:dyDescent="0.3">
      <c r="A510" s="18">
        <v>509</v>
      </c>
      <c r="B510" s="19">
        <v>45103</v>
      </c>
      <c r="C510" s="20" t="s">
        <v>517</v>
      </c>
      <c r="D510" s="20" t="s">
        <v>8</v>
      </c>
      <c r="E510" s="18">
        <v>37</v>
      </c>
      <c r="F510" s="18" t="str">
        <f t="shared" si="42"/>
        <v>Adult</v>
      </c>
      <c r="G510" s="20" t="s">
        <v>11</v>
      </c>
      <c r="H510" s="18">
        <v>3</v>
      </c>
      <c r="I510" s="18">
        <v>300</v>
      </c>
      <c r="J510" s="18">
        <v>900</v>
      </c>
      <c r="K510" s="21" t="str">
        <f t="shared" si="43"/>
        <v>Medium</v>
      </c>
      <c r="L510" s="18">
        <f t="shared" si="44"/>
        <v>2023</v>
      </c>
      <c r="M510" s="18">
        <f t="shared" si="45"/>
        <v>2</v>
      </c>
      <c r="N510" s="20" t="str">
        <f t="shared" si="46"/>
        <v>Monday</v>
      </c>
      <c r="O510" s="20" t="str">
        <f t="shared" si="47"/>
        <v>June</v>
      </c>
    </row>
    <row r="511" spans="1:15" x14ac:dyDescent="0.3">
      <c r="A511" s="18">
        <v>510</v>
      </c>
      <c r="B511" s="19">
        <v>45087</v>
      </c>
      <c r="C511" s="20" t="s">
        <v>518</v>
      </c>
      <c r="D511" s="20" t="s">
        <v>8</v>
      </c>
      <c r="E511" s="18">
        <v>39</v>
      </c>
      <c r="F511" s="18" t="str">
        <f t="shared" si="42"/>
        <v>Adult</v>
      </c>
      <c r="G511" s="20" t="s">
        <v>6</v>
      </c>
      <c r="H511" s="18">
        <v>4</v>
      </c>
      <c r="I511" s="18">
        <v>50</v>
      </c>
      <c r="J511" s="18">
        <v>200</v>
      </c>
      <c r="K511" s="21" t="str">
        <f t="shared" si="43"/>
        <v>Low</v>
      </c>
      <c r="L511" s="18">
        <f t="shared" si="44"/>
        <v>2023</v>
      </c>
      <c r="M511" s="18">
        <f t="shared" si="45"/>
        <v>2</v>
      </c>
      <c r="N511" s="20" t="str">
        <f t="shared" si="46"/>
        <v>Saturday</v>
      </c>
      <c r="O511" s="20" t="str">
        <f t="shared" si="47"/>
        <v>June</v>
      </c>
    </row>
    <row r="512" spans="1:15" x14ac:dyDescent="0.3">
      <c r="A512" s="18">
        <v>511</v>
      </c>
      <c r="B512" s="19">
        <v>45150</v>
      </c>
      <c r="C512" s="20" t="s">
        <v>519</v>
      </c>
      <c r="D512" s="20" t="s">
        <v>5</v>
      </c>
      <c r="E512" s="18">
        <v>45</v>
      </c>
      <c r="F512" s="18" t="str">
        <f t="shared" si="42"/>
        <v>Adult</v>
      </c>
      <c r="G512" s="20" t="s">
        <v>6</v>
      </c>
      <c r="H512" s="18">
        <v>2</v>
      </c>
      <c r="I512" s="18">
        <v>50</v>
      </c>
      <c r="J512" s="18">
        <v>100</v>
      </c>
      <c r="K512" s="21" t="str">
        <f t="shared" si="43"/>
        <v>Low</v>
      </c>
      <c r="L512" s="18">
        <f t="shared" si="44"/>
        <v>2023</v>
      </c>
      <c r="M512" s="18">
        <f t="shared" si="45"/>
        <v>3</v>
      </c>
      <c r="N512" s="20" t="str">
        <f t="shared" si="46"/>
        <v>Saturday</v>
      </c>
      <c r="O512" s="20" t="str">
        <f t="shared" si="47"/>
        <v>August</v>
      </c>
    </row>
    <row r="513" spans="1:15" x14ac:dyDescent="0.3">
      <c r="A513" s="18">
        <v>512</v>
      </c>
      <c r="B513" s="19">
        <v>45237</v>
      </c>
      <c r="C513" s="20" t="s">
        <v>520</v>
      </c>
      <c r="D513" s="20" t="s">
        <v>8</v>
      </c>
      <c r="E513" s="18">
        <v>57</v>
      </c>
      <c r="F513" s="18" t="str">
        <f t="shared" si="42"/>
        <v>Adult</v>
      </c>
      <c r="G513" s="20" t="s">
        <v>6</v>
      </c>
      <c r="H513" s="18">
        <v>1</v>
      </c>
      <c r="I513" s="18">
        <v>25</v>
      </c>
      <c r="J513" s="18">
        <v>25</v>
      </c>
      <c r="K513" s="21" t="str">
        <f t="shared" si="43"/>
        <v>Low</v>
      </c>
      <c r="L513" s="18">
        <f t="shared" si="44"/>
        <v>2023</v>
      </c>
      <c r="M513" s="18">
        <f t="shared" si="45"/>
        <v>4</v>
      </c>
      <c r="N513" s="20" t="str">
        <f t="shared" si="46"/>
        <v>Tuesday</v>
      </c>
      <c r="O513" s="20" t="str">
        <f t="shared" si="47"/>
        <v>November</v>
      </c>
    </row>
    <row r="514" spans="1:15" x14ac:dyDescent="0.3">
      <c r="A514" s="18">
        <v>513</v>
      </c>
      <c r="B514" s="19">
        <v>45188</v>
      </c>
      <c r="C514" s="20" t="s">
        <v>521</v>
      </c>
      <c r="D514" s="20" t="s">
        <v>5</v>
      </c>
      <c r="E514" s="18">
        <v>24</v>
      </c>
      <c r="F514" s="18" t="str">
        <f t="shared" si="42"/>
        <v>Young</v>
      </c>
      <c r="G514" s="20" t="s">
        <v>11</v>
      </c>
      <c r="H514" s="18">
        <v>4</v>
      </c>
      <c r="I514" s="18">
        <v>25</v>
      </c>
      <c r="J514" s="18">
        <v>100</v>
      </c>
      <c r="K514" s="21" t="str">
        <f t="shared" si="43"/>
        <v>Low</v>
      </c>
      <c r="L514" s="18">
        <f t="shared" si="44"/>
        <v>2023</v>
      </c>
      <c r="M514" s="18">
        <f t="shared" si="45"/>
        <v>3</v>
      </c>
      <c r="N514" s="20" t="str">
        <f t="shared" si="46"/>
        <v>Tuesday</v>
      </c>
      <c r="O514" s="20" t="str">
        <f t="shared" si="47"/>
        <v>September</v>
      </c>
    </row>
    <row r="515" spans="1:15" x14ac:dyDescent="0.3">
      <c r="A515" s="18">
        <v>514</v>
      </c>
      <c r="B515" s="19">
        <v>44986</v>
      </c>
      <c r="C515" s="20" t="s">
        <v>522</v>
      </c>
      <c r="D515" s="20" t="s">
        <v>8</v>
      </c>
      <c r="E515" s="18">
        <v>18</v>
      </c>
      <c r="F515" s="18" t="str">
        <f t="shared" ref="F515:F578" si="48">IF(E515&gt;60,"Senior",IF(E515&gt;30,"Adult","Young"))</f>
        <v>Young</v>
      </c>
      <c r="G515" s="20" t="s">
        <v>11</v>
      </c>
      <c r="H515" s="18">
        <v>1</v>
      </c>
      <c r="I515" s="18">
        <v>300</v>
      </c>
      <c r="J515" s="18">
        <v>300</v>
      </c>
      <c r="K515" s="21" t="str">
        <f t="shared" ref="K515:K578" si="49">IF(J515&gt;1500,"High",IF(J515&gt;500,"Medium","Low"))</f>
        <v>Low</v>
      </c>
      <c r="L515" s="18">
        <f t="shared" ref="L515:L578" si="50">YEAR(B515)</f>
        <v>2023</v>
      </c>
      <c r="M515" s="18">
        <f t="shared" ref="M515:M578" si="51">ROUNDUP(MONTH(B515)/3,0)</f>
        <v>1</v>
      </c>
      <c r="N515" s="20" t="str">
        <f t="shared" ref="N515:N578" si="52">TEXT(B515,"dddd")</f>
        <v>Wednesday</v>
      </c>
      <c r="O515" s="20" t="str">
        <f t="shared" ref="O515:O578" si="53">TEXT(B515,"mmmm")</f>
        <v>March</v>
      </c>
    </row>
    <row r="516" spans="1:15" x14ac:dyDescent="0.3">
      <c r="A516" s="18">
        <v>515</v>
      </c>
      <c r="B516" s="19">
        <v>45124</v>
      </c>
      <c r="C516" s="20" t="s">
        <v>523</v>
      </c>
      <c r="D516" s="20" t="s">
        <v>8</v>
      </c>
      <c r="E516" s="18">
        <v>49</v>
      </c>
      <c r="F516" s="18" t="str">
        <f t="shared" si="48"/>
        <v>Adult</v>
      </c>
      <c r="G516" s="20" t="s">
        <v>9</v>
      </c>
      <c r="H516" s="18">
        <v>3</v>
      </c>
      <c r="I516" s="18">
        <v>300</v>
      </c>
      <c r="J516" s="18">
        <v>900</v>
      </c>
      <c r="K516" s="21" t="str">
        <f t="shared" si="49"/>
        <v>Medium</v>
      </c>
      <c r="L516" s="18">
        <f t="shared" si="50"/>
        <v>2023</v>
      </c>
      <c r="M516" s="18">
        <f t="shared" si="51"/>
        <v>3</v>
      </c>
      <c r="N516" s="20" t="str">
        <f t="shared" si="52"/>
        <v>Monday</v>
      </c>
      <c r="O516" s="20" t="str">
        <f t="shared" si="53"/>
        <v>July</v>
      </c>
    </row>
    <row r="517" spans="1:15" x14ac:dyDescent="0.3">
      <c r="A517" s="18">
        <v>516</v>
      </c>
      <c r="B517" s="19">
        <v>45222</v>
      </c>
      <c r="C517" s="20" t="s">
        <v>524</v>
      </c>
      <c r="D517" s="20" t="s">
        <v>5</v>
      </c>
      <c r="E517" s="18">
        <v>30</v>
      </c>
      <c r="F517" s="18" t="str">
        <f t="shared" si="48"/>
        <v>Young</v>
      </c>
      <c r="G517" s="20" t="s">
        <v>6</v>
      </c>
      <c r="H517" s="18">
        <v>4</v>
      </c>
      <c r="I517" s="18">
        <v>25</v>
      </c>
      <c r="J517" s="18">
        <v>100</v>
      </c>
      <c r="K517" s="21" t="str">
        <f t="shared" si="49"/>
        <v>Low</v>
      </c>
      <c r="L517" s="18">
        <f t="shared" si="50"/>
        <v>2023</v>
      </c>
      <c r="M517" s="18">
        <f t="shared" si="51"/>
        <v>4</v>
      </c>
      <c r="N517" s="20" t="str">
        <f t="shared" si="52"/>
        <v>Monday</v>
      </c>
      <c r="O517" s="20" t="str">
        <f t="shared" si="53"/>
        <v>October</v>
      </c>
    </row>
    <row r="518" spans="1:15" x14ac:dyDescent="0.3">
      <c r="A518" s="18">
        <v>517</v>
      </c>
      <c r="B518" s="19">
        <v>45024</v>
      </c>
      <c r="C518" s="20" t="s">
        <v>525</v>
      </c>
      <c r="D518" s="20" t="s">
        <v>8</v>
      </c>
      <c r="E518" s="18">
        <v>47</v>
      </c>
      <c r="F518" s="18" t="str">
        <f t="shared" si="48"/>
        <v>Adult</v>
      </c>
      <c r="G518" s="20" t="s">
        <v>9</v>
      </c>
      <c r="H518" s="18">
        <v>4</v>
      </c>
      <c r="I518" s="18">
        <v>25</v>
      </c>
      <c r="J518" s="18">
        <v>100</v>
      </c>
      <c r="K518" s="21" t="str">
        <f t="shared" si="49"/>
        <v>Low</v>
      </c>
      <c r="L518" s="18">
        <f t="shared" si="50"/>
        <v>2023</v>
      </c>
      <c r="M518" s="18">
        <f t="shared" si="51"/>
        <v>2</v>
      </c>
      <c r="N518" s="20" t="str">
        <f t="shared" si="52"/>
        <v>Saturday</v>
      </c>
      <c r="O518" s="20" t="str">
        <f t="shared" si="53"/>
        <v>April</v>
      </c>
    </row>
    <row r="519" spans="1:15" x14ac:dyDescent="0.3">
      <c r="A519" s="18">
        <v>518</v>
      </c>
      <c r="B519" s="19">
        <v>45057</v>
      </c>
      <c r="C519" s="20" t="s">
        <v>526</v>
      </c>
      <c r="D519" s="20" t="s">
        <v>8</v>
      </c>
      <c r="E519" s="18">
        <v>40</v>
      </c>
      <c r="F519" s="18" t="str">
        <f t="shared" si="48"/>
        <v>Adult</v>
      </c>
      <c r="G519" s="20" t="s">
        <v>9</v>
      </c>
      <c r="H519" s="18">
        <v>1</v>
      </c>
      <c r="I519" s="18">
        <v>30</v>
      </c>
      <c r="J519" s="18">
        <v>30</v>
      </c>
      <c r="K519" s="21" t="str">
        <f t="shared" si="49"/>
        <v>Low</v>
      </c>
      <c r="L519" s="18">
        <f t="shared" si="50"/>
        <v>2023</v>
      </c>
      <c r="M519" s="18">
        <f t="shared" si="51"/>
        <v>2</v>
      </c>
      <c r="N519" s="20" t="str">
        <f t="shared" si="52"/>
        <v>Thursday</v>
      </c>
      <c r="O519" s="20" t="str">
        <f t="shared" si="53"/>
        <v>May</v>
      </c>
    </row>
    <row r="520" spans="1:15" x14ac:dyDescent="0.3">
      <c r="A520" s="18">
        <v>519</v>
      </c>
      <c r="B520" s="19">
        <v>44949</v>
      </c>
      <c r="C520" s="20" t="s">
        <v>527</v>
      </c>
      <c r="D520" s="20" t="s">
        <v>8</v>
      </c>
      <c r="E520" s="18">
        <v>36</v>
      </c>
      <c r="F520" s="18" t="str">
        <f t="shared" si="48"/>
        <v>Adult</v>
      </c>
      <c r="G520" s="20" t="s">
        <v>11</v>
      </c>
      <c r="H520" s="18">
        <v>4</v>
      </c>
      <c r="I520" s="18">
        <v>30</v>
      </c>
      <c r="J520" s="18">
        <v>120</v>
      </c>
      <c r="K520" s="21" t="str">
        <f t="shared" si="49"/>
        <v>Low</v>
      </c>
      <c r="L520" s="18">
        <f t="shared" si="50"/>
        <v>2023</v>
      </c>
      <c r="M520" s="18">
        <f t="shared" si="51"/>
        <v>1</v>
      </c>
      <c r="N520" s="20" t="str">
        <f t="shared" si="52"/>
        <v>Monday</v>
      </c>
      <c r="O520" s="20" t="str">
        <f t="shared" si="53"/>
        <v>January</v>
      </c>
    </row>
    <row r="521" spans="1:15" x14ac:dyDescent="0.3">
      <c r="A521" s="18">
        <v>520</v>
      </c>
      <c r="B521" s="19">
        <v>45289</v>
      </c>
      <c r="C521" s="20" t="s">
        <v>528</v>
      </c>
      <c r="D521" s="20" t="s">
        <v>8</v>
      </c>
      <c r="E521" s="18">
        <v>49</v>
      </c>
      <c r="F521" s="18" t="str">
        <f t="shared" si="48"/>
        <v>Adult</v>
      </c>
      <c r="G521" s="20" t="s">
        <v>11</v>
      </c>
      <c r="H521" s="18">
        <v>4</v>
      </c>
      <c r="I521" s="18">
        <v>25</v>
      </c>
      <c r="J521" s="18">
        <v>100</v>
      </c>
      <c r="K521" s="21" t="str">
        <f t="shared" si="49"/>
        <v>Low</v>
      </c>
      <c r="L521" s="18">
        <f t="shared" si="50"/>
        <v>2023</v>
      </c>
      <c r="M521" s="18">
        <f t="shared" si="51"/>
        <v>4</v>
      </c>
      <c r="N521" s="20" t="str">
        <f t="shared" si="52"/>
        <v>Friday</v>
      </c>
      <c r="O521" s="20" t="str">
        <f t="shared" si="53"/>
        <v>December</v>
      </c>
    </row>
    <row r="522" spans="1:15" x14ac:dyDescent="0.3">
      <c r="A522" s="18">
        <v>521</v>
      </c>
      <c r="B522" s="19">
        <v>45150</v>
      </c>
      <c r="C522" s="20" t="s">
        <v>529</v>
      </c>
      <c r="D522" s="20" t="s">
        <v>8</v>
      </c>
      <c r="E522" s="18">
        <v>47</v>
      </c>
      <c r="F522" s="18" t="str">
        <f t="shared" si="48"/>
        <v>Adult</v>
      </c>
      <c r="G522" s="20" t="s">
        <v>9</v>
      </c>
      <c r="H522" s="18">
        <v>4</v>
      </c>
      <c r="I522" s="18">
        <v>30</v>
      </c>
      <c r="J522" s="18">
        <v>120</v>
      </c>
      <c r="K522" s="21" t="str">
        <f t="shared" si="49"/>
        <v>Low</v>
      </c>
      <c r="L522" s="18">
        <f t="shared" si="50"/>
        <v>2023</v>
      </c>
      <c r="M522" s="18">
        <f t="shared" si="51"/>
        <v>3</v>
      </c>
      <c r="N522" s="20" t="str">
        <f t="shared" si="52"/>
        <v>Saturday</v>
      </c>
      <c r="O522" s="20" t="str">
        <f t="shared" si="53"/>
        <v>August</v>
      </c>
    </row>
    <row r="523" spans="1:15" x14ac:dyDescent="0.3">
      <c r="A523" s="18">
        <v>522</v>
      </c>
      <c r="B523" s="19">
        <v>44927</v>
      </c>
      <c r="C523" s="20" t="s">
        <v>530</v>
      </c>
      <c r="D523" s="20" t="s">
        <v>5</v>
      </c>
      <c r="E523" s="18">
        <v>46</v>
      </c>
      <c r="F523" s="18" t="str">
        <f t="shared" si="48"/>
        <v>Adult</v>
      </c>
      <c r="G523" s="20" t="s">
        <v>6</v>
      </c>
      <c r="H523" s="18">
        <v>3</v>
      </c>
      <c r="I523" s="18">
        <v>500</v>
      </c>
      <c r="J523" s="18">
        <v>1500</v>
      </c>
      <c r="K523" s="21" t="str">
        <f t="shared" si="49"/>
        <v>Medium</v>
      </c>
      <c r="L523" s="18">
        <f t="shared" si="50"/>
        <v>2023</v>
      </c>
      <c r="M523" s="18">
        <f t="shared" si="51"/>
        <v>1</v>
      </c>
      <c r="N523" s="20" t="str">
        <f t="shared" si="52"/>
        <v>Sunday</v>
      </c>
      <c r="O523" s="20" t="str">
        <f t="shared" si="53"/>
        <v>January</v>
      </c>
    </row>
    <row r="524" spans="1:15" x14ac:dyDescent="0.3">
      <c r="A524" s="18">
        <v>523</v>
      </c>
      <c r="B524" s="19">
        <v>45193</v>
      </c>
      <c r="C524" s="20" t="s">
        <v>531</v>
      </c>
      <c r="D524" s="20" t="s">
        <v>8</v>
      </c>
      <c r="E524" s="18">
        <v>62</v>
      </c>
      <c r="F524" s="18" t="str">
        <f t="shared" si="48"/>
        <v>Senior</v>
      </c>
      <c r="G524" s="20" t="s">
        <v>11</v>
      </c>
      <c r="H524" s="18">
        <v>1</v>
      </c>
      <c r="I524" s="18">
        <v>300</v>
      </c>
      <c r="J524" s="18">
        <v>300</v>
      </c>
      <c r="K524" s="21" t="str">
        <f t="shared" si="49"/>
        <v>Low</v>
      </c>
      <c r="L524" s="18">
        <f t="shared" si="50"/>
        <v>2023</v>
      </c>
      <c r="M524" s="18">
        <f t="shared" si="51"/>
        <v>3</v>
      </c>
      <c r="N524" s="20" t="str">
        <f t="shared" si="52"/>
        <v>Sunday</v>
      </c>
      <c r="O524" s="20" t="str">
        <f t="shared" si="53"/>
        <v>September</v>
      </c>
    </row>
    <row r="525" spans="1:15" x14ac:dyDescent="0.3">
      <c r="A525" s="18">
        <v>524</v>
      </c>
      <c r="B525" s="19">
        <v>45202</v>
      </c>
      <c r="C525" s="20" t="s">
        <v>532</v>
      </c>
      <c r="D525" s="20" t="s">
        <v>5</v>
      </c>
      <c r="E525" s="18">
        <v>46</v>
      </c>
      <c r="F525" s="18" t="str">
        <f t="shared" si="48"/>
        <v>Adult</v>
      </c>
      <c r="G525" s="20" t="s">
        <v>6</v>
      </c>
      <c r="H525" s="18">
        <v>4</v>
      </c>
      <c r="I525" s="18">
        <v>300</v>
      </c>
      <c r="J525" s="18">
        <v>1200</v>
      </c>
      <c r="K525" s="21" t="str">
        <f t="shared" si="49"/>
        <v>Medium</v>
      </c>
      <c r="L525" s="18">
        <f t="shared" si="50"/>
        <v>2023</v>
      </c>
      <c r="M525" s="18">
        <f t="shared" si="51"/>
        <v>4</v>
      </c>
      <c r="N525" s="20" t="str">
        <f t="shared" si="52"/>
        <v>Tuesday</v>
      </c>
      <c r="O525" s="20" t="str">
        <f t="shared" si="53"/>
        <v>October</v>
      </c>
    </row>
    <row r="526" spans="1:15" x14ac:dyDescent="0.3">
      <c r="A526" s="18">
        <v>525</v>
      </c>
      <c r="B526" s="19">
        <v>45278</v>
      </c>
      <c r="C526" s="20" t="s">
        <v>533</v>
      </c>
      <c r="D526" s="20" t="s">
        <v>8</v>
      </c>
      <c r="E526" s="18">
        <v>47</v>
      </c>
      <c r="F526" s="18" t="str">
        <f t="shared" si="48"/>
        <v>Adult</v>
      </c>
      <c r="G526" s="20" t="s">
        <v>6</v>
      </c>
      <c r="H526" s="18">
        <v>2</v>
      </c>
      <c r="I526" s="18">
        <v>25</v>
      </c>
      <c r="J526" s="18">
        <v>50</v>
      </c>
      <c r="K526" s="21" t="str">
        <f t="shared" si="49"/>
        <v>Low</v>
      </c>
      <c r="L526" s="18">
        <f t="shared" si="50"/>
        <v>2023</v>
      </c>
      <c r="M526" s="18">
        <f t="shared" si="51"/>
        <v>4</v>
      </c>
      <c r="N526" s="20" t="str">
        <f t="shared" si="52"/>
        <v>Monday</v>
      </c>
      <c r="O526" s="20" t="str">
        <f t="shared" si="53"/>
        <v>December</v>
      </c>
    </row>
    <row r="527" spans="1:15" x14ac:dyDescent="0.3">
      <c r="A527" s="18">
        <v>526</v>
      </c>
      <c r="B527" s="19">
        <v>45270</v>
      </c>
      <c r="C527" s="20" t="s">
        <v>534</v>
      </c>
      <c r="D527" s="20" t="s">
        <v>5</v>
      </c>
      <c r="E527" s="18">
        <v>33</v>
      </c>
      <c r="F527" s="18" t="str">
        <f t="shared" si="48"/>
        <v>Adult</v>
      </c>
      <c r="G527" s="20" t="s">
        <v>9</v>
      </c>
      <c r="H527" s="18">
        <v>2</v>
      </c>
      <c r="I527" s="18">
        <v>50</v>
      </c>
      <c r="J527" s="18">
        <v>100</v>
      </c>
      <c r="K527" s="21" t="str">
        <f t="shared" si="49"/>
        <v>Low</v>
      </c>
      <c r="L527" s="18">
        <f t="shared" si="50"/>
        <v>2023</v>
      </c>
      <c r="M527" s="18">
        <f t="shared" si="51"/>
        <v>4</v>
      </c>
      <c r="N527" s="20" t="str">
        <f t="shared" si="52"/>
        <v>Sunday</v>
      </c>
      <c r="O527" s="20" t="str">
        <f t="shared" si="53"/>
        <v>December</v>
      </c>
    </row>
    <row r="528" spans="1:15" x14ac:dyDescent="0.3">
      <c r="A528" s="18">
        <v>527</v>
      </c>
      <c r="B528" s="19">
        <v>45027</v>
      </c>
      <c r="C528" s="20" t="s">
        <v>535</v>
      </c>
      <c r="D528" s="20" t="s">
        <v>5</v>
      </c>
      <c r="E528" s="18">
        <v>57</v>
      </c>
      <c r="F528" s="18" t="str">
        <f t="shared" si="48"/>
        <v>Adult</v>
      </c>
      <c r="G528" s="20" t="s">
        <v>9</v>
      </c>
      <c r="H528" s="18">
        <v>2</v>
      </c>
      <c r="I528" s="18">
        <v>25</v>
      </c>
      <c r="J528" s="18">
        <v>50</v>
      </c>
      <c r="K528" s="21" t="str">
        <f t="shared" si="49"/>
        <v>Low</v>
      </c>
      <c r="L528" s="18">
        <f t="shared" si="50"/>
        <v>2023</v>
      </c>
      <c r="M528" s="18">
        <f t="shared" si="51"/>
        <v>2</v>
      </c>
      <c r="N528" s="20" t="str">
        <f t="shared" si="52"/>
        <v>Tuesday</v>
      </c>
      <c r="O528" s="20" t="str">
        <f t="shared" si="53"/>
        <v>April</v>
      </c>
    </row>
    <row r="529" spans="1:15" x14ac:dyDescent="0.3">
      <c r="A529" s="18">
        <v>528</v>
      </c>
      <c r="B529" s="19">
        <v>45113</v>
      </c>
      <c r="C529" s="20" t="s">
        <v>536</v>
      </c>
      <c r="D529" s="20" t="s">
        <v>8</v>
      </c>
      <c r="E529" s="18">
        <v>36</v>
      </c>
      <c r="F529" s="18" t="str">
        <f t="shared" si="48"/>
        <v>Adult</v>
      </c>
      <c r="G529" s="20" t="s">
        <v>9</v>
      </c>
      <c r="H529" s="18">
        <v>2</v>
      </c>
      <c r="I529" s="18">
        <v>30</v>
      </c>
      <c r="J529" s="18">
        <v>60</v>
      </c>
      <c r="K529" s="21" t="str">
        <f t="shared" si="49"/>
        <v>Low</v>
      </c>
      <c r="L529" s="18">
        <f t="shared" si="50"/>
        <v>2023</v>
      </c>
      <c r="M529" s="18">
        <f t="shared" si="51"/>
        <v>3</v>
      </c>
      <c r="N529" s="20" t="str">
        <f t="shared" si="52"/>
        <v>Thursday</v>
      </c>
      <c r="O529" s="20" t="str">
        <f t="shared" si="53"/>
        <v>July</v>
      </c>
    </row>
    <row r="530" spans="1:15" x14ac:dyDescent="0.3">
      <c r="A530" s="18">
        <v>529</v>
      </c>
      <c r="B530" s="19">
        <v>45147</v>
      </c>
      <c r="C530" s="20" t="s">
        <v>537</v>
      </c>
      <c r="D530" s="20" t="s">
        <v>8</v>
      </c>
      <c r="E530" s="18">
        <v>35</v>
      </c>
      <c r="F530" s="18" t="str">
        <f t="shared" si="48"/>
        <v>Adult</v>
      </c>
      <c r="G530" s="20" t="s">
        <v>9</v>
      </c>
      <c r="H530" s="18">
        <v>3</v>
      </c>
      <c r="I530" s="18">
        <v>50</v>
      </c>
      <c r="J530" s="18">
        <v>150</v>
      </c>
      <c r="K530" s="21" t="str">
        <f t="shared" si="49"/>
        <v>Low</v>
      </c>
      <c r="L530" s="18">
        <f t="shared" si="50"/>
        <v>2023</v>
      </c>
      <c r="M530" s="18">
        <f t="shared" si="51"/>
        <v>3</v>
      </c>
      <c r="N530" s="20" t="str">
        <f t="shared" si="52"/>
        <v>Wednesday</v>
      </c>
      <c r="O530" s="20" t="str">
        <f t="shared" si="53"/>
        <v>August</v>
      </c>
    </row>
    <row r="531" spans="1:15" x14ac:dyDescent="0.3">
      <c r="A531" s="18">
        <v>530</v>
      </c>
      <c r="B531" s="19">
        <v>44962</v>
      </c>
      <c r="C531" s="20" t="s">
        <v>538</v>
      </c>
      <c r="D531" s="20" t="s">
        <v>8</v>
      </c>
      <c r="E531" s="18">
        <v>18</v>
      </c>
      <c r="F531" s="18" t="str">
        <f t="shared" si="48"/>
        <v>Young</v>
      </c>
      <c r="G531" s="20" t="s">
        <v>11</v>
      </c>
      <c r="H531" s="18">
        <v>4</v>
      </c>
      <c r="I531" s="18">
        <v>30</v>
      </c>
      <c r="J531" s="18">
        <v>120</v>
      </c>
      <c r="K531" s="21" t="str">
        <f t="shared" si="49"/>
        <v>Low</v>
      </c>
      <c r="L531" s="18">
        <f t="shared" si="50"/>
        <v>2023</v>
      </c>
      <c r="M531" s="18">
        <f t="shared" si="51"/>
        <v>1</v>
      </c>
      <c r="N531" s="20" t="str">
        <f t="shared" si="52"/>
        <v>Sunday</v>
      </c>
      <c r="O531" s="20" t="str">
        <f t="shared" si="53"/>
        <v>February</v>
      </c>
    </row>
    <row r="532" spans="1:15" x14ac:dyDescent="0.3">
      <c r="A532" s="18">
        <v>531</v>
      </c>
      <c r="B532" s="19">
        <v>45267</v>
      </c>
      <c r="C532" s="20" t="s">
        <v>539</v>
      </c>
      <c r="D532" s="20" t="s">
        <v>5</v>
      </c>
      <c r="E532" s="18">
        <v>31</v>
      </c>
      <c r="F532" s="18" t="str">
        <f t="shared" si="48"/>
        <v>Adult</v>
      </c>
      <c r="G532" s="20" t="s">
        <v>11</v>
      </c>
      <c r="H532" s="18">
        <v>1</v>
      </c>
      <c r="I532" s="18">
        <v>500</v>
      </c>
      <c r="J532" s="18">
        <v>500</v>
      </c>
      <c r="K532" s="21" t="str">
        <f t="shared" si="49"/>
        <v>Low</v>
      </c>
      <c r="L532" s="18">
        <f t="shared" si="50"/>
        <v>2023</v>
      </c>
      <c r="M532" s="18">
        <f t="shared" si="51"/>
        <v>4</v>
      </c>
      <c r="N532" s="20" t="str">
        <f t="shared" si="52"/>
        <v>Thursday</v>
      </c>
      <c r="O532" s="20" t="str">
        <f t="shared" si="53"/>
        <v>December</v>
      </c>
    </row>
    <row r="533" spans="1:15" x14ac:dyDescent="0.3">
      <c r="A533" s="18">
        <v>532</v>
      </c>
      <c r="B533" s="19">
        <v>45096</v>
      </c>
      <c r="C533" s="20" t="s">
        <v>540</v>
      </c>
      <c r="D533" s="20" t="s">
        <v>8</v>
      </c>
      <c r="E533" s="18">
        <v>64</v>
      </c>
      <c r="F533" s="18" t="str">
        <f t="shared" si="48"/>
        <v>Senior</v>
      </c>
      <c r="G533" s="20" t="s">
        <v>9</v>
      </c>
      <c r="H533" s="18">
        <v>4</v>
      </c>
      <c r="I533" s="18">
        <v>30</v>
      </c>
      <c r="J533" s="18">
        <v>120</v>
      </c>
      <c r="K533" s="21" t="str">
        <f t="shared" si="49"/>
        <v>Low</v>
      </c>
      <c r="L533" s="18">
        <f t="shared" si="50"/>
        <v>2023</v>
      </c>
      <c r="M533" s="18">
        <f t="shared" si="51"/>
        <v>2</v>
      </c>
      <c r="N533" s="20" t="str">
        <f t="shared" si="52"/>
        <v>Monday</v>
      </c>
      <c r="O533" s="20" t="str">
        <f t="shared" si="53"/>
        <v>June</v>
      </c>
    </row>
    <row r="534" spans="1:15" x14ac:dyDescent="0.3">
      <c r="A534" s="18">
        <v>533</v>
      </c>
      <c r="B534" s="19">
        <v>45246</v>
      </c>
      <c r="C534" s="20" t="s">
        <v>541</v>
      </c>
      <c r="D534" s="20" t="s">
        <v>5</v>
      </c>
      <c r="E534" s="18">
        <v>19</v>
      </c>
      <c r="F534" s="18" t="str">
        <f t="shared" si="48"/>
        <v>Young</v>
      </c>
      <c r="G534" s="20" t="s">
        <v>11</v>
      </c>
      <c r="H534" s="18">
        <v>3</v>
      </c>
      <c r="I534" s="18">
        <v>500</v>
      </c>
      <c r="J534" s="18">
        <v>1500</v>
      </c>
      <c r="K534" s="21" t="str">
        <f t="shared" si="49"/>
        <v>Medium</v>
      </c>
      <c r="L534" s="18">
        <f t="shared" si="50"/>
        <v>2023</v>
      </c>
      <c r="M534" s="18">
        <f t="shared" si="51"/>
        <v>4</v>
      </c>
      <c r="N534" s="20" t="str">
        <f t="shared" si="52"/>
        <v>Thursday</v>
      </c>
      <c r="O534" s="20" t="str">
        <f t="shared" si="53"/>
        <v>November</v>
      </c>
    </row>
    <row r="535" spans="1:15" x14ac:dyDescent="0.3">
      <c r="A535" s="18">
        <v>534</v>
      </c>
      <c r="B535" s="19">
        <v>45087</v>
      </c>
      <c r="C535" s="20" t="s">
        <v>542</v>
      </c>
      <c r="D535" s="20" t="s">
        <v>5</v>
      </c>
      <c r="E535" s="18">
        <v>45</v>
      </c>
      <c r="F535" s="18" t="str">
        <f t="shared" si="48"/>
        <v>Adult</v>
      </c>
      <c r="G535" s="20" t="s">
        <v>9</v>
      </c>
      <c r="H535" s="18">
        <v>2</v>
      </c>
      <c r="I535" s="18">
        <v>500</v>
      </c>
      <c r="J535" s="18">
        <v>1000</v>
      </c>
      <c r="K535" s="21" t="str">
        <f t="shared" si="49"/>
        <v>Medium</v>
      </c>
      <c r="L535" s="18">
        <f t="shared" si="50"/>
        <v>2023</v>
      </c>
      <c r="M535" s="18">
        <f t="shared" si="51"/>
        <v>2</v>
      </c>
      <c r="N535" s="20" t="str">
        <f t="shared" si="52"/>
        <v>Saturday</v>
      </c>
      <c r="O535" s="20" t="str">
        <f t="shared" si="53"/>
        <v>June</v>
      </c>
    </row>
    <row r="536" spans="1:15" x14ac:dyDescent="0.3">
      <c r="A536" s="18">
        <v>535</v>
      </c>
      <c r="B536" s="19">
        <v>45266</v>
      </c>
      <c r="C536" s="20" t="s">
        <v>543</v>
      </c>
      <c r="D536" s="20" t="s">
        <v>5</v>
      </c>
      <c r="E536" s="18">
        <v>47</v>
      </c>
      <c r="F536" s="18" t="str">
        <f t="shared" si="48"/>
        <v>Adult</v>
      </c>
      <c r="G536" s="20" t="s">
        <v>6</v>
      </c>
      <c r="H536" s="18">
        <v>3</v>
      </c>
      <c r="I536" s="18">
        <v>30</v>
      </c>
      <c r="J536" s="18">
        <v>90</v>
      </c>
      <c r="K536" s="21" t="str">
        <f t="shared" si="49"/>
        <v>Low</v>
      </c>
      <c r="L536" s="18">
        <f t="shared" si="50"/>
        <v>2023</v>
      </c>
      <c r="M536" s="18">
        <f t="shared" si="51"/>
        <v>4</v>
      </c>
      <c r="N536" s="20" t="str">
        <f t="shared" si="52"/>
        <v>Wednesday</v>
      </c>
      <c r="O536" s="20" t="str">
        <f t="shared" si="53"/>
        <v>December</v>
      </c>
    </row>
    <row r="537" spans="1:15" x14ac:dyDescent="0.3">
      <c r="A537" s="18">
        <v>536</v>
      </c>
      <c r="B537" s="19">
        <v>44990</v>
      </c>
      <c r="C537" s="20" t="s">
        <v>544</v>
      </c>
      <c r="D537" s="20" t="s">
        <v>8</v>
      </c>
      <c r="E537" s="18">
        <v>55</v>
      </c>
      <c r="F537" s="18" t="str">
        <f t="shared" si="48"/>
        <v>Adult</v>
      </c>
      <c r="G537" s="20" t="s">
        <v>6</v>
      </c>
      <c r="H537" s="18">
        <v>4</v>
      </c>
      <c r="I537" s="18">
        <v>30</v>
      </c>
      <c r="J537" s="18">
        <v>120</v>
      </c>
      <c r="K537" s="21" t="str">
        <f t="shared" si="49"/>
        <v>Low</v>
      </c>
      <c r="L537" s="18">
        <f t="shared" si="50"/>
        <v>2023</v>
      </c>
      <c r="M537" s="18">
        <f t="shared" si="51"/>
        <v>1</v>
      </c>
      <c r="N537" s="20" t="str">
        <f t="shared" si="52"/>
        <v>Sunday</v>
      </c>
      <c r="O537" s="20" t="str">
        <f t="shared" si="53"/>
        <v>March</v>
      </c>
    </row>
    <row r="538" spans="1:15" x14ac:dyDescent="0.3">
      <c r="A538" s="18">
        <v>537</v>
      </c>
      <c r="B538" s="19">
        <v>45080</v>
      </c>
      <c r="C538" s="20" t="s">
        <v>545</v>
      </c>
      <c r="D538" s="20" t="s">
        <v>8</v>
      </c>
      <c r="E538" s="18">
        <v>21</v>
      </c>
      <c r="F538" s="18" t="str">
        <f t="shared" si="48"/>
        <v>Young</v>
      </c>
      <c r="G538" s="20" t="s">
        <v>6</v>
      </c>
      <c r="H538" s="18">
        <v>1</v>
      </c>
      <c r="I538" s="18">
        <v>500</v>
      </c>
      <c r="J538" s="18">
        <v>500</v>
      </c>
      <c r="K538" s="21" t="str">
        <f t="shared" si="49"/>
        <v>Low</v>
      </c>
      <c r="L538" s="18">
        <f t="shared" si="50"/>
        <v>2023</v>
      </c>
      <c r="M538" s="18">
        <f t="shared" si="51"/>
        <v>2</v>
      </c>
      <c r="N538" s="20" t="str">
        <f t="shared" si="52"/>
        <v>Saturday</v>
      </c>
      <c r="O538" s="20" t="str">
        <f t="shared" si="53"/>
        <v>June</v>
      </c>
    </row>
    <row r="539" spans="1:15" x14ac:dyDescent="0.3">
      <c r="A539" s="18">
        <v>538</v>
      </c>
      <c r="B539" s="19">
        <v>45186</v>
      </c>
      <c r="C539" s="20" t="s">
        <v>546</v>
      </c>
      <c r="D539" s="20" t="s">
        <v>5</v>
      </c>
      <c r="E539" s="18">
        <v>18</v>
      </c>
      <c r="F539" s="18" t="str">
        <f t="shared" si="48"/>
        <v>Young</v>
      </c>
      <c r="G539" s="20" t="s">
        <v>9</v>
      </c>
      <c r="H539" s="18">
        <v>3</v>
      </c>
      <c r="I539" s="18">
        <v>50</v>
      </c>
      <c r="J539" s="18">
        <v>150</v>
      </c>
      <c r="K539" s="21" t="str">
        <f t="shared" si="49"/>
        <v>Low</v>
      </c>
      <c r="L539" s="18">
        <f t="shared" si="50"/>
        <v>2023</v>
      </c>
      <c r="M539" s="18">
        <f t="shared" si="51"/>
        <v>3</v>
      </c>
      <c r="N539" s="20" t="str">
        <f t="shared" si="52"/>
        <v>Sunday</v>
      </c>
      <c r="O539" s="20" t="str">
        <f t="shared" si="53"/>
        <v>September</v>
      </c>
    </row>
    <row r="540" spans="1:15" x14ac:dyDescent="0.3">
      <c r="A540" s="18">
        <v>539</v>
      </c>
      <c r="B540" s="19">
        <v>45085</v>
      </c>
      <c r="C540" s="20" t="s">
        <v>547</v>
      </c>
      <c r="D540" s="20" t="s">
        <v>5</v>
      </c>
      <c r="E540" s="18">
        <v>25</v>
      </c>
      <c r="F540" s="18" t="str">
        <f t="shared" si="48"/>
        <v>Young</v>
      </c>
      <c r="G540" s="20" t="s">
        <v>6</v>
      </c>
      <c r="H540" s="18">
        <v>1</v>
      </c>
      <c r="I540" s="18">
        <v>500</v>
      </c>
      <c r="J540" s="18">
        <v>500</v>
      </c>
      <c r="K540" s="21" t="str">
        <f t="shared" si="49"/>
        <v>Low</v>
      </c>
      <c r="L540" s="18">
        <f t="shared" si="50"/>
        <v>2023</v>
      </c>
      <c r="M540" s="18">
        <f t="shared" si="51"/>
        <v>2</v>
      </c>
      <c r="N540" s="20" t="str">
        <f t="shared" si="52"/>
        <v>Thursday</v>
      </c>
      <c r="O540" s="20" t="str">
        <f t="shared" si="53"/>
        <v>June</v>
      </c>
    </row>
    <row r="541" spans="1:15" x14ac:dyDescent="0.3">
      <c r="A541" s="18">
        <v>540</v>
      </c>
      <c r="B541" s="19">
        <v>45268</v>
      </c>
      <c r="C541" s="20" t="s">
        <v>548</v>
      </c>
      <c r="D541" s="20" t="s">
        <v>8</v>
      </c>
      <c r="E541" s="18">
        <v>46</v>
      </c>
      <c r="F541" s="18" t="str">
        <f t="shared" si="48"/>
        <v>Adult</v>
      </c>
      <c r="G541" s="20" t="s">
        <v>11</v>
      </c>
      <c r="H541" s="18">
        <v>3</v>
      </c>
      <c r="I541" s="18">
        <v>300</v>
      </c>
      <c r="J541" s="18">
        <v>900</v>
      </c>
      <c r="K541" s="21" t="str">
        <f t="shared" si="49"/>
        <v>Medium</v>
      </c>
      <c r="L541" s="18">
        <f t="shared" si="50"/>
        <v>2023</v>
      </c>
      <c r="M541" s="18">
        <f t="shared" si="51"/>
        <v>4</v>
      </c>
      <c r="N541" s="20" t="str">
        <f t="shared" si="52"/>
        <v>Friday</v>
      </c>
      <c r="O541" s="20" t="str">
        <f t="shared" si="53"/>
        <v>December</v>
      </c>
    </row>
    <row r="542" spans="1:15" x14ac:dyDescent="0.3">
      <c r="A542" s="18">
        <v>541</v>
      </c>
      <c r="B542" s="19">
        <v>45136</v>
      </c>
      <c r="C542" s="20" t="s">
        <v>549</v>
      </c>
      <c r="D542" s="20" t="s">
        <v>5</v>
      </c>
      <c r="E542" s="18">
        <v>56</v>
      </c>
      <c r="F542" s="18" t="str">
        <f t="shared" si="48"/>
        <v>Adult</v>
      </c>
      <c r="G542" s="20" t="s">
        <v>6</v>
      </c>
      <c r="H542" s="18">
        <v>1</v>
      </c>
      <c r="I542" s="18">
        <v>500</v>
      </c>
      <c r="J542" s="18">
        <v>500</v>
      </c>
      <c r="K542" s="21" t="str">
        <f t="shared" si="49"/>
        <v>Low</v>
      </c>
      <c r="L542" s="18">
        <f t="shared" si="50"/>
        <v>2023</v>
      </c>
      <c r="M542" s="18">
        <f t="shared" si="51"/>
        <v>3</v>
      </c>
      <c r="N542" s="20" t="str">
        <f t="shared" si="52"/>
        <v>Saturday</v>
      </c>
      <c r="O542" s="20" t="str">
        <f t="shared" si="53"/>
        <v>July</v>
      </c>
    </row>
    <row r="543" spans="1:15" x14ac:dyDescent="0.3">
      <c r="A543" s="18">
        <v>542</v>
      </c>
      <c r="B543" s="19">
        <v>45094</v>
      </c>
      <c r="C543" s="20" t="s">
        <v>550</v>
      </c>
      <c r="D543" s="20" t="s">
        <v>8</v>
      </c>
      <c r="E543" s="18">
        <v>20</v>
      </c>
      <c r="F543" s="18" t="str">
        <f t="shared" si="48"/>
        <v>Young</v>
      </c>
      <c r="G543" s="20" t="s">
        <v>6</v>
      </c>
      <c r="H543" s="18">
        <v>1</v>
      </c>
      <c r="I543" s="18">
        <v>50</v>
      </c>
      <c r="J543" s="18">
        <v>50</v>
      </c>
      <c r="K543" s="21" t="str">
        <f t="shared" si="49"/>
        <v>Low</v>
      </c>
      <c r="L543" s="18">
        <f t="shared" si="50"/>
        <v>2023</v>
      </c>
      <c r="M543" s="18">
        <f t="shared" si="51"/>
        <v>2</v>
      </c>
      <c r="N543" s="20" t="str">
        <f t="shared" si="52"/>
        <v>Saturday</v>
      </c>
      <c r="O543" s="20" t="str">
        <f t="shared" si="53"/>
        <v>June</v>
      </c>
    </row>
    <row r="544" spans="1:15" x14ac:dyDescent="0.3">
      <c r="A544" s="18">
        <v>543</v>
      </c>
      <c r="B544" s="19">
        <v>45133</v>
      </c>
      <c r="C544" s="20" t="s">
        <v>551</v>
      </c>
      <c r="D544" s="20" t="s">
        <v>5</v>
      </c>
      <c r="E544" s="18">
        <v>49</v>
      </c>
      <c r="F544" s="18" t="str">
        <f t="shared" si="48"/>
        <v>Adult</v>
      </c>
      <c r="G544" s="20" t="s">
        <v>6</v>
      </c>
      <c r="H544" s="18">
        <v>2</v>
      </c>
      <c r="I544" s="18">
        <v>300</v>
      </c>
      <c r="J544" s="18">
        <v>600</v>
      </c>
      <c r="K544" s="21" t="str">
        <f t="shared" si="49"/>
        <v>Medium</v>
      </c>
      <c r="L544" s="18">
        <f t="shared" si="50"/>
        <v>2023</v>
      </c>
      <c r="M544" s="18">
        <f t="shared" si="51"/>
        <v>3</v>
      </c>
      <c r="N544" s="20" t="str">
        <f t="shared" si="52"/>
        <v>Wednesday</v>
      </c>
      <c r="O544" s="20" t="str">
        <f t="shared" si="53"/>
        <v>July</v>
      </c>
    </row>
    <row r="545" spans="1:15" x14ac:dyDescent="0.3">
      <c r="A545" s="18">
        <v>544</v>
      </c>
      <c r="B545" s="19">
        <v>45283</v>
      </c>
      <c r="C545" s="20" t="s">
        <v>552</v>
      </c>
      <c r="D545" s="20" t="s">
        <v>8</v>
      </c>
      <c r="E545" s="18">
        <v>27</v>
      </c>
      <c r="F545" s="18" t="str">
        <f t="shared" si="48"/>
        <v>Young</v>
      </c>
      <c r="G545" s="20" t="s">
        <v>11</v>
      </c>
      <c r="H545" s="18">
        <v>1</v>
      </c>
      <c r="I545" s="18">
        <v>25</v>
      </c>
      <c r="J545" s="18">
        <v>25</v>
      </c>
      <c r="K545" s="21" t="str">
        <f t="shared" si="49"/>
        <v>Low</v>
      </c>
      <c r="L545" s="18">
        <f t="shared" si="50"/>
        <v>2023</v>
      </c>
      <c r="M545" s="18">
        <f t="shared" si="51"/>
        <v>4</v>
      </c>
      <c r="N545" s="20" t="str">
        <f t="shared" si="52"/>
        <v>Saturday</v>
      </c>
      <c r="O545" s="20" t="str">
        <f t="shared" si="53"/>
        <v>December</v>
      </c>
    </row>
    <row r="546" spans="1:15" x14ac:dyDescent="0.3">
      <c r="A546" s="18">
        <v>545</v>
      </c>
      <c r="B546" s="19">
        <v>45078</v>
      </c>
      <c r="C546" s="20" t="s">
        <v>553</v>
      </c>
      <c r="D546" s="20" t="s">
        <v>5</v>
      </c>
      <c r="E546" s="18">
        <v>27</v>
      </c>
      <c r="F546" s="18" t="str">
        <f t="shared" si="48"/>
        <v>Young</v>
      </c>
      <c r="G546" s="20" t="s">
        <v>9</v>
      </c>
      <c r="H546" s="18">
        <v>2</v>
      </c>
      <c r="I546" s="18">
        <v>25</v>
      </c>
      <c r="J546" s="18">
        <v>50</v>
      </c>
      <c r="K546" s="21" t="str">
        <f t="shared" si="49"/>
        <v>Low</v>
      </c>
      <c r="L546" s="18">
        <f t="shared" si="50"/>
        <v>2023</v>
      </c>
      <c r="M546" s="18">
        <f t="shared" si="51"/>
        <v>2</v>
      </c>
      <c r="N546" s="20" t="str">
        <f t="shared" si="52"/>
        <v>Thursday</v>
      </c>
      <c r="O546" s="20" t="str">
        <f t="shared" si="53"/>
        <v>June</v>
      </c>
    </row>
    <row r="547" spans="1:15" x14ac:dyDescent="0.3">
      <c r="A547" s="18">
        <v>546</v>
      </c>
      <c r="B547" s="19">
        <v>45210</v>
      </c>
      <c r="C547" s="20" t="s">
        <v>554</v>
      </c>
      <c r="D547" s="20" t="s">
        <v>8</v>
      </c>
      <c r="E547" s="18">
        <v>36</v>
      </c>
      <c r="F547" s="18" t="str">
        <f t="shared" si="48"/>
        <v>Adult</v>
      </c>
      <c r="G547" s="20" t="s">
        <v>11</v>
      </c>
      <c r="H547" s="18">
        <v>4</v>
      </c>
      <c r="I547" s="18">
        <v>50</v>
      </c>
      <c r="J547" s="18">
        <v>200</v>
      </c>
      <c r="K547" s="21" t="str">
        <f t="shared" si="49"/>
        <v>Low</v>
      </c>
      <c r="L547" s="18">
        <f t="shared" si="50"/>
        <v>2023</v>
      </c>
      <c r="M547" s="18">
        <f t="shared" si="51"/>
        <v>4</v>
      </c>
      <c r="N547" s="20" t="str">
        <f t="shared" si="52"/>
        <v>Wednesday</v>
      </c>
      <c r="O547" s="20" t="str">
        <f t="shared" si="53"/>
        <v>October</v>
      </c>
    </row>
    <row r="548" spans="1:15" x14ac:dyDescent="0.3">
      <c r="A548" s="18">
        <v>547</v>
      </c>
      <c r="B548" s="19">
        <v>44992</v>
      </c>
      <c r="C548" s="20" t="s">
        <v>555</v>
      </c>
      <c r="D548" s="20" t="s">
        <v>5</v>
      </c>
      <c r="E548" s="18">
        <v>63</v>
      </c>
      <c r="F548" s="18" t="str">
        <f t="shared" si="48"/>
        <v>Senior</v>
      </c>
      <c r="G548" s="20" t="s">
        <v>9</v>
      </c>
      <c r="H548" s="18">
        <v>4</v>
      </c>
      <c r="I548" s="18">
        <v>500</v>
      </c>
      <c r="J548" s="18">
        <v>2000</v>
      </c>
      <c r="K548" s="21" t="str">
        <f t="shared" si="49"/>
        <v>High</v>
      </c>
      <c r="L548" s="18">
        <f t="shared" si="50"/>
        <v>2023</v>
      </c>
      <c r="M548" s="18">
        <f t="shared" si="51"/>
        <v>1</v>
      </c>
      <c r="N548" s="20" t="str">
        <f t="shared" si="52"/>
        <v>Tuesday</v>
      </c>
      <c r="O548" s="20" t="str">
        <f t="shared" si="53"/>
        <v>March</v>
      </c>
    </row>
    <row r="549" spans="1:15" x14ac:dyDescent="0.3">
      <c r="A549" s="18">
        <v>548</v>
      </c>
      <c r="B549" s="19">
        <v>45025</v>
      </c>
      <c r="C549" s="20" t="s">
        <v>556</v>
      </c>
      <c r="D549" s="20" t="s">
        <v>8</v>
      </c>
      <c r="E549" s="18">
        <v>51</v>
      </c>
      <c r="F549" s="18" t="str">
        <f t="shared" si="48"/>
        <v>Adult</v>
      </c>
      <c r="G549" s="20" t="s">
        <v>9</v>
      </c>
      <c r="H549" s="18">
        <v>2</v>
      </c>
      <c r="I549" s="18">
        <v>30</v>
      </c>
      <c r="J549" s="18">
        <v>60</v>
      </c>
      <c r="K549" s="21" t="str">
        <f t="shared" si="49"/>
        <v>Low</v>
      </c>
      <c r="L549" s="18">
        <f t="shared" si="50"/>
        <v>2023</v>
      </c>
      <c r="M549" s="18">
        <f t="shared" si="51"/>
        <v>2</v>
      </c>
      <c r="N549" s="20" t="str">
        <f t="shared" si="52"/>
        <v>Sunday</v>
      </c>
      <c r="O549" s="20" t="str">
        <f t="shared" si="53"/>
        <v>April</v>
      </c>
    </row>
    <row r="550" spans="1:15" x14ac:dyDescent="0.3">
      <c r="A550" s="18">
        <v>549</v>
      </c>
      <c r="B550" s="19">
        <v>45142</v>
      </c>
      <c r="C550" s="20" t="s">
        <v>557</v>
      </c>
      <c r="D550" s="20" t="s">
        <v>8</v>
      </c>
      <c r="E550" s="18">
        <v>50</v>
      </c>
      <c r="F550" s="18" t="str">
        <f t="shared" si="48"/>
        <v>Adult</v>
      </c>
      <c r="G550" s="20" t="s">
        <v>6</v>
      </c>
      <c r="H550" s="18">
        <v>2</v>
      </c>
      <c r="I550" s="18">
        <v>50</v>
      </c>
      <c r="J550" s="18">
        <v>100</v>
      </c>
      <c r="K550" s="21" t="str">
        <f t="shared" si="49"/>
        <v>Low</v>
      </c>
      <c r="L550" s="18">
        <f t="shared" si="50"/>
        <v>2023</v>
      </c>
      <c r="M550" s="18">
        <f t="shared" si="51"/>
        <v>3</v>
      </c>
      <c r="N550" s="20" t="str">
        <f t="shared" si="52"/>
        <v>Friday</v>
      </c>
      <c r="O550" s="20" t="str">
        <f t="shared" si="53"/>
        <v>August</v>
      </c>
    </row>
    <row r="551" spans="1:15" x14ac:dyDescent="0.3">
      <c r="A551" s="18">
        <v>550</v>
      </c>
      <c r="B551" s="19">
        <v>45267</v>
      </c>
      <c r="C551" s="20" t="s">
        <v>558</v>
      </c>
      <c r="D551" s="20" t="s">
        <v>5</v>
      </c>
      <c r="E551" s="18">
        <v>40</v>
      </c>
      <c r="F551" s="18" t="str">
        <f t="shared" si="48"/>
        <v>Adult</v>
      </c>
      <c r="G551" s="20" t="s">
        <v>9</v>
      </c>
      <c r="H551" s="18">
        <v>3</v>
      </c>
      <c r="I551" s="18">
        <v>300</v>
      </c>
      <c r="J551" s="18">
        <v>900</v>
      </c>
      <c r="K551" s="21" t="str">
        <f t="shared" si="49"/>
        <v>Medium</v>
      </c>
      <c r="L551" s="18">
        <f t="shared" si="50"/>
        <v>2023</v>
      </c>
      <c r="M551" s="18">
        <f t="shared" si="51"/>
        <v>4</v>
      </c>
      <c r="N551" s="20" t="str">
        <f t="shared" si="52"/>
        <v>Thursday</v>
      </c>
      <c r="O551" s="20" t="str">
        <f t="shared" si="53"/>
        <v>December</v>
      </c>
    </row>
    <row r="552" spans="1:15" x14ac:dyDescent="0.3">
      <c r="A552" s="18">
        <v>551</v>
      </c>
      <c r="B552" s="19">
        <v>45121</v>
      </c>
      <c r="C552" s="20" t="s">
        <v>559</v>
      </c>
      <c r="D552" s="20" t="s">
        <v>5</v>
      </c>
      <c r="E552" s="18">
        <v>45</v>
      </c>
      <c r="F552" s="18" t="str">
        <f t="shared" si="48"/>
        <v>Adult</v>
      </c>
      <c r="G552" s="20" t="s">
        <v>11</v>
      </c>
      <c r="H552" s="18">
        <v>3</v>
      </c>
      <c r="I552" s="18">
        <v>300</v>
      </c>
      <c r="J552" s="18">
        <v>900</v>
      </c>
      <c r="K552" s="21" t="str">
        <f t="shared" si="49"/>
        <v>Medium</v>
      </c>
      <c r="L552" s="18">
        <f t="shared" si="50"/>
        <v>2023</v>
      </c>
      <c r="M552" s="18">
        <f t="shared" si="51"/>
        <v>3</v>
      </c>
      <c r="N552" s="20" t="str">
        <f t="shared" si="52"/>
        <v>Friday</v>
      </c>
      <c r="O552" s="20" t="str">
        <f t="shared" si="53"/>
        <v>July</v>
      </c>
    </row>
    <row r="553" spans="1:15" x14ac:dyDescent="0.3">
      <c r="A553" s="18">
        <v>552</v>
      </c>
      <c r="B553" s="19">
        <v>45273</v>
      </c>
      <c r="C553" s="20" t="s">
        <v>560</v>
      </c>
      <c r="D553" s="20" t="s">
        <v>8</v>
      </c>
      <c r="E553" s="18">
        <v>49</v>
      </c>
      <c r="F553" s="18" t="str">
        <f t="shared" si="48"/>
        <v>Adult</v>
      </c>
      <c r="G553" s="20" t="s">
        <v>11</v>
      </c>
      <c r="H553" s="18">
        <v>3</v>
      </c>
      <c r="I553" s="18">
        <v>25</v>
      </c>
      <c r="J553" s="18">
        <v>75</v>
      </c>
      <c r="K553" s="21" t="str">
        <f t="shared" si="49"/>
        <v>Low</v>
      </c>
      <c r="L553" s="18">
        <f t="shared" si="50"/>
        <v>2023</v>
      </c>
      <c r="M553" s="18">
        <f t="shared" si="51"/>
        <v>4</v>
      </c>
      <c r="N553" s="20" t="str">
        <f t="shared" si="52"/>
        <v>Wednesday</v>
      </c>
      <c r="O553" s="20" t="str">
        <f t="shared" si="53"/>
        <v>December</v>
      </c>
    </row>
    <row r="554" spans="1:15" x14ac:dyDescent="0.3">
      <c r="A554" s="18">
        <v>553</v>
      </c>
      <c r="B554" s="19">
        <v>45016</v>
      </c>
      <c r="C554" s="20" t="s">
        <v>561</v>
      </c>
      <c r="D554" s="20" t="s">
        <v>5</v>
      </c>
      <c r="E554" s="18">
        <v>24</v>
      </c>
      <c r="F554" s="18" t="str">
        <f t="shared" si="48"/>
        <v>Young</v>
      </c>
      <c r="G554" s="20" t="s">
        <v>9</v>
      </c>
      <c r="H554" s="18">
        <v>4</v>
      </c>
      <c r="I554" s="18">
        <v>300</v>
      </c>
      <c r="J554" s="18">
        <v>1200</v>
      </c>
      <c r="K554" s="21" t="str">
        <f t="shared" si="49"/>
        <v>Medium</v>
      </c>
      <c r="L554" s="18">
        <f t="shared" si="50"/>
        <v>2023</v>
      </c>
      <c r="M554" s="18">
        <f t="shared" si="51"/>
        <v>1</v>
      </c>
      <c r="N554" s="20" t="str">
        <f t="shared" si="52"/>
        <v>Friday</v>
      </c>
      <c r="O554" s="20" t="str">
        <f t="shared" si="53"/>
        <v>March</v>
      </c>
    </row>
    <row r="555" spans="1:15" x14ac:dyDescent="0.3">
      <c r="A555" s="18">
        <v>554</v>
      </c>
      <c r="B555" s="19">
        <v>45242</v>
      </c>
      <c r="C555" s="20" t="s">
        <v>562</v>
      </c>
      <c r="D555" s="20" t="s">
        <v>8</v>
      </c>
      <c r="E555" s="18">
        <v>46</v>
      </c>
      <c r="F555" s="18" t="str">
        <f t="shared" si="48"/>
        <v>Adult</v>
      </c>
      <c r="G555" s="20" t="s">
        <v>6</v>
      </c>
      <c r="H555" s="18">
        <v>3</v>
      </c>
      <c r="I555" s="18">
        <v>50</v>
      </c>
      <c r="J555" s="18">
        <v>150</v>
      </c>
      <c r="K555" s="21" t="str">
        <f t="shared" si="49"/>
        <v>Low</v>
      </c>
      <c r="L555" s="18">
        <f t="shared" si="50"/>
        <v>2023</v>
      </c>
      <c r="M555" s="18">
        <f t="shared" si="51"/>
        <v>4</v>
      </c>
      <c r="N555" s="20" t="str">
        <f t="shared" si="52"/>
        <v>Sunday</v>
      </c>
      <c r="O555" s="20" t="str">
        <f t="shared" si="53"/>
        <v>November</v>
      </c>
    </row>
    <row r="556" spans="1:15" x14ac:dyDescent="0.3">
      <c r="A556" s="18">
        <v>555</v>
      </c>
      <c r="B556" s="19">
        <v>45218</v>
      </c>
      <c r="C556" s="20" t="s">
        <v>563</v>
      </c>
      <c r="D556" s="20" t="s">
        <v>5</v>
      </c>
      <c r="E556" s="18">
        <v>25</v>
      </c>
      <c r="F556" s="18" t="str">
        <f t="shared" si="48"/>
        <v>Young</v>
      </c>
      <c r="G556" s="20" t="s">
        <v>6</v>
      </c>
      <c r="H556" s="18">
        <v>1</v>
      </c>
      <c r="I556" s="18">
        <v>300</v>
      </c>
      <c r="J556" s="18">
        <v>300</v>
      </c>
      <c r="K556" s="21" t="str">
        <f t="shared" si="49"/>
        <v>Low</v>
      </c>
      <c r="L556" s="18">
        <f t="shared" si="50"/>
        <v>2023</v>
      </c>
      <c r="M556" s="18">
        <f t="shared" si="51"/>
        <v>4</v>
      </c>
      <c r="N556" s="20" t="str">
        <f t="shared" si="52"/>
        <v>Thursday</v>
      </c>
      <c r="O556" s="20" t="str">
        <f t="shared" si="53"/>
        <v>October</v>
      </c>
    </row>
    <row r="557" spans="1:15" x14ac:dyDescent="0.3">
      <c r="A557" s="18">
        <v>556</v>
      </c>
      <c r="B557" s="19">
        <v>45081</v>
      </c>
      <c r="C557" s="20" t="s">
        <v>564</v>
      </c>
      <c r="D557" s="20" t="s">
        <v>8</v>
      </c>
      <c r="E557" s="18">
        <v>18</v>
      </c>
      <c r="F557" s="18" t="str">
        <f t="shared" si="48"/>
        <v>Young</v>
      </c>
      <c r="G557" s="20" t="s">
        <v>11</v>
      </c>
      <c r="H557" s="18">
        <v>1</v>
      </c>
      <c r="I557" s="18">
        <v>50</v>
      </c>
      <c r="J557" s="18">
        <v>50</v>
      </c>
      <c r="K557" s="21" t="str">
        <f t="shared" si="49"/>
        <v>Low</v>
      </c>
      <c r="L557" s="18">
        <f t="shared" si="50"/>
        <v>2023</v>
      </c>
      <c r="M557" s="18">
        <f t="shared" si="51"/>
        <v>2</v>
      </c>
      <c r="N557" s="20" t="str">
        <f t="shared" si="52"/>
        <v>Sunday</v>
      </c>
      <c r="O557" s="20" t="str">
        <f t="shared" si="53"/>
        <v>June</v>
      </c>
    </row>
    <row r="558" spans="1:15" x14ac:dyDescent="0.3">
      <c r="A558" s="18">
        <v>557</v>
      </c>
      <c r="B558" s="19">
        <v>45134</v>
      </c>
      <c r="C558" s="20" t="s">
        <v>565</v>
      </c>
      <c r="D558" s="20" t="s">
        <v>8</v>
      </c>
      <c r="E558" s="18">
        <v>20</v>
      </c>
      <c r="F558" s="18" t="str">
        <f t="shared" si="48"/>
        <v>Young</v>
      </c>
      <c r="G558" s="20" t="s">
        <v>6</v>
      </c>
      <c r="H558" s="18">
        <v>3</v>
      </c>
      <c r="I558" s="18">
        <v>30</v>
      </c>
      <c r="J558" s="18">
        <v>90</v>
      </c>
      <c r="K558" s="21" t="str">
        <f t="shared" si="49"/>
        <v>Low</v>
      </c>
      <c r="L558" s="18">
        <f t="shared" si="50"/>
        <v>2023</v>
      </c>
      <c r="M558" s="18">
        <f t="shared" si="51"/>
        <v>3</v>
      </c>
      <c r="N558" s="20" t="str">
        <f t="shared" si="52"/>
        <v>Thursday</v>
      </c>
      <c r="O558" s="20" t="str">
        <f t="shared" si="53"/>
        <v>July</v>
      </c>
    </row>
    <row r="559" spans="1:15" x14ac:dyDescent="0.3">
      <c r="A559" s="18">
        <v>558</v>
      </c>
      <c r="B559" s="19">
        <v>45207</v>
      </c>
      <c r="C559" s="20" t="s">
        <v>566</v>
      </c>
      <c r="D559" s="20" t="s">
        <v>8</v>
      </c>
      <c r="E559" s="18">
        <v>41</v>
      </c>
      <c r="F559" s="18" t="str">
        <f t="shared" si="48"/>
        <v>Adult</v>
      </c>
      <c r="G559" s="20" t="s">
        <v>9</v>
      </c>
      <c r="H559" s="18">
        <v>1</v>
      </c>
      <c r="I559" s="18">
        <v>25</v>
      </c>
      <c r="J559" s="18">
        <v>25</v>
      </c>
      <c r="K559" s="21" t="str">
        <f t="shared" si="49"/>
        <v>Low</v>
      </c>
      <c r="L559" s="18">
        <f t="shared" si="50"/>
        <v>2023</v>
      </c>
      <c r="M559" s="18">
        <f t="shared" si="51"/>
        <v>4</v>
      </c>
      <c r="N559" s="20" t="str">
        <f t="shared" si="52"/>
        <v>Sunday</v>
      </c>
      <c r="O559" s="20" t="str">
        <f t="shared" si="53"/>
        <v>October</v>
      </c>
    </row>
    <row r="560" spans="1:15" x14ac:dyDescent="0.3">
      <c r="A560" s="18">
        <v>559</v>
      </c>
      <c r="B560" s="19">
        <v>44927</v>
      </c>
      <c r="C560" s="20" t="s">
        <v>567</v>
      </c>
      <c r="D560" s="20" t="s">
        <v>8</v>
      </c>
      <c r="E560" s="18">
        <v>40</v>
      </c>
      <c r="F560" s="18" t="str">
        <f t="shared" si="48"/>
        <v>Adult</v>
      </c>
      <c r="G560" s="20" t="s">
        <v>9</v>
      </c>
      <c r="H560" s="18">
        <v>4</v>
      </c>
      <c r="I560" s="18">
        <v>300</v>
      </c>
      <c r="J560" s="18">
        <v>1200</v>
      </c>
      <c r="K560" s="21" t="str">
        <f t="shared" si="49"/>
        <v>Medium</v>
      </c>
      <c r="L560" s="18">
        <f t="shared" si="50"/>
        <v>2023</v>
      </c>
      <c r="M560" s="18">
        <f t="shared" si="51"/>
        <v>1</v>
      </c>
      <c r="N560" s="20" t="str">
        <f t="shared" si="52"/>
        <v>Sunday</v>
      </c>
      <c r="O560" s="20" t="str">
        <f t="shared" si="53"/>
        <v>January</v>
      </c>
    </row>
    <row r="561" spans="1:15" x14ac:dyDescent="0.3">
      <c r="A561" s="18">
        <v>560</v>
      </c>
      <c r="B561" s="19">
        <v>45082</v>
      </c>
      <c r="C561" s="20" t="s">
        <v>568</v>
      </c>
      <c r="D561" s="20" t="s">
        <v>8</v>
      </c>
      <c r="E561" s="18">
        <v>25</v>
      </c>
      <c r="F561" s="18" t="str">
        <f t="shared" si="48"/>
        <v>Young</v>
      </c>
      <c r="G561" s="20" t="s">
        <v>11</v>
      </c>
      <c r="H561" s="18">
        <v>1</v>
      </c>
      <c r="I561" s="18">
        <v>50</v>
      </c>
      <c r="J561" s="18">
        <v>50</v>
      </c>
      <c r="K561" s="21" t="str">
        <f t="shared" si="49"/>
        <v>Low</v>
      </c>
      <c r="L561" s="18">
        <f t="shared" si="50"/>
        <v>2023</v>
      </c>
      <c r="M561" s="18">
        <f t="shared" si="51"/>
        <v>2</v>
      </c>
      <c r="N561" s="20" t="str">
        <f t="shared" si="52"/>
        <v>Monday</v>
      </c>
      <c r="O561" s="20" t="str">
        <f t="shared" si="53"/>
        <v>June</v>
      </c>
    </row>
    <row r="562" spans="1:15" x14ac:dyDescent="0.3">
      <c r="A562" s="18">
        <v>561</v>
      </c>
      <c r="B562" s="19">
        <v>45073</v>
      </c>
      <c r="C562" s="20" t="s">
        <v>569</v>
      </c>
      <c r="D562" s="20" t="s">
        <v>8</v>
      </c>
      <c r="E562" s="18">
        <v>64</v>
      </c>
      <c r="F562" s="18" t="str">
        <f t="shared" si="48"/>
        <v>Senior</v>
      </c>
      <c r="G562" s="20" t="s">
        <v>9</v>
      </c>
      <c r="H562" s="18">
        <v>4</v>
      </c>
      <c r="I562" s="18">
        <v>500</v>
      </c>
      <c r="J562" s="18">
        <v>2000</v>
      </c>
      <c r="K562" s="21" t="str">
        <f t="shared" si="49"/>
        <v>High</v>
      </c>
      <c r="L562" s="18">
        <f t="shared" si="50"/>
        <v>2023</v>
      </c>
      <c r="M562" s="18">
        <f t="shared" si="51"/>
        <v>2</v>
      </c>
      <c r="N562" s="20" t="str">
        <f t="shared" si="52"/>
        <v>Saturday</v>
      </c>
      <c r="O562" s="20" t="str">
        <f t="shared" si="53"/>
        <v>May</v>
      </c>
    </row>
    <row r="563" spans="1:15" x14ac:dyDescent="0.3">
      <c r="A563" s="18">
        <v>562</v>
      </c>
      <c r="B563" s="19">
        <v>45034</v>
      </c>
      <c r="C563" s="20" t="s">
        <v>570</v>
      </c>
      <c r="D563" s="20" t="s">
        <v>5</v>
      </c>
      <c r="E563" s="18">
        <v>54</v>
      </c>
      <c r="F563" s="18" t="str">
        <f t="shared" si="48"/>
        <v>Adult</v>
      </c>
      <c r="G563" s="20" t="s">
        <v>11</v>
      </c>
      <c r="H563" s="18">
        <v>2</v>
      </c>
      <c r="I563" s="18">
        <v>25</v>
      </c>
      <c r="J563" s="18">
        <v>50</v>
      </c>
      <c r="K563" s="21" t="str">
        <f t="shared" si="49"/>
        <v>Low</v>
      </c>
      <c r="L563" s="18">
        <f t="shared" si="50"/>
        <v>2023</v>
      </c>
      <c r="M563" s="18">
        <f t="shared" si="51"/>
        <v>2</v>
      </c>
      <c r="N563" s="20" t="str">
        <f t="shared" si="52"/>
        <v>Tuesday</v>
      </c>
      <c r="O563" s="20" t="str">
        <f t="shared" si="53"/>
        <v>April</v>
      </c>
    </row>
    <row r="564" spans="1:15" x14ac:dyDescent="0.3">
      <c r="A564" s="18">
        <v>563</v>
      </c>
      <c r="B564" s="19">
        <v>45147</v>
      </c>
      <c r="C564" s="20" t="s">
        <v>571</v>
      </c>
      <c r="D564" s="20" t="s">
        <v>5</v>
      </c>
      <c r="E564" s="18">
        <v>20</v>
      </c>
      <c r="F564" s="18" t="str">
        <f t="shared" si="48"/>
        <v>Young</v>
      </c>
      <c r="G564" s="20" t="s">
        <v>9</v>
      </c>
      <c r="H564" s="18">
        <v>2</v>
      </c>
      <c r="I564" s="18">
        <v>30</v>
      </c>
      <c r="J564" s="18">
        <v>60</v>
      </c>
      <c r="K564" s="21" t="str">
        <f t="shared" si="49"/>
        <v>Low</v>
      </c>
      <c r="L564" s="18">
        <f t="shared" si="50"/>
        <v>2023</v>
      </c>
      <c r="M564" s="18">
        <f t="shared" si="51"/>
        <v>3</v>
      </c>
      <c r="N564" s="20" t="str">
        <f t="shared" si="52"/>
        <v>Wednesday</v>
      </c>
      <c r="O564" s="20" t="str">
        <f t="shared" si="53"/>
        <v>August</v>
      </c>
    </row>
    <row r="565" spans="1:15" x14ac:dyDescent="0.3">
      <c r="A565" s="18">
        <v>564</v>
      </c>
      <c r="B565" s="19">
        <v>45223</v>
      </c>
      <c r="C565" s="20" t="s">
        <v>572</v>
      </c>
      <c r="D565" s="20" t="s">
        <v>5</v>
      </c>
      <c r="E565" s="18">
        <v>50</v>
      </c>
      <c r="F565" s="18" t="str">
        <f t="shared" si="48"/>
        <v>Adult</v>
      </c>
      <c r="G565" s="20" t="s">
        <v>11</v>
      </c>
      <c r="H565" s="18">
        <v>2</v>
      </c>
      <c r="I565" s="18">
        <v>50</v>
      </c>
      <c r="J565" s="18">
        <v>100</v>
      </c>
      <c r="K565" s="21" t="str">
        <f t="shared" si="49"/>
        <v>Low</v>
      </c>
      <c r="L565" s="18">
        <f t="shared" si="50"/>
        <v>2023</v>
      </c>
      <c r="M565" s="18">
        <f t="shared" si="51"/>
        <v>4</v>
      </c>
      <c r="N565" s="20" t="str">
        <f t="shared" si="52"/>
        <v>Tuesday</v>
      </c>
      <c r="O565" s="20" t="str">
        <f t="shared" si="53"/>
        <v>October</v>
      </c>
    </row>
    <row r="566" spans="1:15" x14ac:dyDescent="0.3">
      <c r="A566" s="18">
        <v>565</v>
      </c>
      <c r="B566" s="19">
        <v>45237</v>
      </c>
      <c r="C566" s="20" t="s">
        <v>573</v>
      </c>
      <c r="D566" s="20" t="s">
        <v>8</v>
      </c>
      <c r="E566" s="18">
        <v>45</v>
      </c>
      <c r="F566" s="18" t="str">
        <f t="shared" si="48"/>
        <v>Adult</v>
      </c>
      <c r="G566" s="20" t="s">
        <v>6</v>
      </c>
      <c r="H566" s="18">
        <v>2</v>
      </c>
      <c r="I566" s="18">
        <v>30</v>
      </c>
      <c r="J566" s="18">
        <v>60</v>
      </c>
      <c r="K566" s="21" t="str">
        <f t="shared" si="49"/>
        <v>Low</v>
      </c>
      <c r="L566" s="18">
        <f t="shared" si="50"/>
        <v>2023</v>
      </c>
      <c r="M566" s="18">
        <f t="shared" si="51"/>
        <v>4</v>
      </c>
      <c r="N566" s="20" t="str">
        <f t="shared" si="52"/>
        <v>Tuesday</v>
      </c>
      <c r="O566" s="20" t="str">
        <f t="shared" si="53"/>
        <v>November</v>
      </c>
    </row>
    <row r="567" spans="1:15" x14ac:dyDescent="0.3">
      <c r="A567" s="18">
        <v>566</v>
      </c>
      <c r="B567" s="19">
        <v>45262</v>
      </c>
      <c r="C567" s="20" t="s">
        <v>574</v>
      </c>
      <c r="D567" s="20" t="s">
        <v>8</v>
      </c>
      <c r="E567" s="18">
        <v>64</v>
      </c>
      <c r="F567" s="18" t="str">
        <f t="shared" si="48"/>
        <v>Senior</v>
      </c>
      <c r="G567" s="20" t="s">
        <v>9</v>
      </c>
      <c r="H567" s="18">
        <v>1</v>
      </c>
      <c r="I567" s="18">
        <v>30</v>
      </c>
      <c r="J567" s="18">
        <v>30</v>
      </c>
      <c r="K567" s="21" t="str">
        <f t="shared" si="49"/>
        <v>Low</v>
      </c>
      <c r="L567" s="18">
        <f t="shared" si="50"/>
        <v>2023</v>
      </c>
      <c r="M567" s="18">
        <f t="shared" si="51"/>
        <v>4</v>
      </c>
      <c r="N567" s="20" t="str">
        <f t="shared" si="52"/>
        <v>Saturday</v>
      </c>
      <c r="O567" s="20" t="str">
        <f t="shared" si="53"/>
        <v>December</v>
      </c>
    </row>
    <row r="568" spans="1:15" x14ac:dyDescent="0.3">
      <c r="A568" s="18">
        <v>567</v>
      </c>
      <c r="B568" s="19">
        <v>45091</v>
      </c>
      <c r="C568" s="20" t="s">
        <v>575</v>
      </c>
      <c r="D568" s="20" t="s">
        <v>8</v>
      </c>
      <c r="E568" s="18">
        <v>25</v>
      </c>
      <c r="F568" s="18" t="str">
        <f t="shared" si="48"/>
        <v>Young</v>
      </c>
      <c r="G568" s="20" t="s">
        <v>9</v>
      </c>
      <c r="H568" s="18">
        <v>3</v>
      </c>
      <c r="I568" s="18">
        <v>300</v>
      </c>
      <c r="J568" s="18">
        <v>900</v>
      </c>
      <c r="K568" s="21" t="str">
        <f t="shared" si="49"/>
        <v>Medium</v>
      </c>
      <c r="L568" s="18">
        <f t="shared" si="50"/>
        <v>2023</v>
      </c>
      <c r="M568" s="18">
        <f t="shared" si="51"/>
        <v>2</v>
      </c>
      <c r="N568" s="20" t="str">
        <f t="shared" si="52"/>
        <v>Wednesday</v>
      </c>
      <c r="O568" s="20" t="str">
        <f t="shared" si="53"/>
        <v>June</v>
      </c>
    </row>
    <row r="569" spans="1:15" x14ac:dyDescent="0.3">
      <c r="A569" s="18">
        <v>568</v>
      </c>
      <c r="B569" s="19">
        <v>45165</v>
      </c>
      <c r="C569" s="20" t="s">
        <v>576</v>
      </c>
      <c r="D569" s="20" t="s">
        <v>8</v>
      </c>
      <c r="E569" s="18">
        <v>51</v>
      </c>
      <c r="F569" s="18" t="str">
        <f t="shared" si="48"/>
        <v>Adult</v>
      </c>
      <c r="G569" s="20" t="s">
        <v>11</v>
      </c>
      <c r="H569" s="18">
        <v>1</v>
      </c>
      <c r="I569" s="18">
        <v>300</v>
      </c>
      <c r="J569" s="18">
        <v>300</v>
      </c>
      <c r="K569" s="21" t="str">
        <f t="shared" si="49"/>
        <v>Low</v>
      </c>
      <c r="L569" s="18">
        <f t="shared" si="50"/>
        <v>2023</v>
      </c>
      <c r="M569" s="18">
        <f t="shared" si="51"/>
        <v>3</v>
      </c>
      <c r="N569" s="20" t="str">
        <f t="shared" si="52"/>
        <v>Sunday</v>
      </c>
      <c r="O569" s="20" t="str">
        <f t="shared" si="53"/>
        <v>August</v>
      </c>
    </row>
    <row r="570" spans="1:15" x14ac:dyDescent="0.3">
      <c r="A570" s="18">
        <v>569</v>
      </c>
      <c r="B570" s="19">
        <v>45153</v>
      </c>
      <c r="C570" s="20" t="s">
        <v>577</v>
      </c>
      <c r="D570" s="20" t="s">
        <v>5</v>
      </c>
      <c r="E570" s="18">
        <v>52</v>
      </c>
      <c r="F570" s="18" t="str">
        <f t="shared" si="48"/>
        <v>Adult</v>
      </c>
      <c r="G570" s="20" t="s">
        <v>11</v>
      </c>
      <c r="H570" s="18">
        <v>4</v>
      </c>
      <c r="I570" s="18">
        <v>50</v>
      </c>
      <c r="J570" s="18">
        <v>200</v>
      </c>
      <c r="K570" s="21" t="str">
        <f t="shared" si="49"/>
        <v>Low</v>
      </c>
      <c r="L570" s="18">
        <f t="shared" si="50"/>
        <v>2023</v>
      </c>
      <c r="M570" s="18">
        <f t="shared" si="51"/>
        <v>3</v>
      </c>
      <c r="N570" s="20" t="str">
        <f t="shared" si="52"/>
        <v>Tuesday</v>
      </c>
      <c r="O570" s="20" t="str">
        <f t="shared" si="53"/>
        <v>August</v>
      </c>
    </row>
    <row r="571" spans="1:15" x14ac:dyDescent="0.3">
      <c r="A571" s="18">
        <v>570</v>
      </c>
      <c r="B571" s="19">
        <v>45153</v>
      </c>
      <c r="C571" s="20" t="s">
        <v>578</v>
      </c>
      <c r="D571" s="20" t="s">
        <v>5</v>
      </c>
      <c r="E571" s="18">
        <v>49</v>
      </c>
      <c r="F571" s="18" t="str">
        <f t="shared" si="48"/>
        <v>Adult</v>
      </c>
      <c r="G571" s="20" t="s">
        <v>9</v>
      </c>
      <c r="H571" s="18">
        <v>1</v>
      </c>
      <c r="I571" s="18">
        <v>500</v>
      </c>
      <c r="J571" s="18">
        <v>500</v>
      </c>
      <c r="K571" s="21" t="str">
        <f t="shared" si="49"/>
        <v>Low</v>
      </c>
      <c r="L571" s="18">
        <f t="shared" si="50"/>
        <v>2023</v>
      </c>
      <c r="M571" s="18">
        <f t="shared" si="51"/>
        <v>3</v>
      </c>
      <c r="N571" s="20" t="str">
        <f t="shared" si="52"/>
        <v>Tuesday</v>
      </c>
      <c r="O571" s="20" t="str">
        <f t="shared" si="53"/>
        <v>August</v>
      </c>
    </row>
    <row r="572" spans="1:15" x14ac:dyDescent="0.3">
      <c r="A572" s="18">
        <v>571</v>
      </c>
      <c r="B572" s="19">
        <v>45272</v>
      </c>
      <c r="C572" s="20" t="s">
        <v>579</v>
      </c>
      <c r="D572" s="20" t="s">
        <v>8</v>
      </c>
      <c r="E572" s="18">
        <v>41</v>
      </c>
      <c r="F572" s="18" t="str">
        <f t="shared" si="48"/>
        <v>Adult</v>
      </c>
      <c r="G572" s="20" t="s">
        <v>11</v>
      </c>
      <c r="H572" s="18">
        <v>1</v>
      </c>
      <c r="I572" s="18">
        <v>50</v>
      </c>
      <c r="J572" s="18">
        <v>50</v>
      </c>
      <c r="K572" s="21" t="str">
        <f t="shared" si="49"/>
        <v>Low</v>
      </c>
      <c r="L572" s="18">
        <f t="shared" si="50"/>
        <v>2023</v>
      </c>
      <c r="M572" s="18">
        <f t="shared" si="51"/>
        <v>4</v>
      </c>
      <c r="N572" s="20" t="str">
        <f t="shared" si="52"/>
        <v>Tuesday</v>
      </c>
      <c r="O572" s="20" t="str">
        <f t="shared" si="53"/>
        <v>December</v>
      </c>
    </row>
    <row r="573" spans="1:15" x14ac:dyDescent="0.3">
      <c r="A573" s="18">
        <v>572</v>
      </c>
      <c r="B573" s="19">
        <v>45036</v>
      </c>
      <c r="C573" s="20" t="s">
        <v>580</v>
      </c>
      <c r="D573" s="20" t="s">
        <v>5</v>
      </c>
      <c r="E573" s="18">
        <v>31</v>
      </c>
      <c r="F573" s="18" t="str">
        <f t="shared" si="48"/>
        <v>Adult</v>
      </c>
      <c r="G573" s="20" t="s">
        <v>9</v>
      </c>
      <c r="H573" s="18">
        <v>4</v>
      </c>
      <c r="I573" s="18">
        <v>500</v>
      </c>
      <c r="J573" s="18">
        <v>2000</v>
      </c>
      <c r="K573" s="21" t="str">
        <f t="shared" si="49"/>
        <v>High</v>
      </c>
      <c r="L573" s="18">
        <f t="shared" si="50"/>
        <v>2023</v>
      </c>
      <c r="M573" s="18">
        <f t="shared" si="51"/>
        <v>2</v>
      </c>
      <c r="N573" s="20" t="str">
        <f t="shared" si="52"/>
        <v>Thursday</v>
      </c>
      <c r="O573" s="20" t="str">
        <f t="shared" si="53"/>
        <v>April</v>
      </c>
    </row>
    <row r="574" spans="1:15" x14ac:dyDescent="0.3">
      <c r="A574" s="18">
        <v>573</v>
      </c>
      <c r="B574" s="19">
        <v>45188</v>
      </c>
      <c r="C574" s="20" t="s">
        <v>581</v>
      </c>
      <c r="D574" s="20" t="s">
        <v>5</v>
      </c>
      <c r="E574" s="18">
        <v>49</v>
      </c>
      <c r="F574" s="18" t="str">
        <f t="shared" si="48"/>
        <v>Adult</v>
      </c>
      <c r="G574" s="20" t="s">
        <v>6</v>
      </c>
      <c r="H574" s="18">
        <v>2</v>
      </c>
      <c r="I574" s="18">
        <v>30</v>
      </c>
      <c r="J574" s="18">
        <v>60</v>
      </c>
      <c r="K574" s="21" t="str">
        <f t="shared" si="49"/>
        <v>Low</v>
      </c>
      <c r="L574" s="18">
        <f t="shared" si="50"/>
        <v>2023</v>
      </c>
      <c r="M574" s="18">
        <f t="shared" si="51"/>
        <v>3</v>
      </c>
      <c r="N574" s="20" t="str">
        <f t="shared" si="52"/>
        <v>Tuesday</v>
      </c>
      <c r="O574" s="20" t="str">
        <f t="shared" si="53"/>
        <v>September</v>
      </c>
    </row>
    <row r="575" spans="1:15" x14ac:dyDescent="0.3">
      <c r="A575" s="18">
        <v>574</v>
      </c>
      <c r="B575" s="19">
        <v>45169</v>
      </c>
      <c r="C575" s="20" t="s">
        <v>582</v>
      </c>
      <c r="D575" s="20" t="s">
        <v>8</v>
      </c>
      <c r="E575" s="18">
        <v>63</v>
      </c>
      <c r="F575" s="18" t="str">
        <f t="shared" si="48"/>
        <v>Senior</v>
      </c>
      <c r="G575" s="20" t="s">
        <v>11</v>
      </c>
      <c r="H575" s="18">
        <v>2</v>
      </c>
      <c r="I575" s="18">
        <v>25</v>
      </c>
      <c r="J575" s="18">
        <v>50</v>
      </c>
      <c r="K575" s="21" t="str">
        <f t="shared" si="49"/>
        <v>Low</v>
      </c>
      <c r="L575" s="18">
        <f t="shared" si="50"/>
        <v>2023</v>
      </c>
      <c r="M575" s="18">
        <f t="shared" si="51"/>
        <v>3</v>
      </c>
      <c r="N575" s="20" t="str">
        <f t="shared" si="52"/>
        <v>Thursday</v>
      </c>
      <c r="O575" s="20" t="str">
        <f t="shared" si="53"/>
        <v>August</v>
      </c>
    </row>
    <row r="576" spans="1:15" x14ac:dyDescent="0.3">
      <c r="A576" s="18">
        <v>575</v>
      </c>
      <c r="B576" s="19">
        <v>45013</v>
      </c>
      <c r="C576" s="20" t="s">
        <v>583</v>
      </c>
      <c r="D576" s="20" t="s">
        <v>5</v>
      </c>
      <c r="E576" s="18">
        <v>60</v>
      </c>
      <c r="F576" s="18" t="str">
        <f t="shared" si="48"/>
        <v>Adult</v>
      </c>
      <c r="G576" s="20" t="s">
        <v>9</v>
      </c>
      <c r="H576" s="18">
        <v>2</v>
      </c>
      <c r="I576" s="18">
        <v>50</v>
      </c>
      <c r="J576" s="18">
        <v>100</v>
      </c>
      <c r="K576" s="21" t="str">
        <f t="shared" si="49"/>
        <v>Low</v>
      </c>
      <c r="L576" s="18">
        <f t="shared" si="50"/>
        <v>2023</v>
      </c>
      <c r="M576" s="18">
        <f t="shared" si="51"/>
        <v>1</v>
      </c>
      <c r="N576" s="20" t="str">
        <f t="shared" si="52"/>
        <v>Tuesday</v>
      </c>
      <c r="O576" s="20" t="str">
        <f t="shared" si="53"/>
        <v>March</v>
      </c>
    </row>
    <row r="577" spans="1:15" x14ac:dyDescent="0.3">
      <c r="A577" s="18">
        <v>576</v>
      </c>
      <c r="B577" s="19">
        <v>45264</v>
      </c>
      <c r="C577" s="20" t="s">
        <v>584</v>
      </c>
      <c r="D577" s="20" t="s">
        <v>8</v>
      </c>
      <c r="E577" s="18">
        <v>33</v>
      </c>
      <c r="F577" s="18" t="str">
        <f t="shared" si="48"/>
        <v>Adult</v>
      </c>
      <c r="G577" s="20" t="s">
        <v>6</v>
      </c>
      <c r="H577" s="18">
        <v>3</v>
      </c>
      <c r="I577" s="18">
        <v>50</v>
      </c>
      <c r="J577" s="18">
        <v>150</v>
      </c>
      <c r="K577" s="21" t="str">
        <f t="shared" si="49"/>
        <v>Low</v>
      </c>
      <c r="L577" s="18">
        <f t="shared" si="50"/>
        <v>2023</v>
      </c>
      <c r="M577" s="18">
        <f t="shared" si="51"/>
        <v>4</v>
      </c>
      <c r="N577" s="20" t="str">
        <f t="shared" si="52"/>
        <v>Monday</v>
      </c>
      <c r="O577" s="20" t="str">
        <f t="shared" si="53"/>
        <v>December</v>
      </c>
    </row>
    <row r="578" spans="1:15" x14ac:dyDescent="0.3">
      <c r="A578" s="18">
        <v>577</v>
      </c>
      <c r="B578" s="19">
        <v>44970</v>
      </c>
      <c r="C578" s="20" t="s">
        <v>585</v>
      </c>
      <c r="D578" s="20" t="s">
        <v>5</v>
      </c>
      <c r="E578" s="18">
        <v>21</v>
      </c>
      <c r="F578" s="18" t="str">
        <f t="shared" si="48"/>
        <v>Young</v>
      </c>
      <c r="G578" s="20" t="s">
        <v>6</v>
      </c>
      <c r="H578" s="18">
        <v>4</v>
      </c>
      <c r="I578" s="18">
        <v>500</v>
      </c>
      <c r="J578" s="18">
        <v>2000</v>
      </c>
      <c r="K578" s="21" t="str">
        <f t="shared" si="49"/>
        <v>High</v>
      </c>
      <c r="L578" s="18">
        <f t="shared" si="50"/>
        <v>2023</v>
      </c>
      <c r="M578" s="18">
        <f t="shared" si="51"/>
        <v>1</v>
      </c>
      <c r="N578" s="20" t="str">
        <f t="shared" si="52"/>
        <v>Monday</v>
      </c>
      <c r="O578" s="20" t="str">
        <f t="shared" si="53"/>
        <v>February</v>
      </c>
    </row>
    <row r="579" spans="1:15" x14ac:dyDescent="0.3">
      <c r="A579" s="18">
        <v>578</v>
      </c>
      <c r="B579" s="19">
        <v>45072</v>
      </c>
      <c r="C579" s="20" t="s">
        <v>586</v>
      </c>
      <c r="D579" s="20" t="s">
        <v>8</v>
      </c>
      <c r="E579" s="18">
        <v>54</v>
      </c>
      <c r="F579" s="18" t="str">
        <f t="shared" ref="F579:F642" si="54">IF(E579&gt;60,"Senior",IF(E579&gt;30,"Adult","Young"))</f>
        <v>Adult</v>
      </c>
      <c r="G579" s="20" t="s">
        <v>9</v>
      </c>
      <c r="H579" s="18">
        <v>4</v>
      </c>
      <c r="I579" s="18">
        <v>30</v>
      </c>
      <c r="J579" s="18">
        <v>120</v>
      </c>
      <c r="K579" s="21" t="str">
        <f t="shared" ref="K579:K642" si="55">IF(J579&gt;1500,"High",IF(J579&gt;500,"Medium","Low"))</f>
        <v>Low</v>
      </c>
      <c r="L579" s="18">
        <f t="shared" ref="L579:L642" si="56">YEAR(B579)</f>
        <v>2023</v>
      </c>
      <c r="M579" s="18">
        <f t="shared" ref="M579:M642" si="57">ROUNDUP(MONTH(B579)/3,0)</f>
        <v>2</v>
      </c>
      <c r="N579" s="20" t="str">
        <f t="shared" ref="N579:N642" si="58">TEXT(B579,"dddd")</f>
        <v>Friday</v>
      </c>
      <c r="O579" s="20" t="str">
        <f t="shared" ref="O579:O642" si="59">TEXT(B579,"mmmm")</f>
        <v>May</v>
      </c>
    </row>
    <row r="580" spans="1:15" x14ac:dyDescent="0.3">
      <c r="A580" s="18">
        <v>579</v>
      </c>
      <c r="B580" s="19">
        <v>45190</v>
      </c>
      <c r="C580" s="20" t="s">
        <v>587</v>
      </c>
      <c r="D580" s="20" t="s">
        <v>8</v>
      </c>
      <c r="E580" s="18">
        <v>38</v>
      </c>
      <c r="F580" s="18" t="str">
        <f t="shared" si="54"/>
        <v>Adult</v>
      </c>
      <c r="G580" s="20" t="s">
        <v>11</v>
      </c>
      <c r="H580" s="18">
        <v>1</v>
      </c>
      <c r="I580" s="18">
        <v>30</v>
      </c>
      <c r="J580" s="18">
        <v>30</v>
      </c>
      <c r="K580" s="21" t="str">
        <f t="shared" si="55"/>
        <v>Low</v>
      </c>
      <c r="L580" s="18">
        <f t="shared" si="56"/>
        <v>2023</v>
      </c>
      <c r="M580" s="18">
        <f t="shared" si="57"/>
        <v>3</v>
      </c>
      <c r="N580" s="20" t="str">
        <f t="shared" si="58"/>
        <v>Thursday</v>
      </c>
      <c r="O580" s="20" t="str">
        <f t="shared" si="59"/>
        <v>September</v>
      </c>
    </row>
    <row r="581" spans="1:15" x14ac:dyDescent="0.3">
      <c r="A581" s="18">
        <v>580</v>
      </c>
      <c r="B581" s="19">
        <v>45266</v>
      </c>
      <c r="C581" s="20" t="s">
        <v>588</v>
      </c>
      <c r="D581" s="20" t="s">
        <v>8</v>
      </c>
      <c r="E581" s="18">
        <v>31</v>
      </c>
      <c r="F581" s="18" t="str">
        <f t="shared" si="54"/>
        <v>Adult</v>
      </c>
      <c r="G581" s="20" t="s">
        <v>9</v>
      </c>
      <c r="H581" s="18">
        <v>3</v>
      </c>
      <c r="I581" s="18">
        <v>500</v>
      </c>
      <c r="J581" s="18">
        <v>1500</v>
      </c>
      <c r="K581" s="21" t="str">
        <f t="shared" si="55"/>
        <v>Medium</v>
      </c>
      <c r="L581" s="18">
        <f t="shared" si="56"/>
        <v>2023</v>
      </c>
      <c r="M581" s="18">
        <f t="shared" si="57"/>
        <v>4</v>
      </c>
      <c r="N581" s="20" t="str">
        <f t="shared" si="58"/>
        <v>Wednesday</v>
      </c>
      <c r="O581" s="20" t="str">
        <f t="shared" si="59"/>
        <v>December</v>
      </c>
    </row>
    <row r="582" spans="1:15" x14ac:dyDescent="0.3">
      <c r="A582" s="18">
        <v>581</v>
      </c>
      <c r="B582" s="19">
        <v>45251</v>
      </c>
      <c r="C582" s="20" t="s">
        <v>589</v>
      </c>
      <c r="D582" s="20" t="s">
        <v>8</v>
      </c>
      <c r="E582" s="18">
        <v>48</v>
      </c>
      <c r="F582" s="18" t="str">
        <f t="shared" si="54"/>
        <v>Adult</v>
      </c>
      <c r="G582" s="20" t="s">
        <v>6</v>
      </c>
      <c r="H582" s="18">
        <v>2</v>
      </c>
      <c r="I582" s="18">
        <v>30</v>
      </c>
      <c r="J582" s="18">
        <v>60</v>
      </c>
      <c r="K582" s="21" t="str">
        <f t="shared" si="55"/>
        <v>Low</v>
      </c>
      <c r="L582" s="18">
        <f t="shared" si="56"/>
        <v>2023</v>
      </c>
      <c r="M582" s="18">
        <f t="shared" si="57"/>
        <v>4</v>
      </c>
      <c r="N582" s="20" t="str">
        <f t="shared" si="58"/>
        <v>Tuesday</v>
      </c>
      <c r="O582" s="20" t="str">
        <f t="shared" si="59"/>
        <v>November</v>
      </c>
    </row>
    <row r="583" spans="1:15" x14ac:dyDescent="0.3">
      <c r="A583" s="18">
        <v>582</v>
      </c>
      <c r="B583" s="19">
        <v>45244</v>
      </c>
      <c r="C583" s="20" t="s">
        <v>590</v>
      </c>
      <c r="D583" s="20" t="s">
        <v>5</v>
      </c>
      <c r="E583" s="18">
        <v>35</v>
      </c>
      <c r="F583" s="18" t="str">
        <f t="shared" si="54"/>
        <v>Adult</v>
      </c>
      <c r="G583" s="20" t="s">
        <v>9</v>
      </c>
      <c r="H583" s="18">
        <v>3</v>
      </c>
      <c r="I583" s="18">
        <v>300</v>
      </c>
      <c r="J583" s="18">
        <v>900</v>
      </c>
      <c r="K583" s="21" t="str">
        <f t="shared" si="55"/>
        <v>Medium</v>
      </c>
      <c r="L583" s="18">
        <f t="shared" si="56"/>
        <v>2023</v>
      </c>
      <c r="M583" s="18">
        <f t="shared" si="57"/>
        <v>4</v>
      </c>
      <c r="N583" s="20" t="str">
        <f t="shared" si="58"/>
        <v>Tuesday</v>
      </c>
      <c r="O583" s="20" t="str">
        <f t="shared" si="59"/>
        <v>November</v>
      </c>
    </row>
    <row r="584" spans="1:15" x14ac:dyDescent="0.3">
      <c r="A584" s="18">
        <v>583</v>
      </c>
      <c r="B584" s="19">
        <v>45098</v>
      </c>
      <c r="C584" s="20" t="s">
        <v>591</v>
      </c>
      <c r="D584" s="20" t="s">
        <v>8</v>
      </c>
      <c r="E584" s="18">
        <v>24</v>
      </c>
      <c r="F584" s="18" t="str">
        <f t="shared" si="54"/>
        <v>Young</v>
      </c>
      <c r="G584" s="20" t="s">
        <v>11</v>
      </c>
      <c r="H584" s="18">
        <v>4</v>
      </c>
      <c r="I584" s="18">
        <v>25</v>
      </c>
      <c r="J584" s="18">
        <v>100</v>
      </c>
      <c r="K584" s="21" t="str">
        <f t="shared" si="55"/>
        <v>Low</v>
      </c>
      <c r="L584" s="18">
        <f t="shared" si="56"/>
        <v>2023</v>
      </c>
      <c r="M584" s="18">
        <f t="shared" si="57"/>
        <v>2</v>
      </c>
      <c r="N584" s="20" t="str">
        <f t="shared" si="58"/>
        <v>Wednesday</v>
      </c>
      <c r="O584" s="20" t="str">
        <f t="shared" si="59"/>
        <v>June</v>
      </c>
    </row>
    <row r="585" spans="1:15" x14ac:dyDescent="0.3">
      <c r="A585" s="18">
        <v>584</v>
      </c>
      <c r="B585" s="19">
        <v>44974</v>
      </c>
      <c r="C585" s="20" t="s">
        <v>592</v>
      </c>
      <c r="D585" s="20" t="s">
        <v>8</v>
      </c>
      <c r="E585" s="18">
        <v>27</v>
      </c>
      <c r="F585" s="18" t="str">
        <f t="shared" si="54"/>
        <v>Young</v>
      </c>
      <c r="G585" s="20" t="s">
        <v>6</v>
      </c>
      <c r="H585" s="18">
        <v>4</v>
      </c>
      <c r="I585" s="18">
        <v>50</v>
      </c>
      <c r="J585" s="18">
        <v>200</v>
      </c>
      <c r="K585" s="21" t="str">
        <f t="shared" si="55"/>
        <v>Low</v>
      </c>
      <c r="L585" s="18">
        <f t="shared" si="56"/>
        <v>2023</v>
      </c>
      <c r="M585" s="18">
        <f t="shared" si="57"/>
        <v>1</v>
      </c>
      <c r="N585" s="20" t="str">
        <f t="shared" si="58"/>
        <v>Friday</v>
      </c>
      <c r="O585" s="20" t="str">
        <f t="shared" si="59"/>
        <v>February</v>
      </c>
    </row>
    <row r="586" spans="1:15" x14ac:dyDescent="0.3">
      <c r="A586" s="18">
        <v>585</v>
      </c>
      <c r="B586" s="19">
        <v>45047</v>
      </c>
      <c r="C586" s="20" t="s">
        <v>593</v>
      </c>
      <c r="D586" s="20" t="s">
        <v>8</v>
      </c>
      <c r="E586" s="18">
        <v>24</v>
      </c>
      <c r="F586" s="18" t="str">
        <f t="shared" si="54"/>
        <v>Young</v>
      </c>
      <c r="G586" s="20" t="s">
        <v>9</v>
      </c>
      <c r="H586" s="18">
        <v>1</v>
      </c>
      <c r="I586" s="18">
        <v>25</v>
      </c>
      <c r="J586" s="18">
        <v>25</v>
      </c>
      <c r="K586" s="21" t="str">
        <f t="shared" si="55"/>
        <v>Low</v>
      </c>
      <c r="L586" s="18">
        <f t="shared" si="56"/>
        <v>2023</v>
      </c>
      <c r="M586" s="18">
        <f t="shared" si="57"/>
        <v>2</v>
      </c>
      <c r="N586" s="20" t="str">
        <f t="shared" si="58"/>
        <v>Monday</v>
      </c>
      <c r="O586" s="20" t="str">
        <f t="shared" si="59"/>
        <v>May</v>
      </c>
    </row>
    <row r="587" spans="1:15" x14ac:dyDescent="0.3">
      <c r="A587" s="18">
        <v>586</v>
      </c>
      <c r="B587" s="19">
        <v>45271</v>
      </c>
      <c r="C587" s="20" t="s">
        <v>594</v>
      </c>
      <c r="D587" s="20" t="s">
        <v>5</v>
      </c>
      <c r="E587" s="18">
        <v>50</v>
      </c>
      <c r="F587" s="18" t="str">
        <f t="shared" si="54"/>
        <v>Adult</v>
      </c>
      <c r="G587" s="20" t="s">
        <v>11</v>
      </c>
      <c r="H587" s="18">
        <v>1</v>
      </c>
      <c r="I587" s="18">
        <v>50</v>
      </c>
      <c r="J587" s="18">
        <v>50</v>
      </c>
      <c r="K587" s="21" t="str">
        <f t="shared" si="55"/>
        <v>Low</v>
      </c>
      <c r="L587" s="18">
        <f t="shared" si="56"/>
        <v>2023</v>
      </c>
      <c r="M587" s="18">
        <f t="shared" si="57"/>
        <v>4</v>
      </c>
      <c r="N587" s="20" t="str">
        <f t="shared" si="58"/>
        <v>Monday</v>
      </c>
      <c r="O587" s="20" t="str">
        <f t="shared" si="59"/>
        <v>December</v>
      </c>
    </row>
    <row r="588" spans="1:15" x14ac:dyDescent="0.3">
      <c r="A588" s="18">
        <v>587</v>
      </c>
      <c r="B588" s="19">
        <v>45085</v>
      </c>
      <c r="C588" s="20" t="s">
        <v>595</v>
      </c>
      <c r="D588" s="20" t="s">
        <v>8</v>
      </c>
      <c r="E588" s="18">
        <v>40</v>
      </c>
      <c r="F588" s="18" t="str">
        <f t="shared" si="54"/>
        <v>Adult</v>
      </c>
      <c r="G588" s="20" t="s">
        <v>6</v>
      </c>
      <c r="H588" s="18">
        <v>4</v>
      </c>
      <c r="I588" s="18">
        <v>300</v>
      </c>
      <c r="J588" s="18">
        <v>1200</v>
      </c>
      <c r="K588" s="21" t="str">
        <f t="shared" si="55"/>
        <v>Medium</v>
      </c>
      <c r="L588" s="18">
        <f t="shared" si="56"/>
        <v>2023</v>
      </c>
      <c r="M588" s="18">
        <f t="shared" si="57"/>
        <v>2</v>
      </c>
      <c r="N588" s="20" t="str">
        <f t="shared" si="58"/>
        <v>Thursday</v>
      </c>
      <c r="O588" s="20" t="str">
        <f t="shared" si="59"/>
        <v>June</v>
      </c>
    </row>
    <row r="589" spans="1:15" x14ac:dyDescent="0.3">
      <c r="A589" s="18">
        <v>588</v>
      </c>
      <c r="B589" s="19">
        <v>45042</v>
      </c>
      <c r="C589" s="20" t="s">
        <v>596</v>
      </c>
      <c r="D589" s="20" t="s">
        <v>5</v>
      </c>
      <c r="E589" s="18">
        <v>38</v>
      </c>
      <c r="F589" s="18" t="str">
        <f t="shared" si="54"/>
        <v>Adult</v>
      </c>
      <c r="G589" s="20" t="s">
        <v>11</v>
      </c>
      <c r="H589" s="18">
        <v>2</v>
      </c>
      <c r="I589" s="18">
        <v>30</v>
      </c>
      <c r="J589" s="18">
        <v>60</v>
      </c>
      <c r="K589" s="21" t="str">
        <f t="shared" si="55"/>
        <v>Low</v>
      </c>
      <c r="L589" s="18">
        <f t="shared" si="56"/>
        <v>2023</v>
      </c>
      <c r="M589" s="18">
        <f t="shared" si="57"/>
        <v>2</v>
      </c>
      <c r="N589" s="20" t="str">
        <f t="shared" si="58"/>
        <v>Wednesday</v>
      </c>
      <c r="O589" s="20" t="str">
        <f t="shared" si="59"/>
        <v>April</v>
      </c>
    </row>
    <row r="590" spans="1:15" x14ac:dyDescent="0.3">
      <c r="A590" s="18">
        <v>589</v>
      </c>
      <c r="B590" s="19">
        <v>45028</v>
      </c>
      <c r="C590" s="20" t="s">
        <v>597</v>
      </c>
      <c r="D590" s="20" t="s">
        <v>8</v>
      </c>
      <c r="E590" s="18">
        <v>36</v>
      </c>
      <c r="F590" s="18" t="str">
        <f t="shared" si="54"/>
        <v>Adult</v>
      </c>
      <c r="G590" s="20" t="s">
        <v>6</v>
      </c>
      <c r="H590" s="18">
        <v>2</v>
      </c>
      <c r="I590" s="18">
        <v>500</v>
      </c>
      <c r="J590" s="18">
        <v>1000</v>
      </c>
      <c r="K590" s="21" t="str">
        <f t="shared" si="55"/>
        <v>Medium</v>
      </c>
      <c r="L590" s="18">
        <f t="shared" si="56"/>
        <v>2023</v>
      </c>
      <c r="M590" s="18">
        <f t="shared" si="57"/>
        <v>2</v>
      </c>
      <c r="N590" s="20" t="str">
        <f t="shared" si="58"/>
        <v>Wednesday</v>
      </c>
      <c r="O590" s="20" t="str">
        <f t="shared" si="59"/>
        <v>April</v>
      </c>
    </row>
    <row r="591" spans="1:15" x14ac:dyDescent="0.3">
      <c r="A591" s="18">
        <v>590</v>
      </c>
      <c r="B591" s="19">
        <v>45002</v>
      </c>
      <c r="C591" s="20" t="s">
        <v>598</v>
      </c>
      <c r="D591" s="20" t="s">
        <v>5</v>
      </c>
      <c r="E591" s="18">
        <v>36</v>
      </c>
      <c r="F591" s="18" t="str">
        <f t="shared" si="54"/>
        <v>Adult</v>
      </c>
      <c r="G591" s="20" t="s">
        <v>9</v>
      </c>
      <c r="H591" s="18">
        <v>3</v>
      </c>
      <c r="I591" s="18">
        <v>300</v>
      </c>
      <c r="J591" s="18">
        <v>900</v>
      </c>
      <c r="K591" s="21" t="str">
        <f t="shared" si="55"/>
        <v>Medium</v>
      </c>
      <c r="L591" s="18">
        <f t="shared" si="56"/>
        <v>2023</v>
      </c>
      <c r="M591" s="18">
        <f t="shared" si="57"/>
        <v>1</v>
      </c>
      <c r="N591" s="20" t="str">
        <f t="shared" si="58"/>
        <v>Friday</v>
      </c>
      <c r="O591" s="20" t="str">
        <f t="shared" si="59"/>
        <v>March</v>
      </c>
    </row>
    <row r="592" spans="1:15" x14ac:dyDescent="0.3">
      <c r="A592" s="18">
        <v>591</v>
      </c>
      <c r="B592" s="19">
        <v>44939</v>
      </c>
      <c r="C592" s="20" t="s">
        <v>599</v>
      </c>
      <c r="D592" s="20" t="s">
        <v>5</v>
      </c>
      <c r="E592" s="18">
        <v>53</v>
      </c>
      <c r="F592" s="18" t="str">
        <f t="shared" si="54"/>
        <v>Adult</v>
      </c>
      <c r="G592" s="20" t="s">
        <v>11</v>
      </c>
      <c r="H592" s="18">
        <v>4</v>
      </c>
      <c r="I592" s="18">
        <v>25</v>
      </c>
      <c r="J592" s="18">
        <v>100</v>
      </c>
      <c r="K592" s="21" t="str">
        <f t="shared" si="55"/>
        <v>Low</v>
      </c>
      <c r="L592" s="18">
        <f t="shared" si="56"/>
        <v>2023</v>
      </c>
      <c r="M592" s="18">
        <f t="shared" si="57"/>
        <v>1</v>
      </c>
      <c r="N592" s="20" t="str">
        <f t="shared" si="58"/>
        <v>Friday</v>
      </c>
      <c r="O592" s="20" t="str">
        <f t="shared" si="59"/>
        <v>January</v>
      </c>
    </row>
    <row r="593" spans="1:15" x14ac:dyDescent="0.3">
      <c r="A593" s="18">
        <v>592</v>
      </c>
      <c r="B593" s="19">
        <v>44950</v>
      </c>
      <c r="C593" s="20" t="s">
        <v>600</v>
      </c>
      <c r="D593" s="20" t="s">
        <v>8</v>
      </c>
      <c r="E593" s="18">
        <v>46</v>
      </c>
      <c r="F593" s="18" t="str">
        <f t="shared" si="54"/>
        <v>Adult</v>
      </c>
      <c r="G593" s="20" t="s">
        <v>6</v>
      </c>
      <c r="H593" s="18">
        <v>4</v>
      </c>
      <c r="I593" s="18">
        <v>500</v>
      </c>
      <c r="J593" s="18">
        <v>2000</v>
      </c>
      <c r="K593" s="21" t="str">
        <f t="shared" si="55"/>
        <v>High</v>
      </c>
      <c r="L593" s="18">
        <f t="shared" si="56"/>
        <v>2023</v>
      </c>
      <c r="M593" s="18">
        <f t="shared" si="57"/>
        <v>1</v>
      </c>
      <c r="N593" s="20" t="str">
        <f t="shared" si="58"/>
        <v>Tuesday</v>
      </c>
      <c r="O593" s="20" t="str">
        <f t="shared" si="59"/>
        <v>January</v>
      </c>
    </row>
    <row r="594" spans="1:15" x14ac:dyDescent="0.3">
      <c r="A594" s="18">
        <v>593</v>
      </c>
      <c r="B594" s="19">
        <v>45052</v>
      </c>
      <c r="C594" s="20" t="s">
        <v>601</v>
      </c>
      <c r="D594" s="20" t="s">
        <v>5</v>
      </c>
      <c r="E594" s="18">
        <v>35</v>
      </c>
      <c r="F594" s="18" t="str">
        <f t="shared" si="54"/>
        <v>Adult</v>
      </c>
      <c r="G594" s="20" t="s">
        <v>11</v>
      </c>
      <c r="H594" s="18">
        <v>2</v>
      </c>
      <c r="I594" s="18">
        <v>30</v>
      </c>
      <c r="J594" s="18">
        <v>60</v>
      </c>
      <c r="K594" s="21" t="str">
        <f t="shared" si="55"/>
        <v>Low</v>
      </c>
      <c r="L594" s="18">
        <f t="shared" si="56"/>
        <v>2023</v>
      </c>
      <c r="M594" s="18">
        <f t="shared" si="57"/>
        <v>2</v>
      </c>
      <c r="N594" s="20" t="str">
        <f t="shared" si="58"/>
        <v>Saturday</v>
      </c>
      <c r="O594" s="20" t="str">
        <f t="shared" si="59"/>
        <v>May</v>
      </c>
    </row>
    <row r="595" spans="1:15" x14ac:dyDescent="0.3">
      <c r="A595" s="18">
        <v>594</v>
      </c>
      <c r="B595" s="19">
        <v>45170</v>
      </c>
      <c r="C595" s="20" t="s">
        <v>602</v>
      </c>
      <c r="D595" s="20" t="s">
        <v>8</v>
      </c>
      <c r="E595" s="18">
        <v>19</v>
      </c>
      <c r="F595" s="18" t="str">
        <f t="shared" si="54"/>
        <v>Young</v>
      </c>
      <c r="G595" s="20" t="s">
        <v>11</v>
      </c>
      <c r="H595" s="18">
        <v>2</v>
      </c>
      <c r="I595" s="18">
        <v>300</v>
      </c>
      <c r="J595" s="18">
        <v>600</v>
      </c>
      <c r="K595" s="21" t="str">
        <f t="shared" si="55"/>
        <v>Medium</v>
      </c>
      <c r="L595" s="18">
        <f t="shared" si="56"/>
        <v>2023</v>
      </c>
      <c r="M595" s="18">
        <f t="shared" si="57"/>
        <v>3</v>
      </c>
      <c r="N595" s="20" t="str">
        <f t="shared" si="58"/>
        <v>Friday</v>
      </c>
      <c r="O595" s="20" t="str">
        <f t="shared" si="59"/>
        <v>September</v>
      </c>
    </row>
    <row r="596" spans="1:15" x14ac:dyDescent="0.3">
      <c r="A596" s="18">
        <v>595</v>
      </c>
      <c r="B596" s="19">
        <v>45239</v>
      </c>
      <c r="C596" s="20" t="s">
        <v>603</v>
      </c>
      <c r="D596" s="20" t="s">
        <v>8</v>
      </c>
      <c r="E596" s="18">
        <v>18</v>
      </c>
      <c r="F596" s="18" t="str">
        <f t="shared" si="54"/>
        <v>Young</v>
      </c>
      <c r="G596" s="20" t="s">
        <v>9</v>
      </c>
      <c r="H596" s="18">
        <v>4</v>
      </c>
      <c r="I596" s="18">
        <v>500</v>
      </c>
      <c r="J596" s="18">
        <v>2000</v>
      </c>
      <c r="K596" s="21" t="str">
        <f t="shared" si="55"/>
        <v>High</v>
      </c>
      <c r="L596" s="18">
        <f t="shared" si="56"/>
        <v>2023</v>
      </c>
      <c r="M596" s="18">
        <f t="shared" si="57"/>
        <v>4</v>
      </c>
      <c r="N596" s="20" t="str">
        <f t="shared" si="58"/>
        <v>Thursday</v>
      </c>
      <c r="O596" s="20" t="str">
        <f t="shared" si="59"/>
        <v>November</v>
      </c>
    </row>
    <row r="597" spans="1:15" x14ac:dyDescent="0.3">
      <c r="A597" s="18">
        <v>596</v>
      </c>
      <c r="B597" s="19">
        <v>44964</v>
      </c>
      <c r="C597" s="20" t="s">
        <v>604</v>
      </c>
      <c r="D597" s="20" t="s">
        <v>8</v>
      </c>
      <c r="E597" s="18">
        <v>64</v>
      </c>
      <c r="F597" s="18" t="str">
        <f t="shared" si="54"/>
        <v>Senior</v>
      </c>
      <c r="G597" s="20" t="s">
        <v>11</v>
      </c>
      <c r="H597" s="18">
        <v>1</v>
      </c>
      <c r="I597" s="18">
        <v>300</v>
      </c>
      <c r="J597" s="18">
        <v>300</v>
      </c>
      <c r="K597" s="21" t="str">
        <f t="shared" si="55"/>
        <v>Low</v>
      </c>
      <c r="L597" s="18">
        <f t="shared" si="56"/>
        <v>2023</v>
      </c>
      <c r="M597" s="18">
        <f t="shared" si="57"/>
        <v>1</v>
      </c>
      <c r="N597" s="20" t="str">
        <f t="shared" si="58"/>
        <v>Tuesday</v>
      </c>
      <c r="O597" s="20" t="str">
        <f t="shared" si="59"/>
        <v>February</v>
      </c>
    </row>
    <row r="598" spans="1:15" x14ac:dyDescent="0.3">
      <c r="A598" s="18">
        <v>597</v>
      </c>
      <c r="B598" s="19">
        <v>45160</v>
      </c>
      <c r="C598" s="20" t="s">
        <v>605</v>
      </c>
      <c r="D598" s="20" t="s">
        <v>5</v>
      </c>
      <c r="E598" s="18">
        <v>22</v>
      </c>
      <c r="F598" s="18" t="str">
        <f t="shared" si="54"/>
        <v>Young</v>
      </c>
      <c r="G598" s="20" t="s">
        <v>6</v>
      </c>
      <c r="H598" s="18">
        <v>4</v>
      </c>
      <c r="I598" s="18">
        <v>300</v>
      </c>
      <c r="J598" s="18">
        <v>1200</v>
      </c>
      <c r="K598" s="21" t="str">
        <f t="shared" si="55"/>
        <v>Medium</v>
      </c>
      <c r="L598" s="18">
        <f t="shared" si="56"/>
        <v>2023</v>
      </c>
      <c r="M598" s="18">
        <f t="shared" si="57"/>
        <v>3</v>
      </c>
      <c r="N598" s="20" t="str">
        <f t="shared" si="58"/>
        <v>Tuesday</v>
      </c>
      <c r="O598" s="20" t="str">
        <f t="shared" si="59"/>
        <v>August</v>
      </c>
    </row>
    <row r="599" spans="1:15" x14ac:dyDescent="0.3">
      <c r="A599" s="18">
        <v>598</v>
      </c>
      <c r="B599" s="19">
        <v>45139</v>
      </c>
      <c r="C599" s="20" t="s">
        <v>606</v>
      </c>
      <c r="D599" s="20" t="s">
        <v>5</v>
      </c>
      <c r="E599" s="18">
        <v>37</v>
      </c>
      <c r="F599" s="18" t="str">
        <f t="shared" si="54"/>
        <v>Adult</v>
      </c>
      <c r="G599" s="20" t="s">
        <v>6</v>
      </c>
      <c r="H599" s="18">
        <v>4</v>
      </c>
      <c r="I599" s="18">
        <v>30</v>
      </c>
      <c r="J599" s="18">
        <v>120</v>
      </c>
      <c r="K599" s="21" t="str">
        <f t="shared" si="55"/>
        <v>Low</v>
      </c>
      <c r="L599" s="18">
        <f t="shared" si="56"/>
        <v>2023</v>
      </c>
      <c r="M599" s="18">
        <f t="shared" si="57"/>
        <v>3</v>
      </c>
      <c r="N599" s="20" t="str">
        <f t="shared" si="58"/>
        <v>Tuesday</v>
      </c>
      <c r="O599" s="20" t="str">
        <f t="shared" si="59"/>
        <v>August</v>
      </c>
    </row>
    <row r="600" spans="1:15" x14ac:dyDescent="0.3">
      <c r="A600" s="18">
        <v>599</v>
      </c>
      <c r="B600" s="19">
        <v>45249</v>
      </c>
      <c r="C600" s="20" t="s">
        <v>607</v>
      </c>
      <c r="D600" s="20" t="s">
        <v>8</v>
      </c>
      <c r="E600" s="18">
        <v>28</v>
      </c>
      <c r="F600" s="18" t="str">
        <f t="shared" si="54"/>
        <v>Young</v>
      </c>
      <c r="G600" s="20" t="s">
        <v>6</v>
      </c>
      <c r="H600" s="18">
        <v>2</v>
      </c>
      <c r="I600" s="18">
        <v>50</v>
      </c>
      <c r="J600" s="18">
        <v>100</v>
      </c>
      <c r="K600" s="21" t="str">
        <f t="shared" si="55"/>
        <v>Low</v>
      </c>
      <c r="L600" s="18">
        <f t="shared" si="56"/>
        <v>2023</v>
      </c>
      <c r="M600" s="18">
        <f t="shared" si="57"/>
        <v>4</v>
      </c>
      <c r="N600" s="20" t="str">
        <f t="shared" si="58"/>
        <v>Sunday</v>
      </c>
      <c r="O600" s="20" t="str">
        <f t="shared" si="59"/>
        <v>November</v>
      </c>
    </row>
    <row r="601" spans="1:15" x14ac:dyDescent="0.3">
      <c r="A601" s="18">
        <v>600</v>
      </c>
      <c r="B601" s="19">
        <v>45221</v>
      </c>
      <c r="C601" s="20" t="s">
        <v>608</v>
      </c>
      <c r="D601" s="20" t="s">
        <v>8</v>
      </c>
      <c r="E601" s="18">
        <v>59</v>
      </c>
      <c r="F601" s="18" t="str">
        <f t="shared" si="54"/>
        <v>Adult</v>
      </c>
      <c r="G601" s="20" t="s">
        <v>6</v>
      </c>
      <c r="H601" s="18">
        <v>2</v>
      </c>
      <c r="I601" s="18">
        <v>500</v>
      </c>
      <c r="J601" s="18">
        <v>1000</v>
      </c>
      <c r="K601" s="21" t="str">
        <f t="shared" si="55"/>
        <v>Medium</v>
      </c>
      <c r="L601" s="18">
        <f t="shared" si="56"/>
        <v>2023</v>
      </c>
      <c r="M601" s="18">
        <f t="shared" si="57"/>
        <v>4</v>
      </c>
      <c r="N601" s="20" t="str">
        <f t="shared" si="58"/>
        <v>Sunday</v>
      </c>
      <c r="O601" s="20" t="str">
        <f t="shared" si="59"/>
        <v>October</v>
      </c>
    </row>
    <row r="602" spans="1:15" x14ac:dyDescent="0.3">
      <c r="A602" s="18">
        <v>601</v>
      </c>
      <c r="B602" s="19">
        <v>45026</v>
      </c>
      <c r="C602" s="20" t="s">
        <v>609</v>
      </c>
      <c r="D602" s="20" t="s">
        <v>5</v>
      </c>
      <c r="E602" s="18">
        <v>19</v>
      </c>
      <c r="F602" s="18" t="str">
        <f t="shared" si="54"/>
        <v>Young</v>
      </c>
      <c r="G602" s="20" t="s">
        <v>9</v>
      </c>
      <c r="H602" s="18">
        <v>1</v>
      </c>
      <c r="I602" s="18">
        <v>30</v>
      </c>
      <c r="J602" s="18">
        <v>30</v>
      </c>
      <c r="K602" s="21" t="str">
        <f t="shared" si="55"/>
        <v>Low</v>
      </c>
      <c r="L602" s="18">
        <f t="shared" si="56"/>
        <v>2023</v>
      </c>
      <c r="M602" s="18">
        <f t="shared" si="57"/>
        <v>2</v>
      </c>
      <c r="N602" s="20" t="str">
        <f t="shared" si="58"/>
        <v>Monday</v>
      </c>
      <c r="O602" s="20" t="str">
        <f t="shared" si="59"/>
        <v>April</v>
      </c>
    </row>
    <row r="603" spans="1:15" x14ac:dyDescent="0.3">
      <c r="A603" s="18">
        <v>602</v>
      </c>
      <c r="B603" s="19">
        <v>45283</v>
      </c>
      <c r="C603" s="20" t="s">
        <v>610</v>
      </c>
      <c r="D603" s="20" t="s">
        <v>8</v>
      </c>
      <c r="E603" s="18">
        <v>20</v>
      </c>
      <c r="F603" s="18" t="str">
        <f t="shared" si="54"/>
        <v>Young</v>
      </c>
      <c r="G603" s="20" t="s">
        <v>11</v>
      </c>
      <c r="H603" s="18">
        <v>1</v>
      </c>
      <c r="I603" s="18">
        <v>300</v>
      </c>
      <c r="J603" s="18">
        <v>300</v>
      </c>
      <c r="K603" s="21" t="str">
        <f t="shared" si="55"/>
        <v>Low</v>
      </c>
      <c r="L603" s="18">
        <f t="shared" si="56"/>
        <v>2023</v>
      </c>
      <c r="M603" s="18">
        <f t="shared" si="57"/>
        <v>4</v>
      </c>
      <c r="N603" s="20" t="str">
        <f t="shared" si="58"/>
        <v>Saturday</v>
      </c>
      <c r="O603" s="20" t="str">
        <f t="shared" si="59"/>
        <v>December</v>
      </c>
    </row>
    <row r="604" spans="1:15" x14ac:dyDescent="0.3">
      <c r="A604" s="18">
        <v>603</v>
      </c>
      <c r="B604" s="19">
        <v>45123</v>
      </c>
      <c r="C604" s="20" t="s">
        <v>611</v>
      </c>
      <c r="D604" s="20" t="s">
        <v>8</v>
      </c>
      <c r="E604" s="18">
        <v>40</v>
      </c>
      <c r="F604" s="18" t="str">
        <f t="shared" si="54"/>
        <v>Adult</v>
      </c>
      <c r="G604" s="20" t="s">
        <v>9</v>
      </c>
      <c r="H604" s="18">
        <v>3</v>
      </c>
      <c r="I604" s="18">
        <v>30</v>
      </c>
      <c r="J604" s="18">
        <v>90</v>
      </c>
      <c r="K604" s="21" t="str">
        <f t="shared" si="55"/>
        <v>Low</v>
      </c>
      <c r="L604" s="18">
        <f t="shared" si="56"/>
        <v>2023</v>
      </c>
      <c r="M604" s="18">
        <f t="shared" si="57"/>
        <v>3</v>
      </c>
      <c r="N604" s="20" t="str">
        <f t="shared" si="58"/>
        <v>Sunday</v>
      </c>
      <c r="O604" s="20" t="str">
        <f t="shared" si="59"/>
        <v>July</v>
      </c>
    </row>
    <row r="605" spans="1:15" x14ac:dyDescent="0.3">
      <c r="A605" s="18">
        <v>604</v>
      </c>
      <c r="B605" s="19">
        <v>45180</v>
      </c>
      <c r="C605" s="20" t="s">
        <v>612</v>
      </c>
      <c r="D605" s="20" t="s">
        <v>8</v>
      </c>
      <c r="E605" s="18">
        <v>29</v>
      </c>
      <c r="F605" s="18" t="str">
        <f t="shared" si="54"/>
        <v>Young</v>
      </c>
      <c r="G605" s="20" t="s">
        <v>11</v>
      </c>
      <c r="H605" s="18">
        <v>4</v>
      </c>
      <c r="I605" s="18">
        <v>50</v>
      </c>
      <c r="J605" s="18">
        <v>200</v>
      </c>
      <c r="K605" s="21" t="str">
        <f t="shared" si="55"/>
        <v>Low</v>
      </c>
      <c r="L605" s="18">
        <f t="shared" si="56"/>
        <v>2023</v>
      </c>
      <c r="M605" s="18">
        <f t="shared" si="57"/>
        <v>3</v>
      </c>
      <c r="N605" s="20" t="str">
        <f t="shared" si="58"/>
        <v>Monday</v>
      </c>
      <c r="O605" s="20" t="str">
        <f t="shared" si="59"/>
        <v>September</v>
      </c>
    </row>
    <row r="606" spans="1:15" x14ac:dyDescent="0.3">
      <c r="A606" s="18">
        <v>605</v>
      </c>
      <c r="B606" s="19">
        <v>45131</v>
      </c>
      <c r="C606" s="20" t="s">
        <v>613</v>
      </c>
      <c r="D606" s="20" t="s">
        <v>5</v>
      </c>
      <c r="E606" s="18">
        <v>37</v>
      </c>
      <c r="F606" s="18" t="str">
        <f t="shared" si="54"/>
        <v>Adult</v>
      </c>
      <c r="G606" s="20" t="s">
        <v>11</v>
      </c>
      <c r="H606" s="18">
        <v>2</v>
      </c>
      <c r="I606" s="18">
        <v>500</v>
      </c>
      <c r="J606" s="18">
        <v>1000</v>
      </c>
      <c r="K606" s="21" t="str">
        <f t="shared" si="55"/>
        <v>Medium</v>
      </c>
      <c r="L606" s="18">
        <f t="shared" si="56"/>
        <v>2023</v>
      </c>
      <c r="M606" s="18">
        <f t="shared" si="57"/>
        <v>3</v>
      </c>
      <c r="N606" s="20" t="str">
        <f t="shared" si="58"/>
        <v>Monday</v>
      </c>
      <c r="O606" s="20" t="str">
        <f t="shared" si="59"/>
        <v>July</v>
      </c>
    </row>
    <row r="607" spans="1:15" x14ac:dyDescent="0.3">
      <c r="A607" s="18">
        <v>606</v>
      </c>
      <c r="B607" s="19">
        <v>45051</v>
      </c>
      <c r="C607" s="20" t="s">
        <v>614</v>
      </c>
      <c r="D607" s="20" t="s">
        <v>5</v>
      </c>
      <c r="E607" s="18">
        <v>22</v>
      </c>
      <c r="F607" s="18" t="str">
        <f t="shared" si="54"/>
        <v>Young</v>
      </c>
      <c r="G607" s="20" t="s">
        <v>11</v>
      </c>
      <c r="H607" s="18">
        <v>1</v>
      </c>
      <c r="I607" s="18">
        <v>50</v>
      </c>
      <c r="J607" s="18">
        <v>50</v>
      </c>
      <c r="K607" s="21" t="str">
        <f t="shared" si="55"/>
        <v>Low</v>
      </c>
      <c r="L607" s="18">
        <f t="shared" si="56"/>
        <v>2023</v>
      </c>
      <c r="M607" s="18">
        <f t="shared" si="57"/>
        <v>2</v>
      </c>
      <c r="N607" s="20" t="str">
        <f t="shared" si="58"/>
        <v>Friday</v>
      </c>
      <c r="O607" s="20" t="str">
        <f t="shared" si="59"/>
        <v>May</v>
      </c>
    </row>
    <row r="608" spans="1:15" x14ac:dyDescent="0.3">
      <c r="A608" s="18">
        <v>607</v>
      </c>
      <c r="B608" s="19">
        <v>45002</v>
      </c>
      <c r="C608" s="20" t="s">
        <v>615</v>
      </c>
      <c r="D608" s="20" t="s">
        <v>5</v>
      </c>
      <c r="E608" s="18">
        <v>54</v>
      </c>
      <c r="F608" s="18" t="str">
        <f t="shared" si="54"/>
        <v>Adult</v>
      </c>
      <c r="G608" s="20" t="s">
        <v>9</v>
      </c>
      <c r="H608" s="18">
        <v>3</v>
      </c>
      <c r="I608" s="18">
        <v>25</v>
      </c>
      <c r="J608" s="18">
        <v>75</v>
      </c>
      <c r="K608" s="21" t="str">
        <f t="shared" si="55"/>
        <v>Low</v>
      </c>
      <c r="L608" s="18">
        <f t="shared" si="56"/>
        <v>2023</v>
      </c>
      <c r="M608" s="18">
        <f t="shared" si="57"/>
        <v>1</v>
      </c>
      <c r="N608" s="20" t="str">
        <f t="shared" si="58"/>
        <v>Friday</v>
      </c>
      <c r="O608" s="20" t="str">
        <f t="shared" si="59"/>
        <v>March</v>
      </c>
    </row>
    <row r="609" spans="1:15" x14ac:dyDescent="0.3">
      <c r="A609" s="18">
        <v>608</v>
      </c>
      <c r="B609" s="19">
        <v>45262</v>
      </c>
      <c r="C609" s="20" t="s">
        <v>616</v>
      </c>
      <c r="D609" s="20" t="s">
        <v>8</v>
      </c>
      <c r="E609" s="18">
        <v>55</v>
      </c>
      <c r="F609" s="18" t="str">
        <f t="shared" si="54"/>
        <v>Adult</v>
      </c>
      <c r="G609" s="20" t="s">
        <v>11</v>
      </c>
      <c r="H609" s="18">
        <v>3</v>
      </c>
      <c r="I609" s="18">
        <v>500</v>
      </c>
      <c r="J609" s="18">
        <v>1500</v>
      </c>
      <c r="K609" s="21" t="str">
        <f t="shared" si="55"/>
        <v>Medium</v>
      </c>
      <c r="L609" s="18">
        <f t="shared" si="56"/>
        <v>2023</v>
      </c>
      <c r="M609" s="18">
        <f t="shared" si="57"/>
        <v>4</v>
      </c>
      <c r="N609" s="20" t="str">
        <f t="shared" si="58"/>
        <v>Saturday</v>
      </c>
      <c r="O609" s="20" t="str">
        <f t="shared" si="59"/>
        <v>December</v>
      </c>
    </row>
    <row r="610" spans="1:15" x14ac:dyDescent="0.3">
      <c r="A610" s="18">
        <v>609</v>
      </c>
      <c r="B610" s="19">
        <v>45279</v>
      </c>
      <c r="C610" s="20" t="s">
        <v>617</v>
      </c>
      <c r="D610" s="20" t="s">
        <v>8</v>
      </c>
      <c r="E610" s="18">
        <v>47</v>
      </c>
      <c r="F610" s="18" t="str">
        <f t="shared" si="54"/>
        <v>Adult</v>
      </c>
      <c r="G610" s="20" t="s">
        <v>9</v>
      </c>
      <c r="H610" s="18">
        <v>2</v>
      </c>
      <c r="I610" s="18">
        <v>50</v>
      </c>
      <c r="J610" s="18">
        <v>100</v>
      </c>
      <c r="K610" s="21" t="str">
        <f t="shared" si="55"/>
        <v>Low</v>
      </c>
      <c r="L610" s="18">
        <f t="shared" si="56"/>
        <v>2023</v>
      </c>
      <c r="M610" s="18">
        <f t="shared" si="57"/>
        <v>4</v>
      </c>
      <c r="N610" s="20" t="str">
        <f t="shared" si="58"/>
        <v>Tuesday</v>
      </c>
      <c r="O610" s="20" t="str">
        <f t="shared" si="59"/>
        <v>December</v>
      </c>
    </row>
    <row r="611" spans="1:15" x14ac:dyDescent="0.3">
      <c r="A611" s="18">
        <v>610</v>
      </c>
      <c r="B611" s="19">
        <v>44929</v>
      </c>
      <c r="C611" s="20" t="s">
        <v>618</v>
      </c>
      <c r="D611" s="20" t="s">
        <v>8</v>
      </c>
      <c r="E611" s="18">
        <v>26</v>
      </c>
      <c r="F611" s="18" t="str">
        <f t="shared" si="54"/>
        <v>Young</v>
      </c>
      <c r="G611" s="20" t="s">
        <v>6</v>
      </c>
      <c r="H611" s="18">
        <v>2</v>
      </c>
      <c r="I611" s="18">
        <v>300</v>
      </c>
      <c r="J611" s="18">
        <v>600</v>
      </c>
      <c r="K611" s="21" t="str">
        <f t="shared" si="55"/>
        <v>Medium</v>
      </c>
      <c r="L611" s="18">
        <f t="shared" si="56"/>
        <v>2023</v>
      </c>
      <c r="M611" s="18">
        <f t="shared" si="57"/>
        <v>1</v>
      </c>
      <c r="N611" s="20" t="str">
        <f t="shared" si="58"/>
        <v>Tuesday</v>
      </c>
      <c r="O611" s="20" t="str">
        <f t="shared" si="59"/>
        <v>January</v>
      </c>
    </row>
    <row r="612" spans="1:15" x14ac:dyDescent="0.3">
      <c r="A612" s="18">
        <v>611</v>
      </c>
      <c r="B612" s="19">
        <v>44981</v>
      </c>
      <c r="C612" s="20" t="s">
        <v>619</v>
      </c>
      <c r="D612" s="20" t="s">
        <v>5</v>
      </c>
      <c r="E612" s="18">
        <v>51</v>
      </c>
      <c r="F612" s="18" t="str">
        <f t="shared" si="54"/>
        <v>Adult</v>
      </c>
      <c r="G612" s="20" t="s">
        <v>6</v>
      </c>
      <c r="H612" s="18">
        <v>3</v>
      </c>
      <c r="I612" s="18">
        <v>500</v>
      </c>
      <c r="J612" s="18">
        <v>1500</v>
      </c>
      <c r="K612" s="21" t="str">
        <f t="shared" si="55"/>
        <v>Medium</v>
      </c>
      <c r="L612" s="18">
        <f t="shared" si="56"/>
        <v>2023</v>
      </c>
      <c r="M612" s="18">
        <f t="shared" si="57"/>
        <v>1</v>
      </c>
      <c r="N612" s="20" t="str">
        <f t="shared" si="58"/>
        <v>Friday</v>
      </c>
      <c r="O612" s="20" t="str">
        <f t="shared" si="59"/>
        <v>February</v>
      </c>
    </row>
    <row r="613" spans="1:15" x14ac:dyDescent="0.3">
      <c r="A613" s="18">
        <v>612</v>
      </c>
      <c r="B613" s="19">
        <v>45144</v>
      </c>
      <c r="C613" s="20" t="s">
        <v>620</v>
      </c>
      <c r="D613" s="20" t="s">
        <v>8</v>
      </c>
      <c r="E613" s="18">
        <v>61</v>
      </c>
      <c r="F613" s="18" t="str">
        <f t="shared" si="54"/>
        <v>Senior</v>
      </c>
      <c r="G613" s="20" t="s">
        <v>11</v>
      </c>
      <c r="H613" s="18">
        <v>1</v>
      </c>
      <c r="I613" s="18">
        <v>500</v>
      </c>
      <c r="J613" s="18">
        <v>500</v>
      </c>
      <c r="K613" s="21" t="str">
        <f t="shared" si="55"/>
        <v>Low</v>
      </c>
      <c r="L613" s="18">
        <f t="shared" si="56"/>
        <v>2023</v>
      </c>
      <c r="M613" s="18">
        <f t="shared" si="57"/>
        <v>3</v>
      </c>
      <c r="N613" s="20" t="str">
        <f t="shared" si="58"/>
        <v>Sunday</v>
      </c>
      <c r="O613" s="20" t="str">
        <f t="shared" si="59"/>
        <v>August</v>
      </c>
    </row>
    <row r="614" spans="1:15" x14ac:dyDescent="0.3">
      <c r="A614" s="18">
        <v>613</v>
      </c>
      <c r="B614" s="19">
        <v>45039</v>
      </c>
      <c r="C614" s="20" t="s">
        <v>621</v>
      </c>
      <c r="D614" s="20" t="s">
        <v>8</v>
      </c>
      <c r="E614" s="18">
        <v>52</v>
      </c>
      <c r="F614" s="18" t="str">
        <f t="shared" si="54"/>
        <v>Adult</v>
      </c>
      <c r="G614" s="20" t="s">
        <v>9</v>
      </c>
      <c r="H614" s="18">
        <v>3</v>
      </c>
      <c r="I614" s="18">
        <v>30</v>
      </c>
      <c r="J614" s="18">
        <v>90</v>
      </c>
      <c r="K614" s="21" t="str">
        <f t="shared" si="55"/>
        <v>Low</v>
      </c>
      <c r="L614" s="18">
        <f t="shared" si="56"/>
        <v>2023</v>
      </c>
      <c r="M614" s="18">
        <f t="shared" si="57"/>
        <v>2</v>
      </c>
      <c r="N614" s="20" t="str">
        <f t="shared" si="58"/>
        <v>Sunday</v>
      </c>
      <c r="O614" s="20" t="str">
        <f t="shared" si="59"/>
        <v>April</v>
      </c>
    </row>
    <row r="615" spans="1:15" x14ac:dyDescent="0.3">
      <c r="A615" s="18">
        <v>614</v>
      </c>
      <c r="B615" s="19">
        <v>45017</v>
      </c>
      <c r="C615" s="20" t="s">
        <v>622</v>
      </c>
      <c r="D615" s="20" t="s">
        <v>8</v>
      </c>
      <c r="E615" s="18">
        <v>39</v>
      </c>
      <c r="F615" s="18" t="str">
        <f t="shared" si="54"/>
        <v>Adult</v>
      </c>
      <c r="G615" s="20" t="s">
        <v>6</v>
      </c>
      <c r="H615" s="18">
        <v>4</v>
      </c>
      <c r="I615" s="18">
        <v>300</v>
      </c>
      <c r="J615" s="18">
        <v>1200</v>
      </c>
      <c r="K615" s="21" t="str">
        <f t="shared" si="55"/>
        <v>Medium</v>
      </c>
      <c r="L615" s="18">
        <f t="shared" si="56"/>
        <v>2023</v>
      </c>
      <c r="M615" s="18">
        <f t="shared" si="57"/>
        <v>2</v>
      </c>
      <c r="N615" s="20" t="str">
        <f t="shared" si="58"/>
        <v>Saturday</v>
      </c>
      <c r="O615" s="20" t="str">
        <f t="shared" si="59"/>
        <v>April</v>
      </c>
    </row>
    <row r="616" spans="1:15" x14ac:dyDescent="0.3">
      <c r="A616" s="18">
        <v>615</v>
      </c>
      <c r="B616" s="19">
        <v>45283</v>
      </c>
      <c r="C616" s="20" t="s">
        <v>623</v>
      </c>
      <c r="D616" s="20" t="s">
        <v>8</v>
      </c>
      <c r="E616" s="18">
        <v>61</v>
      </c>
      <c r="F616" s="18" t="str">
        <f t="shared" si="54"/>
        <v>Senior</v>
      </c>
      <c r="G616" s="20" t="s">
        <v>9</v>
      </c>
      <c r="H616" s="18">
        <v>4</v>
      </c>
      <c r="I616" s="18">
        <v>25</v>
      </c>
      <c r="J616" s="18">
        <v>100</v>
      </c>
      <c r="K616" s="21" t="str">
        <f t="shared" si="55"/>
        <v>Low</v>
      </c>
      <c r="L616" s="18">
        <f t="shared" si="56"/>
        <v>2023</v>
      </c>
      <c r="M616" s="18">
        <f t="shared" si="57"/>
        <v>4</v>
      </c>
      <c r="N616" s="20" t="str">
        <f t="shared" si="58"/>
        <v>Saturday</v>
      </c>
      <c r="O616" s="20" t="str">
        <f t="shared" si="59"/>
        <v>December</v>
      </c>
    </row>
    <row r="617" spans="1:15" x14ac:dyDescent="0.3">
      <c r="A617" s="18">
        <v>616</v>
      </c>
      <c r="B617" s="19">
        <v>45192</v>
      </c>
      <c r="C617" s="20" t="s">
        <v>624</v>
      </c>
      <c r="D617" s="20" t="s">
        <v>5</v>
      </c>
      <c r="E617" s="18">
        <v>41</v>
      </c>
      <c r="F617" s="18" t="str">
        <f t="shared" si="54"/>
        <v>Adult</v>
      </c>
      <c r="G617" s="20" t="s">
        <v>9</v>
      </c>
      <c r="H617" s="18">
        <v>2</v>
      </c>
      <c r="I617" s="18">
        <v>50</v>
      </c>
      <c r="J617" s="18">
        <v>100</v>
      </c>
      <c r="K617" s="21" t="str">
        <f t="shared" si="55"/>
        <v>Low</v>
      </c>
      <c r="L617" s="18">
        <f t="shared" si="56"/>
        <v>2023</v>
      </c>
      <c r="M617" s="18">
        <f t="shared" si="57"/>
        <v>3</v>
      </c>
      <c r="N617" s="20" t="str">
        <f t="shared" si="58"/>
        <v>Saturday</v>
      </c>
      <c r="O617" s="20" t="str">
        <f t="shared" si="59"/>
        <v>September</v>
      </c>
    </row>
    <row r="618" spans="1:15" x14ac:dyDescent="0.3">
      <c r="A618" s="18">
        <v>617</v>
      </c>
      <c r="B618" s="19">
        <v>45164</v>
      </c>
      <c r="C618" s="20" t="s">
        <v>625</v>
      </c>
      <c r="D618" s="20" t="s">
        <v>5</v>
      </c>
      <c r="E618" s="18">
        <v>34</v>
      </c>
      <c r="F618" s="18" t="str">
        <f t="shared" si="54"/>
        <v>Adult</v>
      </c>
      <c r="G618" s="20" t="s">
        <v>11</v>
      </c>
      <c r="H618" s="18">
        <v>1</v>
      </c>
      <c r="I618" s="18">
        <v>30</v>
      </c>
      <c r="J618" s="18">
        <v>30</v>
      </c>
      <c r="K618" s="21" t="str">
        <f t="shared" si="55"/>
        <v>Low</v>
      </c>
      <c r="L618" s="18">
        <f t="shared" si="56"/>
        <v>2023</v>
      </c>
      <c r="M618" s="18">
        <f t="shared" si="57"/>
        <v>3</v>
      </c>
      <c r="N618" s="20" t="str">
        <f t="shared" si="58"/>
        <v>Saturday</v>
      </c>
      <c r="O618" s="20" t="str">
        <f t="shared" si="59"/>
        <v>August</v>
      </c>
    </row>
    <row r="619" spans="1:15" x14ac:dyDescent="0.3">
      <c r="A619" s="18">
        <v>618</v>
      </c>
      <c r="B619" s="19">
        <v>44952</v>
      </c>
      <c r="C619" s="20" t="s">
        <v>626</v>
      </c>
      <c r="D619" s="20" t="s">
        <v>8</v>
      </c>
      <c r="E619" s="18">
        <v>27</v>
      </c>
      <c r="F619" s="18" t="str">
        <f t="shared" si="54"/>
        <v>Young</v>
      </c>
      <c r="G619" s="20" t="s">
        <v>6</v>
      </c>
      <c r="H619" s="18">
        <v>1</v>
      </c>
      <c r="I619" s="18">
        <v>50</v>
      </c>
      <c r="J619" s="18">
        <v>50</v>
      </c>
      <c r="K619" s="21" t="str">
        <f t="shared" si="55"/>
        <v>Low</v>
      </c>
      <c r="L619" s="18">
        <f t="shared" si="56"/>
        <v>2023</v>
      </c>
      <c r="M619" s="18">
        <f t="shared" si="57"/>
        <v>1</v>
      </c>
      <c r="N619" s="20" t="str">
        <f t="shared" si="58"/>
        <v>Thursday</v>
      </c>
      <c r="O619" s="20" t="str">
        <f t="shared" si="59"/>
        <v>January</v>
      </c>
    </row>
    <row r="620" spans="1:15" x14ac:dyDescent="0.3">
      <c r="A620" s="18">
        <v>619</v>
      </c>
      <c r="B620" s="19">
        <v>45212</v>
      </c>
      <c r="C620" s="20" t="s">
        <v>627</v>
      </c>
      <c r="D620" s="20" t="s">
        <v>5</v>
      </c>
      <c r="E620" s="18">
        <v>47</v>
      </c>
      <c r="F620" s="18" t="str">
        <f t="shared" si="54"/>
        <v>Adult</v>
      </c>
      <c r="G620" s="20" t="s">
        <v>11</v>
      </c>
      <c r="H620" s="18">
        <v>4</v>
      </c>
      <c r="I620" s="18">
        <v>25</v>
      </c>
      <c r="J620" s="18">
        <v>100</v>
      </c>
      <c r="K620" s="21" t="str">
        <f t="shared" si="55"/>
        <v>Low</v>
      </c>
      <c r="L620" s="18">
        <f t="shared" si="56"/>
        <v>2023</v>
      </c>
      <c r="M620" s="18">
        <f t="shared" si="57"/>
        <v>4</v>
      </c>
      <c r="N620" s="20" t="str">
        <f t="shared" si="58"/>
        <v>Friday</v>
      </c>
      <c r="O620" s="20" t="str">
        <f t="shared" si="59"/>
        <v>October</v>
      </c>
    </row>
    <row r="621" spans="1:15" x14ac:dyDescent="0.3">
      <c r="A621" s="18">
        <v>620</v>
      </c>
      <c r="B621" s="19">
        <v>45054</v>
      </c>
      <c r="C621" s="20" t="s">
        <v>628</v>
      </c>
      <c r="D621" s="20" t="s">
        <v>5</v>
      </c>
      <c r="E621" s="18">
        <v>63</v>
      </c>
      <c r="F621" s="18" t="str">
        <f t="shared" si="54"/>
        <v>Senior</v>
      </c>
      <c r="G621" s="20" t="s">
        <v>11</v>
      </c>
      <c r="H621" s="18">
        <v>3</v>
      </c>
      <c r="I621" s="18">
        <v>25</v>
      </c>
      <c r="J621" s="18">
        <v>75</v>
      </c>
      <c r="K621" s="21" t="str">
        <f t="shared" si="55"/>
        <v>Low</v>
      </c>
      <c r="L621" s="18">
        <f t="shared" si="56"/>
        <v>2023</v>
      </c>
      <c r="M621" s="18">
        <f t="shared" si="57"/>
        <v>2</v>
      </c>
      <c r="N621" s="20" t="str">
        <f t="shared" si="58"/>
        <v>Monday</v>
      </c>
      <c r="O621" s="20" t="str">
        <f t="shared" si="59"/>
        <v>May</v>
      </c>
    </row>
    <row r="622" spans="1:15" x14ac:dyDescent="0.3">
      <c r="A622" s="18">
        <v>621</v>
      </c>
      <c r="B622" s="19">
        <v>44989</v>
      </c>
      <c r="C622" s="20" t="s">
        <v>629</v>
      </c>
      <c r="D622" s="20" t="s">
        <v>8</v>
      </c>
      <c r="E622" s="18">
        <v>40</v>
      </c>
      <c r="F622" s="18" t="str">
        <f t="shared" si="54"/>
        <v>Adult</v>
      </c>
      <c r="G622" s="20" t="s">
        <v>6</v>
      </c>
      <c r="H622" s="18">
        <v>2</v>
      </c>
      <c r="I622" s="18">
        <v>500</v>
      </c>
      <c r="J622" s="18">
        <v>1000</v>
      </c>
      <c r="K622" s="21" t="str">
        <f t="shared" si="55"/>
        <v>Medium</v>
      </c>
      <c r="L622" s="18">
        <f t="shared" si="56"/>
        <v>2023</v>
      </c>
      <c r="M622" s="18">
        <f t="shared" si="57"/>
        <v>1</v>
      </c>
      <c r="N622" s="20" t="str">
        <f t="shared" si="58"/>
        <v>Saturday</v>
      </c>
      <c r="O622" s="20" t="str">
        <f t="shared" si="59"/>
        <v>March</v>
      </c>
    </row>
    <row r="623" spans="1:15" x14ac:dyDescent="0.3">
      <c r="A623" s="18">
        <v>622</v>
      </c>
      <c r="B623" s="19">
        <v>45160</v>
      </c>
      <c r="C623" s="20" t="s">
        <v>630</v>
      </c>
      <c r="D623" s="20" t="s">
        <v>8</v>
      </c>
      <c r="E623" s="18">
        <v>49</v>
      </c>
      <c r="F623" s="18" t="str">
        <f t="shared" si="54"/>
        <v>Adult</v>
      </c>
      <c r="G623" s="20" t="s">
        <v>6</v>
      </c>
      <c r="H623" s="18">
        <v>3</v>
      </c>
      <c r="I623" s="18">
        <v>25</v>
      </c>
      <c r="J623" s="18">
        <v>75</v>
      </c>
      <c r="K623" s="21" t="str">
        <f t="shared" si="55"/>
        <v>Low</v>
      </c>
      <c r="L623" s="18">
        <f t="shared" si="56"/>
        <v>2023</v>
      </c>
      <c r="M623" s="18">
        <f t="shared" si="57"/>
        <v>3</v>
      </c>
      <c r="N623" s="20" t="str">
        <f t="shared" si="58"/>
        <v>Tuesday</v>
      </c>
      <c r="O623" s="20" t="str">
        <f t="shared" si="59"/>
        <v>August</v>
      </c>
    </row>
    <row r="624" spans="1:15" x14ac:dyDescent="0.3">
      <c r="A624" s="18">
        <v>623</v>
      </c>
      <c r="B624" s="19">
        <v>44995</v>
      </c>
      <c r="C624" s="20" t="s">
        <v>631</v>
      </c>
      <c r="D624" s="20" t="s">
        <v>5</v>
      </c>
      <c r="E624" s="18">
        <v>34</v>
      </c>
      <c r="F624" s="18" t="str">
        <f t="shared" si="54"/>
        <v>Adult</v>
      </c>
      <c r="G624" s="20" t="s">
        <v>9</v>
      </c>
      <c r="H624" s="18">
        <v>3</v>
      </c>
      <c r="I624" s="18">
        <v>50</v>
      </c>
      <c r="J624" s="18">
        <v>150</v>
      </c>
      <c r="K624" s="21" t="str">
        <f t="shared" si="55"/>
        <v>Low</v>
      </c>
      <c r="L624" s="18">
        <f t="shared" si="56"/>
        <v>2023</v>
      </c>
      <c r="M624" s="18">
        <f t="shared" si="57"/>
        <v>1</v>
      </c>
      <c r="N624" s="20" t="str">
        <f t="shared" si="58"/>
        <v>Friday</v>
      </c>
      <c r="O624" s="20" t="str">
        <f t="shared" si="59"/>
        <v>March</v>
      </c>
    </row>
    <row r="625" spans="1:15" x14ac:dyDescent="0.3">
      <c r="A625" s="18">
        <v>624</v>
      </c>
      <c r="B625" s="19">
        <v>45164</v>
      </c>
      <c r="C625" s="20" t="s">
        <v>632</v>
      </c>
      <c r="D625" s="20" t="s">
        <v>8</v>
      </c>
      <c r="E625" s="18">
        <v>34</v>
      </c>
      <c r="F625" s="18" t="str">
        <f t="shared" si="54"/>
        <v>Adult</v>
      </c>
      <c r="G625" s="20" t="s">
        <v>6</v>
      </c>
      <c r="H625" s="18">
        <v>3</v>
      </c>
      <c r="I625" s="18">
        <v>300</v>
      </c>
      <c r="J625" s="18">
        <v>900</v>
      </c>
      <c r="K625" s="21" t="str">
        <f t="shared" si="55"/>
        <v>Medium</v>
      </c>
      <c r="L625" s="18">
        <f t="shared" si="56"/>
        <v>2023</v>
      </c>
      <c r="M625" s="18">
        <f t="shared" si="57"/>
        <v>3</v>
      </c>
      <c r="N625" s="20" t="str">
        <f t="shared" si="58"/>
        <v>Saturday</v>
      </c>
      <c r="O625" s="20" t="str">
        <f t="shared" si="59"/>
        <v>August</v>
      </c>
    </row>
    <row r="626" spans="1:15" x14ac:dyDescent="0.3">
      <c r="A626" s="18">
        <v>625</v>
      </c>
      <c r="B626" s="19">
        <v>45268</v>
      </c>
      <c r="C626" s="20" t="s">
        <v>633</v>
      </c>
      <c r="D626" s="20" t="s">
        <v>5</v>
      </c>
      <c r="E626" s="18">
        <v>31</v>
      </c>
      <c r="F626" s="18" t="str">
        <f t="shared" si="54"/>
        <v>Adult</v>
      </c>
      <c r="G626" s="20" t="s">
        <v>9</v>
      </c>
      <c r="H626" s="18">
        <v>1</v>
      </c>
      <c r="I626" s="18">
        <v>300</v>
      </c>
      <c r="J626" s="18">
        <v>300</v>
      </c>
      <c r="K626" s="21" t="str">
        <f t="shared" si="55"/>
        <v>Low</v>
      </c>
      <c r="L626" s="18">
        <f t="shared" si="56"/>
        <v>2023</v>
      </c>
      <c r="M626" s="18">
        <f t="shared" si="57"/>
        <v>4</v>
      </c>
      <c r="N626" s="20" t="str">
        <f t="shared" si="58"/>
        <v>Friday</v>
      </c>
      <c r="O626" s="20" t="str">
        <f t="shared" si="59"/>
        <v>December</v>
      </c>
    </row>
    <row r="627" spans="1:15" x14ac:dyDescent="0.3">
      <c r="A627" s="18">
        <v>626</v>
      </c>
      <c r="B627" s="19">
        <v>45198</v>
      </c>
      <c r="C627" s="20" t="s">
        <v>634</v>
      </c>
      <c r="D627" s="20" t="s">
        <v>8</v>
      </c>
      <c r="E627" s="18">
        <v>26</v>
      </c>
      <c r="F627" s="18" t="str">
        <f t="shared" si="54"/>
        <v>Young</v>
      </c>
      <c r="G627" s="20" t="s">
        <v>9</v>
      </c>
      <c r="H627" s="18">
        <v>4</v>
      </c>
      <c r="I627" s="18">
        <v>500</v>
      </c>
      <c r="J627" s="18">
        <v>2000</v>
      </c>
      <c r="K627" s="21" t="str">
        <f t="shared" si="55"/>
        <v>High</v>
      </c>
      <c r="L627" s="18">
        <f t="shared" si="56"/>
        <v>2023</v>
      </c>
      <c r="M627" s="18">
        <f t="shared" si="57"/>
        <v>3</v>
      </c>
      <c r="N627" s="20" t="str">
        <f t="shared" si="58"/>
        <v>Friday</v>
      </c>
      <c r="O627" s="20" t="str">
        <f t="shared" si="59"/>
        <v>September</v>
      </c>
    </row>
    <row r="628" spans="1:15" x14ac:dyDescent="0.3">
      <c r="A628" s="18">
        <v>627</v>
      </c>
      <c r="B628" s="19">
        <v>45213</v>
      </c>
      <c r="C628" s="20" t="s">
        <v>635</v>
      </c>
      <c r="D628" s="20" t="s">
        <v>5</v>
      </c>
      <c r="E628" s="18">
        <v>57</v>
      </c>
      <c r="F628" s="18" t="str">
        <f t="shared" si="54"/>
        <v>Adult</v>
      </c>
      <c r="G628" s="20" t="s">
        <v>9</v>
      </c>
      <c r="H628" s="18">
        <v>1</v>
      </c>
      <c r="I628" s="18">
        <v>50</v>
      </c>
      <c r="J628" s="18">
        <v>50</v>
      </c>
      <c r="K628" s="21" t="str">
        <f t="shared" si="55"/>
        <v>Low</v>
      </c>
      <c r="L628" s="18">
        <f t="shared" si="56"/>
        <v>2023</v>
      </c>
      <c r="M628" s="18">
        <f t="shared" si="57"/>
        <v>4</v>
      </c>
      <c r="N628" s="20" t="str">
        <f t="shared" si="58"/>
        <v>Saturday</v>
      </c>
      <c r="O628" s="20" t="str">
        <f t="shared" si="59"/>
        <v>October</v>
      </c>
    </row>
    <row r="629" spans="1:15" x14ac:dyDescent="0.3">
      <c r="A629" s="18">
        <v>628</v>
      </c>
      <c r="B629" s="19">
        <v>45231</v>
      </c>
      <c r="C629" s="20" t="s">
        <v>636</v>
      </c>
      <c r="D629" s="20" t="s">
        <v>8</v>
      </c>
      <c r="E629" s="18">
        <v>19</v>
      </c>
      <c r="F629" s="18" t="str">
        <f t="shared" si="54"/>
        <v>Young</v>
      </c>
      <c r="G629" s="20" t="s">
        <v>6</v>
      </c>
      <c r="H629" s="18">
        <v>4</v>
      </c>
      <c r="I629" s="18">
        <v>50</v>
      </c>
      <c r="J629" s="18">
        <v>200</v>
      </c>
      <c r="K629" s="21" t="str">
        <f t="shared" si="55"/>
        <v>Low</v>
      </c>
      <c r="L629" s="18">
        <f t="shared" si="56"/>
        <v>2023</v>
      </c>
      <c r="M629" s="18">
        <f t="shared" si="57"/>
        <v>4</v>
      </c>
      <c r="N629" s="20" t="str">
        <f t="shared" si="58"/>
        <v>Wednesday</v>
      </c>
      <c r="O629" s="20" t="str">
        <f t="shared" si="59"/>
        <v>November</v>
      </c>
    </row>
    <row r="630" spans="1:15" x14ac:dyDescent="0.3">
      <c r="A630" s="18">
        <v>629</v>
      </c>
      <c r="B630" s="19">
        <v>45089</v>
      </c>
      <c r="C630" s="20" t="s">
        <v>637</v>
      </c>
      <c r="D630" s="20" t="s">
        <v>5</v>
      </c>
      <c r="E630" s="18">
        <v>62</v>
      </c>
      <c r="F630" s="18" t="str">
        <f t="shared" si="54"/>
        <v>Senior</v>
      </c>
      <c r="G630" s="20" t="s">
        <v>11</v>
      </c>
      <c r="H630" s="18">
        <v>2</v>
      </c>
      <c r="I630" s="18">
        <v>25</v>
      </c>
      <c r="J630" s="18">
        <v>50</v>
      </c>
      <c r="K630" s="21" t="str">
        <f t="shared" si="55"/>
        <v>Low</v>
      </c>
      <c r="L630" s="18">
        <f t="shared" si="56"/>
        <v>2023</v>
      </c>
      <c r="M630" s="18">
        <f t="shared" si="57"/>
        <v>2</v>
      </c>
      <c r="N630" s="20" t="str">
        <f t="shared" si="58"/>
        <v>Monday</v>
      </c>
      <c r="O630" s="20" t="str">
        <f t="shared" si="59"/>
        <v>June</v>
      </c>
    </row>
    <row r="631" spans="1:15" x14ac:dyDescent="0.3">
      <c r="A631" s="18">
        <v>630</v>
      </c>
      <c r="B631" s="19">
        <v>45153</v>
      </c>
      <c r="C631" s="20" t="s">
        <v>638</v>
      </c>
      <c r="D631" s="20" t="s">
        <v>5</v>
      </c>
      <c r="E631" s="18">
        <v>42</v>
      </c>
      <c r="F631" s="18" t="str">
        <f t="shared" si="54"/>
        <v>Adult</v>
      </c>
      <c r="G631" s="20" t="s">
        <v>9</v>
      </c>
      <c r="H631" s="18">
        <v>2</v>
      </c>
      <c r="I631" s="18">
        <v>50</v>
      </c>
      <c r="J631" s="18">
        <v>100</v>
      </c>
      <c r="K631" s="21" t="str">
        <f t="shared" si="55"/>
        <v>Low</v>
      </c>
      <c r="L631" s="18">
        <f t="shared" si="56"/>
        <v>2023</v>
      </c>
      <c r="M631" s="18">
        <f t="shared" si="57"/>
        <v>3</v>
      </c>
      <c r="N631" s="20" t="str">
        <f t="shared" si="58"/>
        <v>Tuesday</v>
      </c>
      <c r="O631" s="20" t="str">
        <f t="shared" si="59"/>
        <v>August</v>
      </c>
    </row>
    <row r="632" spans="1:15" x14ac:dyDescent="0.3">
      <c r="A632" s="18">
        <v>631</v>
      </c>
      <c r="B632" s="19">
        <v>45240</v>
      </c>
      <c r="C632" s="20" t="s">
        <v>639</v>
      </c>
      <c r="D632" s="20" t="s">
        <v>5</v>
      </c>
      <c r="E632" s="18">
        <v>56</v>
      </c>
      <c r="F632" s="18" t="str">
        <f t="shared" si="54"/>
        <v>Adult</v>
      </c>
      <c r="G632" s="20" t="s">
        <v>11</v>
      </c>
      <c r="H632" s="18">
        <v>3</v>
      </c>
      <c r="I632" s="18">
        <v>30</v>
      </c>
      <c r="J632" s="18">
        <v>90</v>
      </c>
      <c r="K632" s="21" t="str">
        <f t="shared" si="55"/>
        <v>Low</v>
      </c>
      <c r="L632" s="18">
        <f t="shared" si="56"/>
        <v>2023</v>
      </c>
      <c r="M632" s="18">
        <f t="shared" si="57"/>
        <v>4</v>
      </c>
      <c r="N632" s="20" t="str">
        <f t="shared" si="58"/>
        <v>Friday</v>
      </c>
      <c r="O632" s="20" t="str">
        <f t="shared" si="59"/>
        <v>November</v>
      </c>
    </row>
    <row r="633" spans="1:15" x14ac:dyDescent="0.3">
      <c r="A633" s="18">
        <v>632</v>
      </c>
      <c r="B633" s="19">
        <v>45185</v>
      </c>
      <c r="C633" s="20" t="s">
        <v>640</v>
      </c>
      <c r="D633" s="20" t="s">
        <v>8</v>
      </c>
      <c r="E633" s="18">
        <v>26</v>
      </c>
      <c r="F633" s="18" t="str">
        <f t="shared" si="54"/>
        <v>Young</v>
      </c>
      <c r="G633" s="20" t="s">
        <v>11</v>
      </c>
      <c r="H633" s="18">
        <v>4</v>
      </c>
      <c r="I633" s="18">
        <v>25</v>
      </c>
      <c r="J633" s="18">
        <v>100</v>
      </c>
      <c r="K633" s="21" t="str">
        <f t="shared" si="55"/>
        <v>Low</v>
      </c>
      <c r="L633" s="18">
        <f t="shared" si="56"/>
        <v>2023</v>
      </c>
      <c r="M633" s="18">
        <f t="shared" si="57"/>
        <v>3</v>
      </c>
      <c r="N633" s="20" t="str">
        <f t="shared" si="58"/>
        <v>Saturday</v>
      </c>
      <c r="O633" s="20" t="str">
        <f t="shared" si="59"/>
        <v>September</v>
      </c>
    </row>
    <row r="634" spans="1:15" x14ac:dyDescent="0.3">
      <c r="A634" s="18">
        <v>633</v>
      </c>
      <c r="B634" s="19">
        <v>45145</v>
      </c>
      <c r="C634" s="20" t="s">
        <v>641</v>
      </c>
      <c r="D634" s="20" t="s">
        <v>5</v>
      </c>
      <c r="E634" s="18">
        <v>39</v>
      </c>
      <c r="F634" s="18" t="str">
        <f t="shared" si="54"/>
        <v>Adult</v>
      </c>
      <c r="G634" s="20" t="s">
        <v>6</v>
      </c>
      <c r="H634" s="18">
        <v>4</v>
      </c>
      <c r="I634" s="18">
        <v>30</v>
      </c>
      <c r="J634" s="18">
        <v>120</v>
      </c>
      <c r="K634" s="21" t="str">
        <f t="shared" si="55"/>
        <v>Low</v>
      </c>
      <c r="L634" s="18">
        <f t="shared" si="56"/>
        <v>2023</v>
      </c>
      <c r="M634" s="18">
        <f t="shared" si="57"/>
        <v>3</v>
      </c>
      <c r="N634" s="20" t="str">
        <f t="shared" si="58"/>
        <v>Monday</v>
      </c>
      <c r="O634" s="20" t="str">
        <f t="shared" si="59"/>
        <v>August</v>
      </c>
    </row>
    <row r="635" spans="1:15" x14ac:dyDescent="0.3">
      <c r="A635" s="18">
        <v>634</v>
      </c>
      <c r="B635" s="19">
        <v>45207</v>
      </c>
      <c r="C635" s="20" t="s">
        <v>642</v>
      </c>
      <c r="D635" s="20" t="s">
        <v>5</v>
      </c>
      <c r="E635" s="18">
        <v>60</v>
      </c>
      <c r="F635" s="18" t="str">
        <f t="shared" si="54"/>
        <v>Adult</v>
      </c>
      <c r="G635" s="20" t="s">
        <v>11</v>
      </c>
      <c r="H635" s="18">
        <v>4</v>
      </c>
      <c r="I635" s="18">
        <v>500</v>
      </c>
      <c r="J635" s="18">
        <v>2000</v>
      </c>
      <c r="K635" s="21" t="str">
        <f t="shared" si="55"/>
        <v>High</v>
      </c>
      <c r="L635" s="18">
        <f t="shared" si="56"/>
        <v>2023</v>
      </c>
      <c r="M635" s="18">
        <f t="shared" si="57"/>
        <v>4</v>
      </c>
      <c r="N635" s="20" t="str">
        <f t="shared" si="58"/>
        <v>Sunday</v>
      </c>
      <c r="O635" s="20" t="str">
        <f t="shared" si="59"/>
        <v>October</v>
      </c>
    </row>
    <row r="636" spans="1:15" x14ac:dyDescent="0.3">
      <c r="A636" s="18">
        <v>635</v>
      </c>
      <c r="B636" s="19">
        <v>45155</v>
      </c>
      <c r="C636" s="20" t="s">
        <v>643</v>
      </c>
      <c r="D636" s="20" t="s">
        <v>8</v>
      </c>
      <c r="E636" s="18">
        <v>63</v>
      </c>
      <c r="F636" s="18" t="str">
        <f t="shared" si="54"/>
        <v>Senior</v>
      </c>
      <c r="G636" s="20" t="s">
        <v>11</v>
      </c>
      <c r="H636" s="18">
        <v>3</v>
      </c>
      <c r="I636" s="18">
        <v>300</v>
      </c>
      <c r="J636" s="18">
        <v>900</v>
      </c>
      <c r="K636" s="21" t="str">
        <f t="shared" si="55"/>
        <v>Medium</v>
      </c>
      <c r="L636" s="18">
        <f t="shared" si="56"/>
        <v>2023</v>
      </c>
      <c r="M636" s="18">
        <f t="shared" si="57"/>
        <v>3</v>
      </c>
      <c r="N636" s="20" t="str">
        <f t="shared" si="58"/>
        <v>Thursday</v>
      </c>
      <c r="O636" s="20" t="str">
        <f t="shared" si="59"/>
        <v>August</v>
      </c>
    </row>
    <row r="637" spans="1:15" x14ac:dyDescent="0.3">
      <c r="A637" s="18">
        <v>636</v>
      </c>
      <c r="B637" s="19">
        <v>45008</v>
      </c>
      <c r="C637" s="20" t="s">
        <v>644</v>
      </c>
      <c r="D637" s="20" t="s">
        <v>8</v>
      </c>
      <c r="E637" s="18">
        <v>21</v>
      </c>
      <c r="F637" s="18" t="str">
        <f t="shared" si="54"/>
        <v>Young</v>
      </c>
      <c r="G637" s="20" t="s">
        <v>6</v>
      </c>
      <c r="H637" s="18">
        <v>3</v>
      </c>
      <c r="I637" s="18">
        <v>500</v>
      </c>
      <c r="J637" s="18">
        <v>1500</v>
      </c>
      <c r="K637" s="21" t="str">
        <f t="shared" si="55"/>
        <v>Medium</v>
      </c>
      <c r="L637" s="18">
        <f t="shared" si="56"/>
        <v>2023</v>
      </c>
      <c r="M637" s="18">
        <f t="shared" si="57"/>
        <v>1</v>
      </c>
      <c r="N637" s="20" t="str">
        <f t="shared" si="58"/>
        <v>Thursday</v>
      </c>
      <c r="O637" s="20" t="str">
        <f t="shared" si="59"/>
        <v>March</v>
      </c>
    </row>
    <row r="638" spans="1:15" x14ac:dyDescent="0.3">
      <c r="A638" s="18">
        <v>637</v>
      </c>
      <c r="B638" s="19">
        <v>45170</v>
      </c>
      <c r="C638" s="20" t="s">
        <v>645</v>
      </c>
      <c r="D638" s="20" t="s">
        <v>5</v>
      </c>
      <c r="E638" s="18">
        <v>43</v>
      </c>
      <c r="F638" s="18" t="str">
        <f t="shared" si="54"/>
        <v>Adult</v>
      </c>
      <c r="G638" s="20" t="s">
        <v>9</v>
      </c>
      <c r="H638" s="18">
        <v>2</v>
      </c>
      <c r="I638" s="18">
        <v>300</v>
      </c>
      <c r="J638" s="18">
        <v>600</v>
      </c>
      <c r="K638" s="21" t="str">
        <f t="shared" si="55"/>
        <v>Medium</v>
      </c>
      <c r="L638" s="18">
        <f t="shared" si="56"/>
        <v>2023</v>
      </c>
      <c r="M638" s="18">
        <f t="shared" si="57"/>
        <v>3</v>
      </c>
      <c r="N638" s="20" t="str">
        <f t="shared" si="58"/>
        <v>Friday</v>
      </c>
      <c r="O638" s="20" t="str">
        <f t="shared" si="59"/>
        <v>September</v>
      </c>
    </row>
    <row r="639" spans="1:15" x14ac:dyDescent="0.3">
      <c r="A639" s="18">
        <v>638</v>
      </c>
      <c r="B639" s="19">
        <v>45157</v>
      </c>
      <c r="C639" s="20" t="s">
        <v>646</v>
      </c>
      <c r="D639" s="20" t="s">
        <v>5</v>
      </c>
      <c r="E639" s="18">
        <v>46</v>
      </c>
      <c r="F639" s="18" t="str">
        <f t="shared" si="54"/>
        <v>Adult</v>
      </c>
      <c r="G639" s="20" t="s">
        <v>11</v>
      </c>
      <c r="H639" s="18">
        <v>1</v>
      </c>
      <c r="I639" s="18">
        <v>500</v>
      </c>
      <c r="J639" s="18">
        <v>500</v>
      </c>
      <c r="K639" s="21" t="str">
        <f t="shared" si="55"/>
        <v>Low</v>
      </c>
      <c r="L639" s="18">
        <f t="shared" si="56"/>
        <v>2023</v>
      </c>
      <c r="M639" s="18">
        <f t="shared" si="57"/>
        <v>3</v>
      </c>
      <c r="N639" s="20" t="str">
        <f t="shared" si="58"/>
        <v>Saturday</v>
      </c>
      <c r="O639" s="20" t="str">
        <f t="shared" si="59"/>
        <v>August</v>
      </c>
    </row>
    <row r="640" spans="1:15" x14ac:dyDescent="0.3">
      <c r="A640" s="18">
        <v>639</v>
      </c>
      <c r="B640" s="19">
        <v>45059</v>
      </c>
      <c r="C640" s="20" t="s">
        <v>647</v>
      </c>
      <c r="D640" s="20" t="s">
        <v>8</v>
      </c>
      <c r="E640" s="18">
        <v>62</v>
      </c>
      <c r="F640" s="18" t="str">
        <f t="shared" si="54"/>
        <v>Senior</v>
      </c>
      <c r="G640" s="20" t="s">
        <v>6</v>
      </c>
      <c r="H640" s="18">
        <v>4</v>
      </c>
      <c r="I640" s="18">
        <v>50</v>
      </c>
      <c r="J640" s="18">
        <v>200</v>
      </c>
      <c r="K640" s="21" t="str">
        <f t="shared" si="55"/>
        <v>Low</v>
      </c>
      <c r="L640" s="18">
        <f t="shared" si="56"/>
        <v>2023</v>
      </c>
      <c r="M640" s="18">
        <f t="shared" si="57"/>
        <v>2</v>
      </c>
      <c r="N640" s="20" t="str">
        <f t="shared" si="58"/>
        <v>Saturday</v>
      </c>
      <c r="O640" s="20" t="str">
        <f t="shared" si="59"/>
        <v>May</v>
      </c>
    </row>
    <row r="641" spans="1:15" x14ac:dyDescent="0.3">
      <c r="A641" s="18">
        <v>640</v>
      </c>
      <c r="B641" s="19">
        <v>45053</v>
      </c>
      <c r="C641" s="20" t="s">
        <v>648</v>
      </c>
      <c r="D641" s="20" t="s">
        <v>8</v>
      </c>
      <c r="E641" s="18">
        <v>51</v>
      </c>
      <c r="F641" s="18" t="str">
        <f t="shared" si="54"/>
        <v>Adult</v>
      </c>
      <c r="G641" s="20" t="s">
        <v>11</v>
      </c>
      <c r="H641" s="18">
        <v>4</v>
      </c>
      <c r="I641" s="18">
        <v>30</v>
      </c>
      <c r="J641" s="18">
        <v>120</v>
      </c>
      <c r="K641" s="21" t="str">
        <f t="shared" si="55"/>
        <v>Low</v>
      </c>
      <c r="L641" s="18">
        <f t="shared" si="56"/>
        <v>2023</v>
      </c>
      <c r="M641" s="18">
        <f t="shared" si="57"/>
        <v>2</v>
      </c>
      <c r="N641" s="20" t="str">
        <f t="shared" si="58"/>
        <v>Sunday</v>
      </c>
      <c r="O641" s="20" t="str">
        <f t="shared" si="59"/>
        <v>May</v>
      </c>
    </row>
    <row r="642" spans="1:15" x14ac:dyDescent="0.3">
      <c r="A642" s="18">
        <v>641</v>
      </c>
      <c r="B642" s="19">
        <v>45253</v>
      </c>
      <c r="C642" s="20" t="s">
        <v>649</v>
      </c>
      <c r="D642" s="20" t="s">
        <v>8</v>
      </c>
      <c r="E642" s="18">
        <v>40</v>
      </c>
      <c r="F642" s="18" t="str">
        <f t="shared" si="54"/>
        <v>Adult</v>
      </c>
      <c r="G642" s="20" t="s">
        <v>11</v>
      </c>
      <c r="H642" s="18">
        <v>1</v>
      </c>
      <c r="I642" s="18">
        <v>300</v>
      </c>
      <c r="J642" s="18">
        <v>300</v>
      </c>
      <c r="K642" s="21" t="str">
        <f t="shared" si="55"/>
        <v>Low</v>
      </c>
      <c r="L642" s="18">
        <f t="shared" si="56"/>
        <v>2023</v>
      </c>
      <c r="M642" s="18">
        <f t="shared" si="57"/>
        <v>4</v>
      </c>
      <c r="N642" s="20" t="str">
        <f t="shared" si="58"/>
        <v>Thursday</v>
      </c>
      <c r="O642" s="20" t="str">
        <f t="shared" si="59"/>
        <v>November</v>
      </c>
    </row>
    <row r="643" spans="1:15" x14ac:dyDescent="0.3">
      <c r="A643" s="18">
        <v>642</v>
      </c>
      <c r="B643" s="19">
        <v>45068</v>
      </c>
      <c r="C643" s="20" t="s">
        <v>650</v>
      </c>
      <c r="D643" s="20" t="s">
        <v>8</v>
      </c>
      <c r="E643" s="18">
        <v>54</v>
      </c>
      <c r="F643" s="18" t="str">
        <f t="shared" ref="F643:F706" si="60">IF(E643&gt;60,"Senior",IF(E643&gt;30,"Adult","Young"))</f>
        <v>Adult</v>
      </c>
      <c r="G643" s="20" t="s">
        <v>9</v>
      </c>
      <c r="H643" s="18">
        <v>4</v>
      </c>
      <c r="I643" s="18">
        <v>25</v>
      </c>
      <c r="J643" s="18">
        <v>100</v>
      </c>
      <c r="K643" s="21" t="str">
        <f t="shared" ref="K643:K706" si="61">IF(J643&gt;1500,"High",IF(J643&gt;500,"Medium","Low"))</f>
        <v>Low</v>
      </c>
      <c r="L643" s="18">
        <f t="shared" ref="L643:L706" si="62">YEAR(B643)</f>
        <v>2023</v>
      </c>
      <c r="M643" s="18">
        <f t="shared" ref="M643:M706" si="63">ROUNDUP(MONTH(B643)/3,0)</f>
        <v>2</v>
      </c>
      <c r="N643" s="20" t="str">
        <f t="shared" ref="N643:N706" si="64">TEXT(B643,"dddd")</f>
        <v>Monday</v>
      </c>
      <c r="O643" s="20" t="str">
        <f t="shared" ref="O643:O706" si="65">TEXT(B643,"mmmm")</f>
        <v>May</v>
      </c>
    </row>
    <row r="644" spans="1:15" x14ac:dyDescent="0.3">
      <c r="A644" s="18">
        <v>643</v>
      </c>
      <c r="B644" s="19">
        <v>45193</v>
      </c>
      <c r="C644" s="20" t="s">
        <v>651</v>
      </c>
      <c r="D644" s="20" t="s">
        <v>8</v>
      </c>
      <c r="E644" s="18">
        <v>28</v>
      </c>
      <c r="F644" s="18" t="str">
        <f t="shared" si="60"/>
        <v>Young</v>
      </c>
      <c r="G644" s="20" t="s">
        <v>11</v>
      </c>
      <c r="H644" s="18">
        <v>3</v>
      </c>
      <c r="I644" s="18">
        <v>30</v>
      </c>
      <c r="J644" s="18">
        <v>90</v>
      </c>
      <c r="K644" s="21" t="str">
        <f t="shared" si="61"/>
        <v>Low</v>
      </c>
      <c r="L644" s="18">
        <f t="shared" si="62"/>
        <v>2023</v>
      </c>
      <c r="M644" s="18">
        <f t="shared" si="63"/>
        <v>3</v>
      </c>
      <c r="N644" s="20" t="str">
        <f t="shared" si="64"/>
        <v>Sunday</v>
      </c>
      <c r="O644" s="20" t="str">
        <f t="shared" si="65"/>
        <v>September</v>
      </c>
    </row>
    <row r="645" spans="1:15" x14ac:dyDescent="0.3">
      <c r="A645" s="18">
        <v>644</v>
      </c>
      <c r="B645" s="19">
        <v>45175</v>
      </c>
      <c r="C645" s="20" t="s">
        <v>652</v>
      </c>
      <c r="D645" s="20" t="s">
        <v>5</v>
      </c>
      <c r="E645" s="18">
        <v>23</v>
      </c>
      <c r="F645" s="18" t="str">
        <f t="shared" si="60"/>
        <v>Young</v>
      </c>
      <c r="G645" s="20" t="s">
        <v>6</v>
      </c>
      <c r="H645" s="18">
        <v>3</v>
      </c>
      <c r="I645" s="18">
        <v>25</v>
      </c>
      <c r="J645" s="18">
        <v>75</v>
      </c>
      <c r="K645" s="21" t="str">
        <f t="shared" si="61"/>
        <v>Low</v>
      </c>
      <c r="L645" s="18">
        <f t="shared" si="62"/>
        <v>2023</v>
      </c>
      <c r="M645" s="18">
        <f t="shared" si="63"/>
        <v>3</v>
      </c>
      <c r="N645" s="20" t="str">
        <f t="shared" si="64"/>
        <v>Wednesday</v>
      </c>
      <c r="O645" s="20" t="str">
        <f t="shared" si="65"/>
        <v>September</v>
      </c>
    </row>
    <row r="646" spans="1:15" x14ac:dyDescent="0.3">
      <c r="A646" s="18">
        <v>645</v>
      </c>
      <c r="B646" s="19">
        <v>45247</v>
      </c>
      <c r="C646" s="20" t="s">
        <v>653</v>
      </c>
      <c r="D646" s="20" t="s">
        <v>8</v>
      </c>
      <c r="E646" s="18">
        <v>35</v>
      </c>
      <c r="F646" s="18" t="str">
        <f t="shared" si="60"/>
        <v>Adult</v>
      </c>
      <c r="G646" s="20" t="s">
        <v>11</v>
      </c>
      <c r="H646" s="18">
        <v>4</v>
      </c>
      <c r="I646" s="18">
        <v>30</v>
      </c>
      <c r="J646" s="18">
        <v>120</v>
      </c>
      <c r="K646" s="21" t="str">
        <f t="shared" si="61"/>
        <v>Low</v>
      </c>
      <c r="L646" s="18">
        <f t="shared" si="62"/>
        <v>2023</v>
      </c>
      <c r="M646" s="18">
        <f t="shared" si="63"/>
        <v>4</v>
      </c>
      <c r="N646" s="20" t="str">
        <f t="shared" si="64"/>
        <v>Friday</v>
      </c>
      <c r="O646" s="20" t="str">
        <f t="shared" si="65"/>
        <v>November</v>
      </c>
    </row>
    <row r="647" spans="1:15" x14ac:dyDescent="0.3">
      <c r="A647" s="18">
        <v>646</v>
      </c>
      <c r="B647" s="19">
        <v>45049</v>
      </c>
      <c r="C647" s="20" t="s">
        <v>654</v>
      </c>
      <c r="D647" s="20" t="s">
        <v>5</v>
      </c>
      <c r="E647" s="18">
        <v>38</v>
      </c>
      <c r="F647" s="18" t="str">
        <f t="shared" si="60"/>
        <v>Adult</v>
      </c>
      <c r="G647" s="20" t="s">
        <v>9</v>
      </c>
      <c r="H647" s="18">
        <v>3</v>
      </c>
      <c r="I647" s="18">
        <v>30</v>
      </c>
      <c r="J647" s="18">
        <v>90</v>
      </c>
      <c r="K647" s="21" t="str">
        <f t="shared" si="61"/>
        <v>Low</v>
      </c>
      <c r="L647" s="18">
        <f t="shared" si="62"/>
        <v>2023</v>
      </c>
      <c r="M647" s="18">
        <f t="shared" si="63"/>
        <v>2</v>
      </c>
      <c r="N647" s="20" t="str">
        <f t="shared" si="64"/>
        <v>Wednesday</v>
      </c>
      <c r="O647" s="20" t="str">
        <f t="shared" si="65"/>
        <v>May</v>
      </c>
    </row>
    <row r="648" spans="1:15" x14ac:dyDescent="0.3">
      <c r="A648" s="18">
        <v>647</v>
      </c>
      <c r="B648" s="19">
        <v>45067</v>
      </c>
      <c r="C648" s="20" t="s">
        <v>655</v>
      </c>
      <c r="D648" s="20" t="s">
        <v>5</v>
      </c>
      <c r="E648" s="18">
        <v>59</v>
      </c>
      <c r="F648" s="18" t="str">
        <f t="shared" si="60"/>
        <v>Adult</v>
      </c>
      <c r="G648" s="20" t="s">
        <v>9</v>
      </c>
      <c r="H648" s="18">
        <v>3</v>
      </c>
      <c r="I648" s="18">
        <v>500</v>
      </c>
      <c r="J648" s="18">
        <v>1500</v>
      </c>
      <c r="K648" s="21" t="str">
        <f t="shared" si="61"/>
        <v>Medium</v>
      </c>
      <c r="L648" s="18">
        <f t="shared" si="62"/>
        <v>2023</v>
      </c>
      <c r="M648" s="18">
        <f t="shared" si="63"/>
        <v>2</v>
      </c>
      <c r="N648" s="20" t="str">
        <f t="shared" si="64"/>
        <v>Sunday</v>
      </c>
      <c r="O648" s="20" t="str">
        <f t="shared" si="65"/>
        <v>May</v>
      </c>
    </row>
    <row r="649" spans="1:15" x14ac:dyDescent="0.3">
      <c r="A649" s="18">
        <v>648</v>
      </c>
      <c r="B649" s="19">
        <v>45152</v>
      </c>
      <c r="C649" s="20" t="s">
        <v>656</v>
      </c>
      <c r="D649" s="20" t="s">
        <v>5</v>
      </c>
      <c r="E649" s="18">
        <v>53</v>
      </c>
      <c r="F649" s="18" t="str">
        <f t="shared" si="60"/>
        <v>Adult</v>
      </c>
      <c r="G649" s="20" t="s">
        <v>6</v>
      </c>
      <c r="H649" s="18">
        <v>4</v>
      </c>
      <c r="I649" s="18">
        <v>300</v>
      </c>
      <c r="J649" s="18">
        <v>1200</v>
      </c>
      <c r="K649" s="21" t="str">
        <f t="shared" si="61"/>
        <v>Medium</v>
      </c>
      <c r="L649" s="18">
        <f t="shared" si="62"/>
        <v>2023</v>
      </c>
      <c r="M649" s="18">
        <f t="shared" si="63"/>
        <v>3</v>
      </c>
      <c r="N649" s="20" t="str">
        <f t="shared" si="64"/>
        <v>Monday</v>
      </c>
      <c r="O649" s="20" t="str">
        <f t="shared" si="65"/>
        <v>August</v>
      </c>
    </row>
    <row r="650" spans="1:15" x14ac:dyDescent="0.3">
      <c r="A650" s="18">
        <v>649</v>
      </c>
      <c r="B650" s="19">
        <v>44966</v>
      </c>
      <c r="C650" s="20" t="s">
        <v>657</v>
      </c>
      <c r="D650" s="20" t="s">
        <v>8</v>
      </c>
      <c r="E650" s="18">
        <v>58</v>
      </c>
      <c r="F650" s="18" t="str">
        <f t="shared" si="60"/>
        <v>Adult</v>
      </c>
      <c r="G650" s="20" t="s">
        <v>9</v>
      </c>
      <c r="H650" s="18">
        <v>2</v>
      </c>
      <c r="I650" s="18">
        <v>300</v>
      </c>
      <c r="J650" s="18">
        <v>600</v>
      </c>
      <c r="K650" s="21" t="str">
        <f t="shared" si="61"/>
        <v>Medium</v>
      </c>
      <c r="L650" s="18">
        <f t="shared" si="62"/>
        <v>2023</v>
      </c>
      <c r="M650" s="18">
        <f t="shared" si="63"/>
        <v>1</v>
      </c>
      <c r="N650" s="20" t="str">
        <f t="shared" si="64"/>
        <v>Thursday</v>
      </c>
      <c r="O650" s="20" t="str">
        <f t="shared" si="65"/>
        <v>February</v>
      </c>
    </row>
    <row r="651" spans="1:15" x14ac:dyDescent="0.3">
      <c r="A651" s="18">
        <v>650</v>
      </c>
      <c r="B651" s="19">
        <v>45292</v>
      </c>
      <c r="C651" s="20" t="s">
        <v>658</v>
      </c>
      <c r="D651" s="20" t="s">
        <v>5</v>
      </c>
      <c r="E651" s="18">
        <v>55</v>
      </c>
      <c r="F651" s="18" t="str">
        <f t="shared" si="60"/>
        <v>Adult</v>
      </c>
      <c r="G651" s="20" t="s">
        <v>11</v>
      </c>
      <c r="H651" s="18">
        <v>1</v>
      </c>
      <c r="I651" s="18">
        <v>30</v>
      </c>
      <c r="J651" s="18">
        <v>30</v>
      </c>
      <c r="K651" s="21" t="str">
        <f t="shared" si="61"/>
        <v>Low</v>
      </c>
      <c r="L651" s="18">
        <f t="shared" si="62"/>
        <v>2024</v>
      </c>
      <c r="M651" s="18">
        <f t="shared" si="63"/>
        <v>1</v>
      </c>
      <c r="N651" s="20" t="str">
        <f t="shared" si="64"/>
        <v>Monday</v>
      </c>
      <c r="O651" s="20" t="str">
        <f t="shared" si="65"/>
        <v>January</v>
      </c>
    </row>
    <row r="652" spans="1:15" x14ac:dyDescent="0.3">
      <c r="A652" s="18">
        <v>651</v>
      </c>
      <c r="B652" s="19">
        <v>45073</v>
      </c>
      <c r="C652" s="20" t="s">
        <v>659</v>
      </c>
      <c r="D652" s="20" t="s">
        <v>5</v>
      </c>
      <c r="E652" s="18">
        <v>51</v>
      </c>
      <c r="F652" s="18" t="str">
        <f t="shared" si="60"/>
        <v>Adult</v>
      </c>
      <c r="G652" s="20" t="s">
        <v>9</v>
      </c>
      <c r="H652" s="18">
        <v>3</v>
      </c>
      <c r="I652" s="18">
        <v>50</v>
      </c>
      <c r="J652" s="18">
        <v>150</v>
      </c>
      <c r="K652" s="21" t="str">
        <f t="shared" si="61"/>
        <v>Low</v>
      </c>
      <c r="L652" s="18">
        <f t="shared" si="62"/>
        <v>2023</v>
      </c>
      <c r="M652" s="18">
        <f t="shared" si="63"/>
        <v>2</v>
      </c>
      <c r="N652" s="20" t="str">
        <f t="shared" si="64"/>
        <v>Saturday</v>
      </c>
      <c r="O652" s="20" t="str">
        <f t="shared" si="65"/>
        <v>May</v>
      </c>
    </row>
    <row r="653" spans="1:15" x14ac:dyDescent="0.3">
      <c r="A653" s="18">
        <v>652</v>
      </c>
      <c r="B653" s="19">
        <v>45047</v>
      </c>
      <c r="C653" s="20" t="s">
        <v>660</v>
      </c>
      <c r="D653" s="20" t="s">
        <v>8</v>
      </c>
      <c r="E653" s="18">
        <v>34</v>
      </c>
      <c r="F653" s="18" t="str">
        <f t="shared" si="60"/>
        <v>Adult</v>
      </c>
      <c r="G653" s="20" t="s">
        <v>6</v>
      </c>
      <c r="H653" s="18">
        <v>2</v>
      </c>
      <c r="I653" s="18">
        <v>50</v>
      </c>
      <c r="J653" s="18">
        <v>100</v>
      </c>
      <c r="K653" s="21" t="str">
        <f t="shared" si="61"/>
        <v>Low</v>
      </c>
      <c r="L653" s="18">
        <f t="shared" si="62"/>
        <v>2023</v>
      </c>
      <c r="M653" s="18">
        <f t="shared" si="63"/>
        <v>2</v>
      </c>
      <c r="N653" s="20" t="str">
        <f t="shared" si="64"/>
        <v>Monday</v>
      </c>
      <c r="O653" s="20" t="str">
        <f t="shared" si="65"/>
        <v>May</v>
      </c>
    </row>
    <row r="654" spans="1:15" x14ac:dyDescent="0.3">
      <c r="A654" s="18">
        <v>653</v>
      </c>
      <c r="B654" s="19">
        <v>45066</v>
      </c>
      <c r="C654" s="20" t="s">
        <v>661</v>
      </c>
      <c r="D654" s="20" t="s">
        <v>5</v>
      </c>
      <c r="E654" s="18">
        <v>54</v>
      </c>
      <c r="F654" s="18" t="str">
        <f t="shared" si="60"/>
        <v>Adult</v>
      </c>
      <c r="G654" s="20" t="s">
        <v>9</v>
      </c>
      <c r="H654" s="18">
        <v>3</v>
      </c>
      <c r="I654" s="18">
        <v>25</v>
      </c>
      <c r="J654" s="18">
        <v>75</v>
      </c>
      <c r="K654" s="21" t="str">
        <f t="shared" si="61"/>
        <v>Low</v>
      </c>
      <c r="L654" s="18">
        <f t="shared" si="62"/>
        <v>2023</v>
      </c>
      <c r="M654" s="18">
        <f t="shared" si="63"/>
        <v>2</v>
      </c>
      <c r="N654" s="20" t="str">
        <f t="shared" si="64"/>
        <v>Saturday</v>
      </c>
      <c r="O654" s="20" t="str">
        <f t="shared" si="65"/>
        <v>May</v>
      </c>
    </row>
    <row r="655" spans="1:15" x14ac:dyDescent="0.3">
      <c r="A655" s="18">
        <v>654</v>
      </c>
      <c r="B655" s="19">
        <v>45098</v>
      </c>
      <c r="C655" s="20" t="s">
        <v>662</v>
      </c>
      <c r="D655" s="20" t="s">
        <v>5</v>
      </c>
      <c r="E655" s="18">
        <v>42</v>
      </c>
      <c r="F655" s="18" t="str">
        <f t="shared" si="60"/>
        <v>Adult</v>
      </c>
      <c r="G655" s="20" t="s">
        <v>9</v>
      </c>
      <c r="H655" s="18">
        <v>3</v>
      </c>
      <c r="I655" s="18">
        <v>25</v>
      </c>
      <c r="J655" s="18">
        <v>75</v>
      </c>
      <c r="K655" s="21" t="str">
        <f t="shared" si="61"/>
        <v>Low</v>
      </c>
      <c r="L655" s="18">
        <f t="shared" si="62"/>
        <v>2023</v>
      </c>
      <c r="M655" s="18">
        <f t="shared" si="63"/>
        <v>2</v>
      </c>
      <c r="N655" s="20" t="str">
        <f t="shared" si="64"/>
        <v>Wednesday</v>
      </c>
      <c r="O655" s="20" t="str">
        <f t="shared" si="65"/>
        <v>June</v>
      </c>
    </row>
    <row r="656" spans="1:15" x14ac:dyDescent="0.3">
      <c r="A656" s="18">
        <v>655</v>
      </c>
      <c r="B656" s="19">
        <v>45090</v>
      </c>
      <c r="C656" s="20" t="s">
        <v>663</v>
      </c>
      <c r="D656" s="20" t="s">
        <v>8</v>
      </c>
      <c r="E656" s="18">
        <v>55</v>
      </c>
      <c r="F656" s="18" t="str">
        <f t="shared" si="60"/>
        <v>Adult</v>
      </c>
      <c r="G656" s="20" t="s">
        <v>9</v>
      </c>
      <c r="H656" s="18">
        <v>1</v>
      </c>
      <c r="I656" s="18">
        <v>500</v>
      </c>
      <c r="J656" s="18">
        <v>500</v>
      </c>
      <c r="K656" s="21" t="str">
        <f t="shared" si="61"/>
        <v>Low</v>
      </c>
      <c r="L656" s="18">
        <f t="shared" si="62"/>
        <v>2023</v>
      </c>
      <c r="M656" s="18">
        <f t="shared" si="63"/>
        <v>2</v>
      </c>
      <c r="N656" s="20" t="str">
        <f t="shared" si="64"/>
        <v>Tuesday</v>
      </c>
      <c r="O656" s="20" t="str">
        <f t="shared" si="65"/>
        <v>June</v>
      </c>
    </row>
    <row r="657" spans="1:15" x14ac:dyDescent="0.3">
      <c r="A657" s="18">
        <v>656</v>
      </c>
      <c r="B657" s="19">
        <v>45203</v>
      </c>
      <c r="C657" s="20" t="s">
        <v>664</v>
      </c>
      <c r="D657" s="20" t="s">
        <v>5</v>
      </c>
      <c r="E657" s="18">
        <v>29</v>
      </c>
      <c r="F657" s="18" t="str">
        <f t="shared" si="60"/>
        <v>Young</v>
      </c>
      <c r="G657" s="20" t="s">
        <v>6</v>
      </c>
      <c r="H657" s="18">
        <v>3</v>
      </c>
      <c r="I657" s="18">
        <v>30</v>
      </c>
      <c r="J657" s="18">
        <v>90</v>
      </c>
      <c r="K657" s="21" t="str">
        <f t="shared" si="61"/>
        <v>Low</v>
      </c>
      <c r="L657" s="18">
        <f t="shared" si="62"/>
        <v>2023</v>
      </c>
      <c r="M657" s="18">
        <f t="shared" si="63"/>
        <v>4</v>
      </c>
      <c r="N657" s="20" t="str">
        <f t="shared" si="64"/>
        <v>Wednesday</v>
      </c>
      <c r="O657" s="20" t="str">
        <f t="shared" si="65"/>
        <v>October</v>
      </c>
    </row>
    <row r="658" spans="1:15" x14ac:dyDescent="0.3">
      <c r="A658" s="18">
        <v>657</v>
      </c>
      <c r="B658" s="19">
        <v>44968</v>
      </c>
      <c r="C658" s="20" t="s">
        <v>665</v>
      </c>
      <c r="D658" s="20" t="s">
        <v>5</v>
      </c>
      <c r="E658" s="18">
        <v>40</v>
      </c>
      <c r="F658" s="18" t="str">
        <f t="shared" si="60"/>
        <v>Adult</v>
      </c>
      <c r="G658" s="20" t="s">
        <v>9</v>
      </c>
      <c r="H658" s="18">
        <v>1</v>
      </c>
      <c r="I658" s="18">
        <v>25</v>
      </c>
      <c r="J658" s="18">
        <v>25</v>
      </c>
      <c r="K658" s="21" t="str">
        <f t="shared" si="61"/>
        <v>Low</v>
      </c>
      <c r="L658" s="18">
        <f t="shared" si="62"/>
        <v>2023</v>
      </c>
      <c r="M658" s="18">
        <f t="shared" si="63"/>
        <v>1</v>
      </c>
      <c r="N658" s="20" t="str">
        <f t="shared" si="64"/>
        <v>Saturday</v>
      </c>
      <c r="O658" s="20" t="str">
        <f t="shared" si="65"/>
        <v>February</v>
      </c>
    </row>
    <row r="659" spans="1:15" x14ac:dyDescent="0.3">
      <c r="A659" s="18">
        <v>658</v>
      </c>
      <c r="B659" s="19">
        <v>44997</v>
      </c>
      <c r="C659" s="20" t="s">
        <v>666</v>
      </c>
      <c r="D659" s="20" t="s">
        <v>5</v>
      </c>
      <c r="E659" s="18">
        <v>59</v>
      </c>
      <c r="F659" s="18" t="str">
        <f t="shared" si="60"/>
        <v>Adult</v>
      </c>
      <c r="G659" s="20" t="s">
        <v>9</v>
      </c>
      <c r="H659" s="18">
        <v>1</v>
      </c>
      <c r="I659" s="18">
        <v>25</v>
      </c>
      <c r="J659" s="18">
        <v>25</v>
      </c>
      <c r="K659" s="21" t="str">
        <f t="shared" si="61"/>
        <v>Low</v>
      </c>
      <c r="L659" s="18">
        <f t="shared" si="62"/>
        <v>2023</v>
      </c>
      <c r="M659" s="18">
        <f t="shared" si="63"/>
        <v>1</v>
      </c>
      <c r="N659" s="20" t="str">
        <f t="shared" si="64"/>
        <v>Sunday</v>
      </c>
      <c r="O659" s="20" t="str">
        <f t="shared" si="65"/>
        <v>March</v>
      </c>
    </row>
    <row r="660" spans="1:15" x14ac:dyDescent="0.3">
      <c r="A660" s="18">
        <v>659</v>
      </c>
      <c r="B660" s="19">
        <v>45004</v>
      </c>
      <c r="C660" s="20" t="s">
        <v>667</v>
      </c>
      <c r="D660" s="20" t="s">
        <v>8</v>
      </c>
      <c r="E660" s="18">
        <v>39</v>
      </c>
      <c r="F660" s="18" t="str">
        <f t="shared" si="60"/>
        <v>Adult</v>
      </c>
      <c r="G660" s="20" t="s">
        <v>11</v>
      </c>
      <c r="H660" s="18">
        <v>1</v>
      </c>
      <c r="I660" s="18">
        <v>30</v>
      </c>
      <c r="J660" s="18">
        <v>30</v>
      </c>
      <c r="K660" s="21" t="str">
        <f t="shared" si="61"/>
        <v>Low</v>
      </c>
      <c r="L660" s="18">
        <f t="shared" si="62"/>
        <v>2023</v>
      </c>
      <c r="M660" s="18">
        <f t="shared" si="63"/>
        <v>1</v>
      </c>
      <c r="N660" s="20" t="str">
        <f t="shared" si="64"/>
        <v>Sunday</v>
      </c>
      <c r="O660" s="20" t="str">
        <f t="shared" si="65"/>
        <v>March</v>
      </c>
    </row>
    <row r="661" spans="1:15" x14ac:dyDescent="0.3">
      <c r="A661" s="18">
        <v>660</v>
      </c>
      <c r="B661" s="19">
        <v>45045</v>
      </c>
      <c r="C661" s="20" t="s">
        <v>668</v>
      </c>
      <c r="D661" s="20" t="s">
        <v>8</v>
      </c>
      <c r="E661" s="18">
        <v>38</v>
      </c>
      <c r="F661" s="18" t="str">
        <f t="shared" si="60"/>
        <v>Adult</v>
      </c>
      <c r="G661" s="20" t="s">
        <v>6</v>
      </c>
      <c r="H661" s="18">
        <v>2</v>
      </c>
      <c r="I661" s="18">
        <v>500</v>
      </c>
      <c r="J661" s="18">
        <v>1000</v>
      </c>
      <c r="K661" s="21" t="str">
        <f t="shared" si="61"/>
        <v>Medium</v>
      </c>
      <c r="L661" s="18">
        <f t="shared" si="62"/>
        <v>2023</v>
      </c>
      <c r="M661" s="18">
        <f t="shared" si="63"/>
        <v>2</v>
      </c>
      <c r="N661" s="20" t="str">
        <f t="shared" si="64"/>
        <v>Saturday</v>
      </c>
      <c r="O661" s="20" t="str">
        <f t="shared" si="65"/>
        <v>April</v>
      </c>
    </row>
    <row r="662" spans="1:15" x14ac:dyDescent="0.3">
      <c r="A662" s="18">
        <v>661</v>
      </c>
      <c r="B662" s="19">
        <v>45123</v>
      </c>
      <c r="C662" s="20" t="s">
        <v>669</v>
      </c>
      <c r="D662" s="20" t="s">
        <v>8</v>
      </c>
      <c r="E662" s="18">
        <v>44</v>
      </c>
      <c r="F662" s="18" t="str">
        <f t="shared" si="60"/>
        <v>Adult</v>
      </c>
      <c r="G662" s="20" t="s">
        <v>9</v>
      </c>
      <c r="H662" s="18">
        <v>4</v>
      </c>
      <c r="I662" s="18">
        <v>25</v>
      </c>
      <c r="J662" s="18">
        <v>100</v>
      </c>
      <c r="K662" s="21" t="str">
        <f t="shared" si="61"/>
        <v>Low</v>
      </c>
      <c r="L662" s="18">
        <f t="shared" si="62"/>
        <v>2023</v>
      </c>
      <c r="M662" s="18">
        <f t="shared" si="63"/>
        <v>3</v>
      </c>
      <c r="N662" s="20" t="str">
        <f t="shared" si="64"/>
        <v>Sunday</v>
      </c>
      <c r="O662" s="20" t="str">
        <f t="shared" si="65"/>
        <v>July</v>
      </c>
    </row>
    <row r="663" spans="1:15" x14ac:dyDescent="0.3">
      <c r="A663" s="18">
        <v>662</v>
      </c>
      <c r="B663" s="19">
        <v>45282</v>
      </c>
      <c r="C663" s="20" t="s">
        <v>670</v>
      </c>
      <c r="D663" s="20" t="s">
        <v>5</v>
      </c>
      <c r="E663" s="18">
        <v>48</v>
      </c>
      <c r="F663" s="18" t="str">
        <f t="shared" si="60"/>
        <v>Adult</v>
      </c>
      <c r="G663" s="20" t="s">
        <v>6</v>
      </c>
      <c r="H663" s="18">
        <v>2</v>
      </c>
      <c r="I663" s="18">
        <v>500</v>
      </c>
      <c r="J663" s="18">
        <v>1000</v>
      </c>
      <c r="K663" s="21" t="str">
        <f t="shared" si="61"/>
        <v>Medium</v>
      </c>
      <c r="L663" s="18">
        <f t="shared" si="62"/>
        <v>2023</v>
      </c>
      <c r="M663" s="18">
        <f t="shared" si="63"/>
        <v>4</v>
      </c>
      <c r="N663" s="20" t="str">
        <f t="shared" si="64"/>
        <v>Friday</v>
      </c>
      <c r="O663" s="20" t="str">
        <f t="shared" si="65"/>
        <v>December</v>
      </c>
    </row>
    <row r="664" spans="1:15" x14ac:dyDescent="0.3">
      <c r="A664" s="18">
        <v>663</v>
      </c>
      <c r="B664" s="19">
        <v>45005</v>
      </c>
      <c r="C664" s="20" t="s">
        <v>671</v>
      </c>
      <c r="D664" s="20" t="s">
        <v>5</v>
      </c>
      <c r="E664" s="18">
        <v>23</v>
      </c>
      <c r="F664" s="18" t="str">
        <f t="shared" si="60"/>
        <v>Young</v>
      </c>
      <c r="G664" s="20" t="s">
        <v>9</v>
      </c>
      <c r="H664" s="18">
        <v>4</v>
      </c>
      <c r="I664" s="18">
        <v>300</v>
      </c>
      <c r="J664" s="18">
        <v>1200</v>
      </c>
      <c r="K664" s="21" t="str">
        <f t="shared" si="61"/>
        <v>Medium</v>
      </c>
      <c r="L664" s="18">
        <f t="shared" si="62"/>
        <v>2023</v>
      </c>
      <c r="M664" s="18">
        <f t="shared" si="63"/>
        <v>1</v>
      </c>
      <c r="N664" s="20" t="str">
        <f t="shared" si="64"/>
        <v>Monday</v>
      </c>
      <c r="O664" s="20" t="str">
        <f t="shared" si="65"/>
        <v>March</v>
      </c>
    </row>
    <row r="665" spans="1:15" x14ac:dyDescent="0.3">
      <c r="A665" s="18">
        <v>664</v>
      </c>
      <c r="B665" s="19">
        <v>45288</v>
      </c>
      <c r="C665" s="20" t="s">
        <v>672</v>
      </c>
      <c r="D665" s="20" t="s">
        <v>8</v>
      </c>
      <c r="E665" s="18">
        <v>44</v>
      </c>
      <c r="F665" s="18" t="str">
        <f t="shared" si="60"/>
        <v>Adult</v>
      </c>
      <c r="G665" s="20" t="s">
        <v>9</v>
      </c>
      <c r="H665" s="18">
        <v>4</v>
      </c>
      <c r="I665" s="18">
        <v>500</v>
      </c>
      <c r="J665" s="18">
        <v>2000</v>
      </c>
      <c r="K665" s="21" t="str">
        <f t="shared" si="61"/>
        <v>High</v>
      </c>
      <c r="L665" s="18">
        <f t="shared" si="62"/>
        <v>2023</v>
      </c>
      <c r="M665" s="18">
        <f t="shared" si="63"/>
        <v>4</v>
      </c>
      <c r="N665" s="20" t="str">
        <f t="shared" si="64"/>
        <v>Thursday</v>
      </c>
      <c r="O665" s="20" t="str">
        <f t="shared" si="65"/>
        <v>December</v>
      </c>
    </row>
    <row r="666" spans="1:15" x14ac:dyDescent="0.3">
      <c r="A666" s="18">
        <v>665</v>
      </c>
      <c r="B666" s="19">
        <v>45036</v>
      </c>
      <c r="C666" s="20" t="s">
        <v>673</v>
      </c>
      <c r="D666" s="20" t="s">
        <v>5</v>
      </c>
      <c r="E666" s="18">
        <v>57</v>
      </c>
      <c r="F666" s="18" t="str">
        <f t="shared" si="60"/>
        <v>Adult</v>
      </c>
      <c r="G666" s="20" t="s">
        <v>9</v>
      </c>
      <c r="H666" s="18">
        <v>1</v>
      </c>
      <c r="I666" s="18">
        <v>50</v>
      </c>
      <c r="J666" s="18">
        <v>50</v>
      </c>
      <c r="K666" s="21" t="str">
        <f t="shared" si="61"/>
        <v>Low</v>
      </c>
      <c r="L666" s="18">
        <f t="shared" si="62"/>
        <v>2023</v>
      </c>
      <c r="M666" s="18">
        <f t="shared" si="63"/>
        <v>2</v>
      </c>
      <c r="N666" s="20" t="str">
        <f t="shared" si="64"/>
        <v>Thursday</v>
      </c>
      <c r="O666" s="20" t="str">
        <f t="shared" si="65"/>
        <v>April</v>
      </c>
    </row>
    <row r="667" spans="1:15" x14ac:dyDescent="0.3">
      <c r="A667" s="18">
        <v>666</v>
      </c>
      <c r="B667" s="19">
        <v>44959</v>
      </c>
      <c r="C667" s="20" t="s">
        <v>674</v>
      </c>
      <c r="D667" s="20" t="s">
        <v>5</v>
      </c>
      <c r="E667" s="18">
        <v>51</v>
      </c>
      <c r="F667" s="18" t="str">
        <f t="shared" si="60"/>
        <v>Adult</v>
      </c>
      <c r="G667" s="20" t="s">
        <v>11</v>
      </c>
      <c r="H667" s="18">
        <v>3</v>
      </c>
      <c r="I667" s="18">
        <v>50</v>
      </c>
      <c r="J667" s="18">
        <v>150</v>
      </c>
      <c r="K667" s="21" t="str">
        <f t="shared" si="61"/>
        <v>Low</v>
      </c>
      <c r="L667" s="18">
        <f t="shared" si="62"/>
        <v>2023</v>
      </c>
      <c r="M667" s="18">
        <f t="shared" si="63"/>
        <v>1</v>
      </c>
      <c r="N667" s="20" t="str">
        <f t="shared" si="64"/>
        <v>Thursday</v>
      </c>
      <c r="O667" s="20" t="str">
        <f t="shared" si="65"/>
        <v>February</v>
      </c>
    </row>
    <row r="668" spans="1:15" x14ac:dyDescent="0.3">
      <c r="A668" s="18">
        <v>667</v>
      </c>
      <c r="B668" s="19">
        <v>45139</v>
      </c>
      <c r="C668" s="20" t="s">
        <v>675</v>
      </c>
      <c r="D668" s="20" t="s">
        <v>8</v>
      </c>
      <c r="E668" s="18">
        <v>29</v>
      </c>
      <c r="F668" s="18" t="str">
        <f t="shared" si="60"/>
        <v>Young</v>
      </c>
      <c r="G668" s="20" t="s">
        <v>11</v>
      </c>
      <c r="H668" s="18">
        <v>1</v>
      </c>
      <c r="I668" s="18">
        <v>500</v>
      </c>
      <c r="J668" s="18">
        <v>500</v>
      </c>
      <c r="K668" s="21" t="str">
        <f t="shared" si="61"/>
        <v>Low</v>
      </c>
      <c r="L668" s="18">
        <f t="shared" si="62"/>
        <v>2023</v>
      </c>
      <c r="M668" s="18">
        <f t="shared" si="63"/>
        <v>3</v>
      </c>
      <c r="N668" s="20" t="str">
        <f t="shared" si="64"/>
        <v>Tuesday</v>
      </c>
      <c r="O668" s="20" t="str">
        <f t="shared" si="65"/>
        <v>August</v>
      </c>
    </row>
    <row r="669" spans="1:15" x14ac:dyDescent="0.3">
      <c r="A669" s="18">
        <v>668</v>
      </c>
      <c r="B669" s="19">
        <v>45135</v>
      </c>
      <c r="C669" s="20" t="s">
        <v>676</v>
      </c>
      <c r="D669" s="20" t="s">
        <v>8</v>
      </c>
      <c r="E669" s="18">
        <v>62</v>
      </c>
      <c r="F669" s="18" t="str">
        <f t="shared" si="60"/>
        <v>Senior</v>
      </c>
      <c r="G669" s="20" t="s">
        <v>11</v>
      </c>
      <c r="H669" s="18">
        <v>3</v>
      </c>
      <c r="I669" s="18">
        <v>50</v>
      </c>
      <c r="J669" s="18">
        <v>150</v>
      </c>
      <c r="K669" s="21" t="str">
        <f t="shared" si="61"/>
        <v>Low</v>
      </c>
      <c r="L669" s="18">
        <f t="shared" si="62"/>
        <v>2023</v>
      </c>
      <c r="M669" s="18">
        <f t="shared" si="63"/>
        <v>3</v>
      </c>
      <c r="N669" s="20" t="str">
        <f t="shared" si="64"/>
        <v>Friday</v>
      </c>
      <c r="O669" s="20" t="str">
        <f t="shared" si="65"/>
        <v>July</v>
      </c>
    </row>
    <row r="670" spans="1:15" x14ac:dyDescent="0.3">
      <c r="A670" s="18">
        <v>669</v>
      </c>
      <c r="B670" s="19">
        <v>45096</v>
      </c>
      <c r="C670" s="20" t="s">
        <v>677</v>
      </c>
      <c r="D670" s="20" t="s">
        <v>5</v>
      </c>
      <c r="E670" s="18">
        <v>24</v>
      </c>
      <c r="F670" s="18" t="str">
        <f t="shared" si="60"/>
        <v>Young</v>
      </c>
      <c r="G670" s="20" t="s">
        <v>6</v>
      </c>
      <c r="H670" s="18">
        <v>4</v>
      </c>
      <c r="I670" s="18">
        <v>300</v>
      </c>
      <c r="J670" s="18">
        <v>1200</v>
      </c>
      <c r="K670" s="21" t="str">
        <f t="shared" si="61"/>
        <v>Medium</v>
      </c>
      <c r="L670" s="18">
        <f t="shared" si="62"/>
        <v>2023</v>
      </c>
      <c r="M670" s="18">
        <f t="shared" si="63"/>
        <v>2</v>
      </c>
      <c r="N670" s="20" t="str">
        <f t="shared" si="64"/>
        <v>Monday</v>
      </c>
      <c r="O670" s="20" t="str">
        <f t="shared" si="65"/>
        <v>June</v>
      </c>
    </row>
    <row r="671" spans="1:15" x14ac:dyDescent="0.3">
      <c r="A671" s="18">
        <v>670</v>
      </c>
      <c r="B671" s="19">
        <v>45204</v>
      </c>
      <c r="C671" s="20" t="s">
        <v>678</v>
      </c>
      <c r="D671" s="20" t="s">
        <v>5</v>
      </c>
      <c r="E671" s="18">
        <v>27</v>
      </c>
      <c r="F671" s="18" t="str">
        <f t="shared" si="60"/>
        <v>Young</v>
      </c>
      <c r="G671" s="20" t="s">
        <v>6</v>
      </c>
      <c r="H671" s="18">
        <v>1</v>
      </c>
      <c r="I671" s="18">
        <v>30</v>
      </c>
      <c r="J671" s="18">
        <v>30</v>
      </c>
      <c r="K671" s="21" t="str">
        <f t="shared" si="61"/>
        <v>Low</v>
      </c>
      <c r="L671" s="18">
        <f t="shared" si="62"/>
        <v>2023</v>
      </c>
      <c r="M671" s="18">
        <f t="shared" si="63"/>
        <v>4</v>
      </c>
      <c r="N671" s="20" t="str">
        <f t="shared" si="64"/>
        <v>Thursday</v>
      </c>
      <c r="O671" s="20" t="str">
        <f t="shared" si="65"/>
        <v>October</v>
      </c>
    </row>
    <row r="672" spans="1:15" x14ac:dyDescent="0.3">
      <c r="A672" s="18">
        <v>671</v>
      </c>
      <c r="B672" s="19">
        <v>45165</v>
      </c>
      <c r="C672" s="20" t="s">
        <v>679</v>
      </c>
      <c r="D672" s="20" t="s">
        <v>5</v>
      </c>
      <c r="E672" s="18">
        <v>62</v>
      </c>
      <c r="F672" s="18" t="str">
        <f t="shared" si="60"/>
        <v>Senior</v>
      </c>
      <c r="G672" s="20" t="s">
        <v>11</v>
      </c>
      <c r="H672" s="18">
        <v>3</v>
      </c>
      <c r="I672" s="18">
        <v>50</v>
      </c>
      <c r="J672" s="18">
        <v>150</v>
      </c>
      <c r="K672" s="21" t="str">
        <f t="shared" si="61"/>
        <v>Low</v>
      </c>
      <c r="L672" s="18">
        <f t="shared" si="62"/>
        <v>2023</v>
      </c>
      <c r="M672" s="18">
        <f t="shared" si="63"/>
        <v>3</v>
      </c>
      <c r="N672" s="20" t="str">
        <f t="shared" si="64"/>
        <v>Sunday</v>
      </c>
      <c r="O672" s="20" t="str">
        <f t="shared" si="65"/>
        <v>August</v>
      </c>
    </row>
    <row r="673" spans="1:15" x14ac:dyDescent="0.3">
      <c r="A673" s="18">
        <v>672</v>
      </c>
      <c r="B673" s="19">
        <v>45139</v>
      </c>
      <c r="C673" s="20" t="s">
        <v>680</v>
      </c>
      <c r="D673" s="20" t="s">
        <v>8</v>
      </c>
      <c r="E673" s="18">
        <v>34</v>
      </c>
      <c r="F673" s="18" t="str">
        <f t="shared" si="60"/>
        <v>Adult</v>
      </c>
      <c r="G673" s="20" t="s">
        <v>6</v>
      </c>
      <c r="H673" s="18">
        <v>2</v>
      </c>
      <c r="I673" s="18">
        <v>50</v>
      </c>
      <c r="J673" s="18">
        <v>100</v>
      </c>
      <c r="K673" s="21" t="str">
        <f t="shared" si="61"/>
        <v>Low</v>
      </c>
      <c r="L673" s="18">
        <f t="shared" si="62"/>
        <v>2023</v>
      </c>
      <c r="M673" s="18">
        <f t="shared" si="63"/>
        <v>3</v>
      </c>
      <c r="N673" s="20" t="str">
        <f t="shared" si="64"/>
        <v>Tuesday</v>
      </c>
      <c r="O673" s="20" t="str">
        <f t="shared" si="65"/>
        <v>August</v>
      </c>
    </row>
    <row r="674" spans="1:15" x14ac:dyDescent="0.3">
      <c r="A674" s="18">
        <v>673</v>
      </c>
      <c r="B674" s="19">
        <v>44958</v>
      </c>
      <c r="C674" s="20" t="s">
        <v>681</v>
      </c>
      <c r="D674" s="20" t="s">
        <v>8</v>
      </c>
      <c r="E674" s="18">
        <v>43</v>
      </c>
      <c r="F674" s="18" t="str">
        <f t="shared" si="60"/>
        <v>Adult</v>
      </c>
      <c r="G674" s="20" t="s">
        <v>9</v>
      </c>
      <c r="H674" s="18">
        <v>3</v>
      </c>
      <c r="I674" s="18">
        <v>500</v>
      </c>
      <c r="J674" s="18">
        <v>1500</v>
      </c>
      <c r="K674" s="21" t="str">
        <f t="shared" si="61"/>
        <v>Medium</v>
      </c>
      <c r="L674" s="18">
        <f t="shared" si="62"/>
        <v>2023</v>
      </c>
      <c r="M674" s="18">
        <f t="shared" si="63"/>
        <v>1</v>
      </c>
      <c r="N674" s="20" t="str">
        <f t="shared" si="64"/>
        <v>Wednesday</v>
      </c>
      <c r="O674" s="20" t="str">
        <f t="shared" si="65"/>
        <v>February</v>
      </c>
    </row>
    <row r="675" spans="1:15" x14ac:dyDescent="0.3">
      <c r="A675" s="18">
        <v>674</v>
      </c>
      <c r="B675" s="19">
        <v>45032</v>
      </c>
      <c r="C675" s="20" t="s">
        <v>682</v>
      </c>
      <c r="D675" s="20" t="s">
        <v>8</v>
      </c>
      <c r="E675" s="18">
        <v>38</v>
      </c>
      <c r="F675" s="18" t="str">
        <f t="shared" si="60"/>
        <v>Adult</v>
      </c>
      <c r="G675" s="20" t="s">
        <v>9</v>
      </c>
      <c r="H675" s="18">
        <v>1</v>
      </c>
      <c r="I675" s="18">
        <v>300</v>
      </c>
      <c r="J675" s="18">
        <v>300</v>
      </c>
      <c r="K675" s="21" t="str">
        <f t="shared" si="61"/>
        <v>Low</v>
      </c>
      <c r="L675" s="18">
        <f t="shared" si="62"/>
        <v>2023</v>
      </c>
      <c r="M675" s="18">
        <f t="shared" si="63"/>
        <v>2</v>
      </c>
      <c r="N675" s="20" t="str">
        <f t="shared" si="64"/>
        <v>Sunday</v>
      </c>
      <c r="O675" s="20" t="str">
        <f t="shared" si="65"/>
        <v>April</v>
      </c>
    </row>
    <row r="676" spans="1:15" x14ac:dyDescent="0.3">
      <c r="A676" s="18">
        <v>675</v>
      </c>
      <c r="B676" s="19">
        <v>45142</v>
      </c>
      <c r="C676" s="20" t="s">
        <v>683</v>
      </c>
      <c r="D676" s="20" t="s">
        <v>8</v>
      </c>
      <c r="E676" s="18">
        <v>45</v>
      </c>
      <c r="F676" s="18" t="str">
        <f t="shared" si="60"/>
        <v>Adult</v>
      </c>
      <c r="G676" s="20" t="s">
        <v>9</v>
      </c>
      <c r="H676" s="18">
        <v>2</v>
      </c>
      <c r="I676" s="18">
        <v>30</v>
      </c>
      <c r="J676" s="18">
        <v>60</v>
      </c>
      <c r="K676" s="21" t="str">
        <f t="shared" si="61"/>
        <v>Low</v>
      </c>
      <c r="L676" s="18">
        <f t="shared" si="62"/>
        <v>2023</v>
      </c>
      <c r="M676" s="18">
        <f t="shared" si="63"/>
        <v>3</v>
      </c>
      <c r="N676" s="20" t="str">
        <f t="shared" si="64"/>
        <v>Friday</v>
      </c>
      <c r="O676" s="20" t="str">
        <f t="shared" si="65"/>
        <v>August</v>
      </c>
    </row>
    <row r="677" spans="1:15" x14ac:dyDescent="0.3">
      <c r="A677" s="18">
        <v>676</v>
      </c>
      <c r="B677" s="19">
        <v>45126</v>
      </c>
      <c r="C677" s="20" t="s">
        <v>684</v>
      </c>
      <c r="D677" s="20" t="s">
        <v>5</v>
      </c>
      <c r="E677" s="18">
        <v>63</v>
      </c>
      <c r="F677" s="18" t="str">
        <f t="shared" si="60"/>
        <v>Senior</v>
      </c>
      <c r="G677" s="20" t="s">
        <v>11</v>
      </c>
      <c r="H677" s="18">
        <v>3</v>
      </c>
      <c r="I677" s="18">
        <v>500</v>
      </c>
      <c r="J677" s="18">
        <v>1500</v>
      </c>
      <c r="K677" s="21" t="str">
        <f t="shared" si="61"/>
        <v>Medium</v>
      </c>
      <c r="L677" s="18">
        <f t="shared" si="62"/>
        <v>2023</v>
      </c>
      <c r="M677" s="18">
        <f t="shared" si="63"/>
        <v>3</v>
      </c>
      <c r="N677" s="20" t="str">
        <f t="shared" si="64"/>
        <v>Wednesday</v>
      </c>
      <c r="O677" s="20" t="str">
        <f t="shared" si="65"/>
        <v>July</v>
      </c>
    </row>
    <row r="678" spans="1:15" x14ac:dyDescent="0.3">
      <c r="A678" s="18">
        <v>677</v>
      </c>
      <c r="B678" s="19">
        <v>45226</v>
      </c>
      <c r="C678" s="20" t="s">
        <v>685</v>
      </c>
      <c r="D678" s="20" t="s">
        <v>8</v>
      </c>
      <c r="E678" s="18">
        <v>19</v>
      </c>
      <c r="F678" s="18" t="str">
        <f t="shared" si="60"/>
        <v>Young</v>
      </c>
      <c r="G678" s="20" t="s">
        <v>6</v>
      </c>
      <c r="H678" s="18">
        <v>3</v>
      </c>
      <c r="I678" s="18">
        <v>500</v>
      </c>
      <c r="J678" s="18">
        <v>1500</v>
      </c>
      <c r="K678" s="21" t="str">
        <f t="shared" si="61"/>
        <v>Medium</v>
      </c>
      <c r="L678" s="18">
        <f t="shared" si="62"/>
        <v>2023</v>
      </c>
      <c r="M678" s="18">
        <f t="shared" si="63"/>
        <v>4</v>
      </c>
      <c r="N678" s="20" t="str">
        <f t="shared" si="64"/>
        <v>Friday</v>
      </c>
      <c r="O678" s="20" t="str">
        <f t="shared" si="65"/>
        <v>October</v>
      </c>
    </row>
    <row r="679" spans="1:15" x14ac:dyDescent="0.3">
      <c r="A679" s="18">
        <v>678</v>
      </c>
      <c r="B679" s="19">
        <v>45283</v>
      </c>
      <c r="C679" s="20" t="s">
        <v>686</v>
      </c>
      <c r="D679" s="20" t="s">
        <v>8</v>
      </c>
      <c r="E679" s="18">
        <v>60</v>
      </c>
      <c r="F679" s="18" t="str">
        <f t="shared" si="60"/>
        <v>Adult</v>
      </c>
      <c r="G679" s="20" t="s">
        <v>11</v>
      </c>
      <c r="H679" s="18">
        <v>3</v>
      </c>
      <c r="I679" s="18">
        <v>300</v>
      </c>
      <c r="J679" s="18">
        <v>900</v>
      </c>
      <c r="K679" s="21" t="str">
        <f t="shared" si="61"/>
        <v>Medium</v>
      </c>
      <c r="L679" s="18">
        <f t="shared" si="62"/>
        <v>2023</v>
      </c>
      <c r="M679" s="18">
        <f t="shared" si="63"/>
        <v>4</v>
      </c>
      <c r="N679" s="20" t="str">
        <f t="shared" si="64"/>
        <v>Saturday</v>
      </c>
      <c r="O679" s="20" t="str">
        <f t="shared" si="65"/>
        <v>December</v>
      </c>
    </row>
    <row r="680" spans="1:15" x14ac:dyDescent="0.3">
      <c r="A680" s="18">
        <v>679</v>
      </c>
      <c r="B680" s="19">
        <v>44937</v>
      </c>
      <c r="C680" s="20" t="s">
        <v>687</v>
      </c>
      <c r="D680" s="20" t="s">
        <v>8</v>
      </c>
      <c r="E680" s="18">
        <v>18</v>
      </c>
      <c r="F680" s="18" t="str">
        <f t="shared" si="60"/>
        <v>Young</v>
      </c>
      <c r="G680" s="20" t="s">
        <v>6</v>
      </c>
      <c r="H680" s="18">
        <v>3</v>
      </c>
      <c r="I680" s="18">
        <v>30</v>
      </c>
      <c r="J680" s="18">
        <v>90</v>
      </c>
      <c r="K680" s="21" t="str">
        <f t="shared" si="61"/>
        <v>Low</v>
      </c>
      <c r="L680" s="18">
        <f t="shared" si="62"/>
        <v>2023</v>
      </c>
      <c r="M680" s="18">
        <f t="shared" si="63"/>
        <v>1</v>
      </c>
      <c r="N680" s="20" t="str">
        <f t="shared" si="64"/>
        <v>Wednesday</v>
      </c>
      <c r="O680" s="20" t="str">
        <f t="shared" si="65"/>
        <v>January</v>
      </c>
    </row>
    <row r="681" spans="1:15" x14ac:dyDescent="0.3">
      <c r="A681" s="18">
        <v>680</v>
      </c>
      <c r="B681" s="19">
        <v>45221</v>
      </c>
      <c r="C681" s="20" t="s">
        <v>688</v>
      </c>
      <c r="D681" s="20" t="s">
        <v>8</v>
      </c>
      <c r="E681" s="18">
        <v>53</v>
      </c>
      <c r="F681" s="18" t="str">
        <f t="shared" si="60"/>
        <v>Adult</v>
      </c>
      <c r="G681" s="20" t="s">
        <v>9</v>
      </c>
      <c r="H681" s="18">
        <v>3</v>
      </c>
      <c r="I681" s="18">
        <v>300</v>
      </c>
      <c r="J681" s="18">
        <v>900</v>
      </c>
      <c r="K681" s="21" t="str">
        <f t="shared" si="61"/>
        <v>Medium</v>
      </c>
      <c r="L681" s="18">
        <f t="shared" si="62"/>
        <v>2023</v>
      </c>
      <c r="M681" s="18">
        <f t="shared" si="63"/>
        <v>4</v>
      </c>
      <c r="N681" s="20" t="str">
        <f t="shared" si="64"/>
        <v>Sunday</v>
      </c>
      <c r="O681" s="20" t="str">
        <f t="shared" si="65"/>
        <v>October</v>
      </c>
    </row>
    <row r="682" spans="1:15" x14ac:dyDescent="0.3">
      <c r="A682" s="18">
        <v>681</v>
      </c>
      <c r="B682" s="19">
        <v>45121</v>
      </c>
      <c r="C682" s="20" t="s">
        <v>689</v>
      </c>
      <c r="D682" s="20" t="s">
        <v>8</v>
      </c>
      <c r="E682" s="18">
        <v>43</v>
      </c>
      <c r="F682" s="18" t="str">
        <f t="shared" si="60"/>
        <v>Adult</v>
      </c>
      <c r="G682" s="20" t="s">
        <v>11</v>
      </c>
      <c r="H682" s="18">
        <v>2</v>
      </c>
      <c r="I682" s="18">
        <v>30</v>
      </c>
      <c r="J682" s="18">
        <v>60</v>
      </c>
      <c r="K682" s="21" t="str">
        <f t="shared" si="61"/>
        <v>Low</v>
      </c>
      <c r="L682" s="18">
        <f t="shared" si="62"/>
        <v>2023</v>
      </c>
      <c r="M682" s="18">
        <f t="shared" si="63"/>
        <v>3</v>
      </c>
      <c r="N682" s="20" t="str">
        <f t="shared" si="64"/>
        <v>Friday</v>
      </c>
      <c r="O682" s="20" t="str">
        <f t="shared" si="65"/>
        <v>July</v>
      </c>
    </row>
    <row r="683" spans="1:15" x14ac:dyDescent="0.3">
      <c r="A683" s="18">
        <v>682</v>
      </c>
      <c r="B683" s="19">
        <v>45171</v>
      </c>
      <c r="C683" s="20" t="s">
        <v>690</v>
      </c>
      <c r="D683" s="20" t="s">
        <v>5</v>
      </c>
      <c r="E683" s="18">
        <v>46</v>
      </c>
      <c r="F683" s="18" t="str">
        <f t="shared" si="60"/>
        <v>Adult</v>
      </c>
      <c r="G683" s="20" t="s">
        <v>6</v>
      </c>
      <c r="H683" s="18">
        <v>4</v>
      </c>
      <c r="I683" s="18">
        <v>300</v>
      </c>
      <c r="J683" s="18">
        <v>1200</v>
      </c>
      <c r="K683" s="21" t="str">
        <f t="shared" si="61"/>
        <v>Medium</v>
      </c>
      <c r="L683" s="18">
        <f t="shared" si="62"/>
        <v>2023</v>
      </c>
      <c r="M683" s="18">
        <f t="shared" si="63"/>
        <v>3</v>
      </c>
      <c r="N683" s="20" t="str">
        <f t="shared" si="64"/>
        <v>Saturday</v>
      </c>
      <c r="O683" s="20" t="str">
        <f t="shared" si="65"/>
        <v>September</v>
      </c>
    </row>
    <row r="684" spans="1:15" x14ac:dyDescent="0.3">
      <c r="A684" s="18">
        <v>683</v>
      </c>
      <c r="B684" s="19">
        <v>44930</v>
      </c>
      <c r="C684" s="20" t="s">
        <v>691</v>
      </c>
      <c r="D684" s="20" t="s">
        <v>5</v>
      </c>
      <c r="E684" s="18">
        <v>38</v>
      </c>
      <c r="F684" s="18" t="str">
        <f t="shared" si="60"/>
        <v>Adult</v>
      </c>
      <c r="G684" s="20" t="s">
        <v>6</v>
      </c>
      <c r="H684" s="18">
        <v>2</v>
      </c>
      <c r="I684" s="18">
        <v>500</v>
      </c>
      <c r="J684" s="18">
        <v>1000</v>
      </c>
      <c r="K684" s="21" t="str">
        <f t="shared" si="61"/>
        <v>Medium</v>
      </c>
      <c r="L684" s="18">
        <f t="shared" si="62"/>
        <v>2023</v>
      </c>
      <c r="M684" s="18">
        <f t="shared" si="63"/>
        <v>1</v>
      </c>
      <c r="N684" s="20" t="str">
        <f t="shared" si="64"/>
        <v>Wednesday</v>
      </c>
      <c r="O684" s="20" t="str">
        <f t="shared" si="65"/>
        <v>January</v>
      </c>
    </row>
    <row r="685" spans="1:15" x14ac:dyDescent="0.3">
      <c r="A685" s="18">
        <v>684</v>
      </c>
      <c r="B685" s="19">
        <v>45107</v>
      </c>
      <c r="C685" s="20" t="s">
        <v>692</v>
      </c>
      <c r="D685" s="20" t="s">
        <v>8</v>
      </c>
      <c r="E685" s="18">
        <v>28</v>
      </c>
      <c r="F685" s="18" t="str">
        <f t="shared" si="60"/>
        <v>Young</v>
      </c>
      <c r="G685" s="20" t="s">
        <v>9</v>
      </c>
      <c r="H685" s="18">
        <v>2</v>
      </c>
      <c r="I685" s="18">
        <v>500</v>
      </c>
      <c r="J685" s="18">
        <v>1000</v>
      </c>
      <c r="K685" s="21" t="str">
        <f t="shared" si="61"/>
        <v>Medium</v>
      </c>
      <c r="L685" s="18">
        <f t="shared" si="62"/>
        <v>2023</v>
      </c>
      <c r="M685" s="18">
        <f t="shared" si="63"/>
        <v>2</v>
      </c>
      <c r="N685" s="20" t="str">
        <f t="shared" si="64"/>
        <v>Friday</v>
      </c>
      <c r="O685" s="20" t="str">
        <f t="shared" si="65"/>
        <v>June</v>
      </c>
    </row>
    <row r="686" spans="1:15" x14ac:dyDescent="0.3">
      <c r="A686" s="18">
        <v>685</v>
      </c>
      <c r="B686" s="19">
        <v>45079</v>
      </c>
      <c r="C686" s="20" t="s">
        <v>693</v>
      </c>
      <c r="D686" s="20" t="s">
        <v>5</v>
      </c>
      <c r="E686" s="18">
        <v>57</v>
      </c>
      <c r="F686" s="18" t="str">
        <f t="shared" si="60"/>
        <v>Adult</v>
      </c>
      <c r="G686" s="20" t="s">
        <v>11</v>
      </c>
      <c r="H686" s="18">
        <v>2</v>
      </c>
      <c r="I686" s="18">
        <v>25</v>
      </c>
      <c r="J686" s="18">
        <v>50</v>
      </c>
      <c r="K686" s="21" t="str">
        <f t="shared" si="61"/>
        <v>Low</v>
      </c>
      <c r="L686" s="18">
        <f t="shared" si="62"/>
        <v>2023</v>
      </c>
      <c r="M686" s="18">
        <f t="shared" si="63"/>
        <v>2</v>
      </c>
      <c r="N686" s="20" t="str">
        <f t="shared" si="64"/>
        <v>Friday</v>
      </c>
      <c r="O686" s="20" t="str">
        <f t="shared" si="65"/>
        <v>June</v>
      </c>
    </row>
    <row r="687" spans="1:15" x14ac:dyDescent="0.3">
      <c r="A687" s="18">
        <v>686</v>
      </c>
      <c r="B687" s="19">
        <v>45126</v>
      </c>
      <c r="C687" s="20" t="s">
        <v>694</v>
      </c>
      <c r="D687" s="20" t="s">
        <v>8</v>
      </c>
      <c r="E687" s="18">
        <v>28</v>
      </c>
      <c r="F687" s="18" t="str">
        <f t="shared" si="60"/>
        <v>Young</v>
      </c>
      <c r="G687" s="20" t="s">
        <v>11</v>
      </c>
      <c r="H687" s="18">
        <v>4</v>
      </c>
      <c r="I687" s="18">
        <v>50</v>
      </c>
      <c r="J687" s="18">
        <v>200</v>
      </c>
      <c r="K687" s="21" t="str">
        <f t="shared" si="61"/>
        <v>Low</v>
      </c>
      <c r="L687" s="18">
        <f t="shared" si="62"/>
        <v>2023</v>
      </c>
      <c r="M687" s="18">
        <f t="shared" si="63"/>
        <v>3</v>
      </c>
      <c r="N687" s="20" t="str">
        <f t="shared" si="64"/>
        <v>Wednesday</v>
      </c>
      <c r="O687" s="20" t="str">
        <f t="shared" si="65"/>
        <v>July</v>
      </c>
    </row>
    <row r="688" spans="1:15" x14ac:dyDescent="0.3">
      <c r="A688" s="18">
        <v>687</v>
      </c>
      <c r="B688" s="19">
        <v>45141</v>
      </c>
      <c r="C688" s="20" t="s">
        <v>695</v>
      </c>
      <c r="D688" s="20" t="s">
        <v>8</v>
      </c>
      <c r="E688" s="18">
        <v>53</v>
      </c>
      <c r="F688" s="18" t="str">
        <f t="shared" si="60"/>
        <v>Adult</v>
      </c>
      <c r="G688" s="20" t="s">
        <v>11</v>
      </c>
      <c r="H688" s="18">
        <v>1</v>
      </c>
      <c r="I688" s="18">
        <v>300</v>
      </c>
      <c r="J688" s="18">
        <v>300</v>
      </c>
      <c r="K688" s="21" t="str">
        <f t="shared" si="61"/>
        <v>Low</v>
      </c>
      <c r="L688" s="18">
        <f t="shared" si="62"/>
        <v>2023</v>
      </c>
      <c r="M688" s="18">
        <f t="shared" si="63"/>
        <v>3</v>
      </c>
      <c r="N688" s="20" t="str">
        <f t="shared" si="64"/>
        <v>Thursday</v>
      </c>
      <c r="O688" s="20" t="str">
        <f t="shared" si="65"/>
        <v>August</v>
      </c>
    </row>
    <row r="689" spans="1:15" x14ac:dyDescent="0.3">
      <c r="A689" s="18">
        <v>688</v>
      </c>
      <c r="B689" s="19">
        <v>45202</v>
      </c>
      <c r="C689" s="20" t="s">
        <v>696</v>
      </c>
      <c r="D689" s="20" t="s">
        <v>5</v>
      </c>
      <c r="E689" s="18">
        <v>56</v>
      </c>
      <c r="F689" s="18" t="str">
        <f t="shared" si="60"/>
        <v>Adult</v>
      </c>
      <c r="G689" s="20" t="s">
        <v>9</v>
      </c>
      <c r="H689" s="18">
        <v>4</v>
      </c>
      <c r="I689" s="18">
        <v>25</v>
      </c>
      <c r="J689" s="18">
        <v>100</v>
      </c>
      <c r="K689" s="21" t="str">
        <f t="shared" si="61"/>
        <v>Low</v>
      </c>
      <c r="L689" s="18">
        <f t="shared" si="62"/>
        <v>2023</v>
      </c>
      <c r="M689" s="18">
        <f t="shared" si="63"/>
        <v>4</v>
      </c>
      <c r="N689" s="20" t="str">
        <f t="shared" si="64"/>
        <v>Tuesday</v>
      </c>
      <c r="O689" s="20" t="str">
        <f t="shared" si="65"/>
        <v>October</v>
      </c>
    </row>
    <row r="690" spans="1:15" x14ac:dyDescent="0.3">
      <c r="A690" s="18">
        <v>689</v>
      </c>
      <c r="B690" s="19">
        <v>45206</v>
      </c>
      <c r="C690" s="20" t="s">
        <v>697</v>
      </c>
      <c r="D690" s="20" t="s">
        <v>5</v>
      </c>
      <c r="E690" s="18">
        <v>57</v>
      </c>
      <c r="F690" s="18" t="str">
        <f t="shared" si="60"/>
        <v>Adult</v>
      </c>
      <c r="G690" s="20" t="s">
        <v>11</v>
      </c>
      <c r="H690" s="18">
        <v>2</v>
      </c>
      <c r="I690" s="18">
        <v>50</v>
      </c>
      <c r="J690" s="18">
        <v>100</v>
      </c>
      <c r="K690" s="21" t="str">
        <f t="shared" si="61"/>
        <v>Low</v>
      </c>
      <c r="L690" s="18">
        <f t="shared" si="62"/>
        <v>2023</v>
      </c>
      <c r="M690" s="18">
        <f t="shared" si="63"/>
        <v>4</v>
      </c>
      <c r="N690" s="20" t="str">
        <f t="shared" si="64"/>
        <v>Saturday</v>
      </c>
      <c r="O690" s="20" t="str">
        <f t="shared" si="65"/>
        <v>October</v>
      </c>
    </row>
    <row r="691" spans="1:15" x14ac:dyDescent="0.3">
      <c r="A691" s="18">
        <v>690</v>
      </c>
      <c r="B691" s="19">
        <v>45235</v>
      </c>
      <c r="C691" s="20" t="s">
        <v>698</v>
      </c>
      <c r="D691" s="20" t="s">
        <v>8</v>
      </c>
      <c r="E691" s="18">
        <v>52</v>
      </c>
      <c r="F691" s="18" t="str">
        <f t="shared" si="60"/>
        <v>Adult</v>
      </c>
      <c r="G691" s="20" t="s">
        <v>9</v>
      </c>
      <c r="H691" s="18">
        <v>3</v>
      </c>
      <c r="I691" s="18">
        <v>300</v>
      </c>
      <c r="J691" s="18">
        <v>900</v>
      </c>
      <c r="K691" s="21" t="str">
        <f t="shared" si="61"/>
        <v>Medium</v>
      </c>
      <c r="L691" s="18">
        <f t="shared" si="62"/>
        <v>2023</v>
      </c>
      <c r="M691" s="18">
        <f t="shared" si="63"/>
        <v>4</v>
      </c>
      <c r="N691" s="20" t="str">
        <f t="shared" si="64"/>
        <v>Sunday</v>
      </c>
      <c r="O691" s="20" t="str">
        <f t="shared" si="65"/>
        <v>November</v>
      </c>
    </row>
    <row r="692" spans="1:15" x14ac:dyDescent="0.3">
      <c r="A692" s="18">
        <v>691</v>
      </c>
      <c r="B692" s="19">
        <v>45039</v>
      </c>
      <c r="C692" s="20" t="s">
        <v>699</v>
      </c>
      <c r="D692" s="20" t="s">
        <v>8</v>
      </c>
      <c r="E692" s="18">
        <v>51</v>
      </c>
      <c r="F692" s="18" t="str">
        <f t="shared" si="60"/>
        <v>Adult</v>
      </c>
      <c r="G692" s="20" t="s">
        <v>9</v>
      </c>
      <c r="H692" s="18">
        <v>3</v>
      </c>
      <c r="I692" s="18">
        <v>30</v>
      </c>
      <c r="J692" s="18">
        <v>90</v>
      </c>
      <c r="K692" s="21" t="str">
        <f t="shared" si="61"/>
        <v>Low</v>
      </c>
      <c r="L692" s="18">
        <f t="shared" si="62"/>
        <v>2023</v>
      </c>
      <c r="M692" s="18">
        <f t="shared" si="63"/>
        <v>2</v>
      </c>
      <c r="N692" s="20" t="str">
        <f t="shared" si="64"/>
        <v>Sunday</v>
      </c>
      <c r="O692" s="20" t="str">
        <f t="shared" si="65"/>
        <v>April</v>
      </c>
    </row>
    <row r="693" spans="1:15" x14ac:dyDescent="0.3">
      <c r="A693" s="18">
        <v>692</v>
      </c>
      <c r="B693" s="19">
        <v>45176</v>
      </c>
      <c r="C693" s="20" t="s">
        <v>700</v>
      </c>
      <c r="D693" s="20" t="s">
        <v>8</v>
      </c>
      <c r="E693" s="18">
        <v>64</v>
      </c>
      <c r="F693" s="18" t="str">
        <f t="shared" si="60"/>
        <v>Senior</v>
      </c>
      <c r="G693" s="20" t="s">
        <v>9</v>
      </c>
      <c r="H693" s="18">
        <v>2</v>
      </c>
      <c r="I693" s="18">
        <v>50</v>
      </c>
      <c r="J693" s="18">
        <v>100</v>
      </c>
      <c r="K693" s="21" t="str">
        <f t="shared" si="61"/>
        <v>Low</v>
      </c>
      <c r="L693" s="18">
        <f t="shared" si="62"/>
        <v>2023</v>
      </c>
      <c r="M693" s="18">
        <f t="shared" si="63"/>
        <v>3</v>
      </c>
      <c r="N693" s="20" t="str">
        <f t="shared" si="64"/>
        <v>Thursday</v>
      </c>
      <c r="O693" s="20" t="str">
        <f t="shared" si="65"/>
        <v>September</v>
      </c>
    </row>
    <row r="694" spans="1:15" x14ac:dyDescent="0.3">
      <c r="A694" s="18">
        <v>693</v>
      </c>
      <c r="B694" s="19">
        <v>45039</v>
      </c>
      <c r="C694" s="20" t="s">
        <v>701</v>
      </c>
      <c r="D694" s="20" t="s">
        <v>5</v>
      </c>
      <c r="E694" s="18">
        <v>41</v>
      </c>
      <c r="F694" s="18" t="str">
        <f t="shared" si="60"/>
        <v>Adult</v>
      </c>
      <c r="G694" s="20" t="s">
        <v>6</v>
      </c>
      <c r="H694" s="18">
        <v>3</v>
      </c>
      <c r="I694" s="18">
        <v>500</v>
      </c>
      <c r="J694" s="18">
        <v>1500</v>
      </c>
      <c r="K694" s="21" t="str">
        <f t="shared" si="61"/>
        <v>Medium</v>
      </c>
      <c r="L694" s="18">
        <f t="shared" si="62"/>
        <v>2023</v>
      </c>
      <c r="M694" s="18">
        <f t="shared" si="63"/>
        <v>2</v>
      </c>
      <c r="N694" s="20" t="str">
        <f t="shared" si="64"/>
        <v>Sunday</v>
      </c>
      <c r="O694" s="20" t="str">
        <f t="shared" si="65"/>
        <v>April</v>
      </c>
    </row>
    <row r="695" spans="1:15" x14ac:dyDescent="0.3">
      <c r="A695" s="18">
        <v>694</v>
      </c>
      <c r="B695" s="19">
        <v>45066</v>
      </c>
      <c r="C695" s="20" t="s">
        <v>702</v>
      </c>
      <c r="D695" s="20" t="s">
        <v>8</v>
      </c>
      <c r="E695" s="18">
        <v>39</v>
      </c>
      <c r="F695" s="18" t="str">
        <f t="shared" si="60"/>
        <v>Adult</v>
      </c>
      <c r="G695" s="20" t="s">
        <v>11</v>
      </c>
      <c r="H695" s="18">
        <v>2</v>
      </c>
      <c r="I695" s="18">
        <v>25</v>
      </c>
      <c r="J695" s="18">
        <v>50</v>
      </c>
      <c r="K695" s="21" t="str">
        <f t="shared" si="61"/>
        <v>Low</v>
      </c>
      <c r="L695" s="18">
        <f t="shared" si="62"/>
        <v>2023</v>
      </c>
      <c r="M695" s="18">
        <f t="shared" si="63"/>
        <v>2</v>
      </c>
      <c r="N695" s="20" t="str">
        <f t="shared" si="64"/>
        <v>Saturday</v>
      </c>
      <c r="O695" s="20" t="str">
        <f t="shared" si="65"/>
        <v>May</v>
      </c>
    </row>
    <row r="696" spans="1:15" x14ac:dyDescent="0.3">
      <c r="A696" s="18">
        <v>695</v>
      </c>
      <c r="B696" s="19">
        <v>45150</v>
      </c>
      <c r="C696" s="20" t="s">
        <v>703</v>
      </c>
      <c r="D696" s="20" t="s">
        <v>8</v>
      </c>
      <c r="E696" s="18">
        <v>22</v>
      </c>
      <c r="F696" s="18" t="str">
        <f t="shared" si="60"/>
        <v>Young</v>
      </c>
      <c r="G696" s="20" t="s">
        <v>11</v>
      </c>
      <c r="H696" s="18">
        <v>3</v>
      </c>
      <c r="I696" s="18">
        <v>50</v>
      </c>
      <c r="J696" s="18">
        <v>150</v>
      </c>
      <c r="K696" s="21" t="str">
        <f t="shared" si="61"/>
        <v>Low</v>
      </c>
      <c r="L696" s="18">
        <f t="shared" si="62"/>
        <v>2023</v>
      </c>
      <c r="M696" s="18">
        <f t="shared" si="63"/>
        <v>3</v>
      </c>
      <c r="N696" s="20" t="str">
        <f t="shared" si="64"/>
        <v>Saturday</v>
      </c>
      <c r="O696" s="20" t="str">
        <f t="shared" si="65"/>
        <v>August</v>
      </c>
    </row>
    <row r="697" spans="1:15" x14ac:dyDescent="0.3">
      <c r="A697" s="18">
        <v>696</v>
      </c>
      <c r="B697" s="19">
        <v>45175</v>
      </c>
      <c r="C697" s="20" t="s">
        <v>704</v>
      </c>
      <c r="D697" s="20" t="s">
        <v>8</v>
      </c>
      <c r="E697" s="18">
        <v>50</v>
      </c>
      <c r="F697" s="18" t="str">
        <f t="shared" si="60"/>
        <v>Adult</v>
      </c>
      <c r="G697" s="20" t="s">
        <v>9</v>
      </c>
      <c r="H697" s="18">
        <v>4</v>
      </c>
      <c r="I697" s="18">
        <v>50</v>
      </c>
      <c r="J697" s="18">
        <v>200</v>
      </c>
      <c r="K697" s="21" t="str">
        <f t="shared" si="61"/>
        <v>Low</v>
      </c>
      <c r="L697" s="18">
        <f t="shared" si="62"/>
        <v>2023</v>
      </c>
      <c r="M697" s="18">
        <f t="shared" si="63"/>
        <v>3</v>
      </c>
      <c r="N697" s="20" t="str">
        <f t="shared" si="64"/>
        <v>Wednesday</v>
      </c>
      <c r="O697" s="20" t="str">
        <f t="shared" si="65"/>
        <v>September</v>
      </c>
    </row>
    <row r="698" spans="1:15" x14ac:dyDescent="0.3">
      <c r="A698" s="18">
        <v>697</v>
      </c>
      <c r="B698" s="19">
        <v>44941</v>
      </c>
      <c r="C698" s="20" t="s">
        <v>705</v>
      </c>
      <c r="D698" s="20" t="s">
        <v>5</v>
      </c>
      <c r="E698" s="18">
        <v>53</v>
      </c>
      <c r="F698" s="18" t="str">
        <f t="shared" si="60"/>
        <v>Adult</v>
      </c>
      <c r="G698" s="20" t="s">
        <v>9</v>
      </c>
      <c r="H698" s="18">
        <v>1</v>
      </c>
      <c r="I698" s="18">
        <v>500</v>
      </c>
      <c r="J698" s="18">
        <v>500</v>
      </c>
      <c r="K698" s="21" t="str">
        <f t="shared" si="61"/>
        <v>Low</v>
      </c>
      <c r="L698" s="18">
        <f t="shared" si="62"/>
        <v>2023</v>
      </c>
      <c r="M698" s="18">
        <f t="shared" si="63"/>
        <v>1</v>
      </c>
      <c r="N698" s="20" t="str">
        <f t="shared" si="64"/>
        <v>Sunday</v>
      </c>
      <c r="O698" s="20" t="str">
        <f t="shared" si="65"/>
        <v>January</v>
      </c>
    </row>
    <row r="699" spans="1:15" x14ac:dyDescent="0.3">
      <c r="A699" s="18">
        <v>698</v>
      </c>
      <c r="B699" s="19">
        <v>45126</v>
      </c>
      <c r="C699" s="20" t="s">
        <v>706</v>
      </c>
      <c r="D699" s="20" t="s">
        <v>8</v>
      </c>
      <c r="E699" s="18">
        <v>64</v>
      </c>
      <c r="F699" s="18" t="str">
        <f t="shared" si="60"/>
        <v>Senior</v>
      </c>
      <c r="G699" s="20" t="s">
        <v>11</v>
      </c>
      <c r="H699" s="18">
        <v>1</v>
      </c>
      <c r="I699" s="18">
        <v>300</v>
      </c>
      <c r="J699" s="18">
        <v>300</v>
      </c>
      <c r="K699" s="21" t="str">
        <f t="shared" si="61"/>
        <v>Low</v>
      </c>
      <c r="L699" s="18">
        <f t="shared" si="62"/>
        <v>2023</v>
      </c>
      <c r="M699" s="18">
        <f t="shared" si="63"/>
        <v>3</v>
      </c>
      <c r="N699" s="20" t="str">
        <f t="shared" si="64"/>
        <v>Wednesday</v>
      </c>
      <c r="O699" s="20" t="str">
        <f t="shared" si="65"/>
        <v>July</v>
      </c>
    </row>
    <row r="700" spans="1:15" x14ac:dyDescent="0.3">
      <c r="A700" s="18">
        <v>699</v>
      </c>
      <c r="B700" s="19">
        <v>45099</v>
      </c>
      <c r="C700" s="20" t="s">
        <v>707</v>
      </c>
      <c r="D700" s="20" t="s">
        <v>8</v>
      </c>
      <c r="E700" s="18">
        <v>37</v>
      </c>
      <c r="F700" s="18" t="str">
        <f t="shared" si="60"/>
        <v>Adult</v>
      </c>
      <c r="G700" s="20" t="s">
        <v>9</v>
      </c>
      <c r="H700" s="18">
        <v>4</v>
      </c>
      <c r="I700" s="18">
        <v>30</v>
      </c>
      <c r="J700" s="18">
        <v>120</v>
      </c>
      <c r="K700" s="21" t="str">
        <f t="shared" si="61"/>
        <v>Low</v>
      </c>
      <c r="L700" s="18">
        <f t="shared" si="62"/>
        <v>2023</v>
      </c>
      <c r="M700" s="18">
        <f t="shared" si="63"/>
        <v>2</v>
      </c>
      <c r="N700" s="20" t="str">
        <f t="shared" si="64"/>
        <v>Thursday</v>
      </c>
      <c r="O700" s="20" t="str">
        <f t="shared" si="65"/>
        <v>June</v>
      </c>
    </row>
    <row r="701" spans="1:15" x14ac:dyDescent="0.3">
      <c r="A701" s="18">
        <v>700</v>
      </c>
      <c r="B701" s="19">
        <v>45269</v>
      </c>
      <c r="C701" s="20" t="s">
        <v>708</v>
      </c>
      <c r="D701" s="20" t="s">
        <v>5</v>
      </c>
      <c r="E701" s="18">
        <v>36</v>
      </c>
      <c r="F701" s="18" t="str">
        <f t="shared" si="60"/>
        <v>Adult</v>
      </c>
      <c r="G701" s="20" t="s">
        <v>11</v>
      </c>
      <c r="H701" s="18">
        <v>4</v>
      </c>
      <c r="I701" s="18">
        <v>500</v>
      </c>
      <c r="J701" s="18">
        <v>2000</v>
      </c>
      <c r="K701" s="21" t="str">
        <f t="shared" si="61"/>
        <v>High</v>
      </c>
      <c r="L701" s="18">
        <f t="shared" si="62"/>
        <v>2023</v>
      </c>
      <c r="M701" s="18">
        <f t="shared" si="63"/>
        <v>4</v>
      </c>
      <c r="N701" s="20" t="str">
        <f t="shared" si="64"/>
        <v>Saturday</v>
      </c>
      <c r="O701" s="20" t="str">
        <f t="shared" si="65"/>
        <v>December</v>
      </c>
    </row>
    <row r="702" spans="1:15" x14ac:dyDescent="0.3">
      <c r="A702" s="18">
        <v>701</v>
      </c>
      <c r="B702" s="19">
        <v>45274</v>
      </c>
      <c r="C702" s="20" t="s">
        <v>709</v>
      </c>
      <c r="D702" s="20" t="s">
        <v>8</v>
      </c>
      <c r="E702" s="18">
        <v>52</v>
      </c>
      <c r="F702" s="18" t="str">
        <f t="shared" si="60"/>
        <v>Adult</v>
      </c>
      <c r="G702" s="20" t="s">
        <v>6</v>
      </c>
      <c r="H702" s="18">
        <v>2</v>
      </c>
      <c r="I702" s="18">
        <v>30</v>
      </c>
      <c r="J702" s="18">
        <v>60</v>
      </c>
      <c r="K702" s="21" t="str">
        <f t="shared" si="61"/>
        <v>Low</v>
      </c>
      <c r="L702" s="18">
        <f t="shared" si="62"/>
        <v>2023</v>
      </c>
      <c r="M702" s="18">
        <f t="shared" si="63"/>
        <v>4</v>
      </c>
      <c r="N702" s="20" t="str">
        <f t="shared" si="64"/>
        <v>Thursday</v>
      </c>
      <c r="O702" s="20" t="str">
        <f t="shared" si="65"/>
        <v>December</v>
      </c>
    </row>
    <row r="703" spans="1:15" x14ac:dyDescent="0.3">
      <c r="A703" s="18">
        <v>702</v>
      </c>
      <c r="B703" s="19">
        <v>45134</v>
      </c>
      <c r="C703" s="20" t="s">
        <v>710</v>
      </c>
      <c r="D703" s="20" t="s">
        <v>8</v>
      </c>
      <c r="E703" s="18">
        <v>60</v>
      </c>
      <c r="F703" s="18" t="str">
        <f t="shared" si="60"/>
        <v>Adult</v>
      </c>
      <c r="G703" s="20" t="s">
        <v>9</v>
      </c>
      <c r="H703" s="18">
        <v>2</v>
      </c>
      <c r="I703" s="18">
        <v>300</v>
      </c>
      <c r="J703" s="18">
        <v>600</v>
      </c>
      <c r="K703" s="21" t="str">
        <f t="shared" si="61"/>
        <v>Medium</v>
      </c>
      <c r="L703" s="18">
        <f t="shared" si="62"/>
        <v>2023</v>
      </c>
      <c r="M703" s="18">
        <f t="shared" si="63"/>
        <v>3</v>
      </c>
      <c r="N703" s="20" t="str">
        <f t="shared" si="64"/>
        <v>Thursday</v>
      </c>
      <c r="O703" s="20" t="str">
        <f t="shared" si="65"/>
        <v>July</v>
      </c>
    </row>
    <row r="704" spans="1:15" x14ac:dyDescent="0.3">
      <c r="A704" s="18">
        <v>703</v>
      </c>
      <c r="B704" s="19">
        <v>45011</v>
      </c>
      <c r="C704" s="20" t="s">
        <v>711</v>
      </c>
      <c r="D704" s="20" t="s">
        <v>5</v>
      </c>
      <c r="E704" s="18">
        <v>34</v>
      </c>
      <c r="F704" s="18" t="str">
        <f t="shared" si="60"/>
        <v>Adult</v>
      </c>
      <c r="G704" s="20" t="s">
        <v>11</v>
      </c>
      <c r="H704" s="18">
        <v>2</v>
      </c>
      <c r="I704" s="18">
        <v>50</v>
      </c>
      <c r="J704" s="18">
        <v>100</v>
      </c>
      <c r="K704" s="21" t="str">
        <f t="shared" si="61"/>
        <v>Low</v>
      </c>
      <c r="L704" s="18">
        <f t="shared" si="62"/>
        <v>2023</v>
      </c>
      <c r="M704" s="18">
        <f t="shared" si="63"/>
        <v>1</v>
      </c>
      <c r="N704" s="20" t="str">
        <f t="shared" si="64"/>
        <v>Sunday</v>
      </c>
      <c r="O704" s="20" t="str">
        <f t="shared" si="65"/>
        <v>March</v>
      </c>
    </row>
    <row r="705" spans="1:15" x14ac:dyDescent="0.3">
      <c r="A705" s="18">
        <v>704</v>
      </c>
      <c r="B705" s="19">
        <v>45166</v>
      </c>
      <c r="C705" s="20" t="s">
        <v>712</v>
      </c>
      <c r="D705" s="20" t="s">
        <v>8</v>
      </c>
      <c r="E705" s="18">
        <v>62</v>
      </c>
      <c r="F705" s="18" t="str">
        <f t="shared" si="60"/>
        <v>Senior</v>
      </c>
      <c r="G705" s="20" t="s">
        <v>9</v>
      </c>
      <c r="H705" s="18">
        <v>3</v>
      </c>
      <c r="I705" s="18">
        <v>30</v>
      </c>
      <c r="J705" s="18">
        <v>90</v>
      </c>
      <c r="K705" s="21" t="str">
        <f t="shared" si="61"/>
        <v>Low</v>
      </c>
      <c r="L705" s="18">
        <f t="shared" si="62"/>
        <v>2023</v>
      </c>
      <c r="M705" s="18">
        <f t="shared" si="63"/>
        <v>3</v>
      </c>
      <c r="N705" s="20" t="str">
        <f t="shared" si="64"/>
        <v>Monday</v>
      </c>
      <c r="O705" s="20" t="str">
        <f t="shared" si="65"/>
        <v>August</v>
      </c>
    </row>
    <row r="706" spans="1:15" x14ac:dyDescent="0.3">
      <c r="A706" s="18">
        <v>705</v>
      </c>
      <c r="B706" s="19">
        <v>44992</v>
      </c>
      <c r="C706" s="20" t="s">
        <v>713</v>
      </c>
      <c r="D706" s="20" t="s">
        <v>5</v>
      </c>
      <c r="E706" s="18">
        <v>60</v>
      </c>
      <c r="F706" s="18" t="str">
        <f t="shared" si="60"/>
        <v>Adult</v>
      </c>
      <c r="G706" s="20" t="s">
        <v>11</v>
      </c>
      <c r="H706" s="18">
        <v>2</v>
      </c>
      <c r="I706" s="18">
        <v>25</v>
      </c>
      <c r="J706" s="18">
        <v>50</v>
      </c>
      <c r="K706" s="21" t="str">
        <f t="shared" si="61"/>
        <v>Low</v>
      </c>
      <c r="L706" s="18">
        <f t="shared" si="62"/>
        <v>2023</v>
      </c>
      <c r="M706" s="18">
        <f t="shared" si="63"/>
        <v>1</v>
      </c>
      <c r="N706" s="20" t="str">
        <f t="shared" si="64"/>
        <v>Tuesday</v>
      </c>
      <c r="O706" s="20" t="str">
        <f t="shared" si="65"/>
        <v>March</v>
      </c>
    </row>
    <row r="707" spans="1:15" x14ac:dyDescent="0.3">
      <c r="A707" s="18">
        <v>706</v>
      </c>
      <c r="B707" s="19">
        <v>45245</v>
      </c>
      <c r="C707" s="20" t="s">
        <v>714</v>
      </c>
      <c r="D707" s="20" t="s">
        <v>5</v>
      </c>
      <c r="E707" s="18">
        <v>51</v>
      </c>
      <c r="F707" s="18" t="str">
        <f t="shared" ref="F707:F770" si="66">IF(E707&gt;60,"Senior",IF(E707&gt;30,"Adult","Young"))</f>
        <v>Adult</v>
      </c>
      <c r="G707" s="20" t="s">
        <v>11</v>
      </c>
      <c r="H707" s="18">
        <v>4</v>
      </c>
      <c r="I707" s="18">
        <v>25</v>
      </c>
      <c r="J707" s="18">
        <v>100</v>
      </c>
      <c r="K707" s="21" t="str">
        <f t="shared" ref="K707:K770" si="67">IF(J707&gt;1500,"High",IF(J707&gt;500,"Medium","Low"))</f>
        <v>Low</v>
      </c>
      <c r="L707" s="18">
        <f t="shared" ref="L707:L770" si="68">YEAR(B707)</f>
        <v>2023</v>
      </c>
      <c r="M707" s="18">
        <f t="shared" ref="M707:M770" si="69">ROUNDUP(MONTH(B707)/3,0)</f>
        <v>4</v>
      </c>
      <c r="N707" s="20" t="str">
        <f t="shared" ref="N707:N770" si="70">TEXT(B707,"dddd")</f>
        <v>Wednesday</v>
      </c>
      <c r="O707" s="20" t="str">
        <f t="shared" ref="O707:O770" si="71">TEXT(B707,"mmmm")</f>
        <v>November</v>
      </c>
    </row>
    <row r="708" spans="1:15" x14ac:dyDescent="0.3">
      <c r="A708" s="18">
        <v>707</v>
      </c>
      <c r="B708" s="19">
        <v>45200</v>
      </c>
      <c r="C708" s="20" t="s">
        <v>715</v>
      </c>
      <c r="D708" s="20" t="s">
        <v>8</v>
      </c>
      <c r="E708" s="18">
        <v>26</v>
      </c>
      <c r="F708" s="18" t="str">
        <f t="shared" si="66"/>
        <v>Young</v>
      </c>
      <c r="G708" s="20" t="s">
        <v>9</v>
      </c>
      <c r="H708" s="18">
        <v>1</v>
      </c>
      <c r="I708" s="18">
        <v>500</v>
      </c>
      <c r="J708" s="18">
        <v>500</v>
      </c>
      <c r="K708" s="21" t="str">
        <f t="shared" si="67"/>
        <v>Low</v>
      </c>
      <c r="L708" s="18">
        <f t="shared" si="68"/>
        <v>2023</v>
      </c>
      <c r="M708" s="18">
        <f t="shared" si="69"/>
        <v>4</v>
      </c>
      <c r="N708" s="20" t="str">
        <f t="shared" si="70"/>
        <v>Sunday</v>
      </c>
      <c r="O708" s="20" t="str">
        <f t="shared" si="71"/>
        <v>October</v>
      </c>
    </row>
    <row r="709" spans="1:15" x14ac:dyDescent="0.3">
      <c r="A709" s="18">
        <v>708</v>
      </c>
      <c r="B709" s="19">
        <v>44940</v>
      </c>
      <c r="C709" s="20" t="s">
        <v>716</v>
      </c>
      <c r="D709" s="20" t="s">
        <v>8</v>
      </c>
      <c r="E709" s="18">
        <v>43</v>
      </c>
      <c r="F709" s="18" t="str">
        <f t="shared" si="66"/>
        <v>Adult</v>
      </c>
      <c r="G709" s="20" t="s">
        <v>6</v>
      </c>
      <c r="H709" s="18">
        <v>3</v>
      </c>
      <c r="I709" s="18">
        <v>300</v>
      </c>
      <c r="J709" s="18">
        <v>900</v>
      </c>
      <c r="K709" s="21" t="str">
        <f t="shared" si="67"/>
        <v>Medium</v>
      </c>
      <c r="L709" s="18">
        <f t="shared" si="68"/>
        <v>2023</v>
      </c>
      <c r="M709" s="18">
        <f t="shared" si="69"/>
        <v>1</v>
      </c>
      <c r="N709" s="20" t="str">
        <f t="shared" si="70"/>
        <v>Saturday</v>
      </c>
      <c r="O709" s="20" t="str">
        <f t="shared" si="71"/>
        <v>January</v>
      </c>
    </row>
    <row r="710" spans="1:15" x14ac:dyDescent="0.3">
      <c r="A710" s="18">
        <v>709</v>
      </c>
      <c r="B710" s="19">
        <v>45128</v>
      </c>
      <c r="C710" s="20" t="s">
        <v>717</v>
      </c>
      <c r="D710" s="20" t="s">
        <v>8</v>
      </c>
      <c r="E710" s="18">
        <v>19</v>
      </c>
      <c r="F710" s="18" t="str">
        <f t="shared" si="66"/>
        <v>Young</v>
      </c>
      <c r="G710" s="20" t="s">
        <v>11</v>
      </c>
      <c r="H710" s="18">
        <v>2</v>
      </c>
      <c r="I710" s="18">
        <v>500</v>
      </c>
      <c r="J710" s="18">
        <v>1000</v>
      </c>
      <c r="K710" s="21" t="str">
        <f t="shared" si="67"/>
        <v>Medium</v>
      </c>
      <c r="L710" s="18">
        <f t="shared" si="68"/>
        <v>2023</v>
      </c>
      <c r="M710" s="18">
        <f t="shared" si="69"/>
        <v>3</v>
      </c>
      <c r="N710" s="20" t="str">
        <f t="shared" si="70"/>
        <v>Friday</v>
      </c>
      <c r="O710" s="20" t="str">
        <f t="shared" si="71"/>
        <v>July</v>
      </c>
    </row>
    <row r="711" spans="1:15" x14ac:dyDescent="0.3">
      <c r="A711" s="18">
        <v>710</v>
      </c>
      <c r="B711" s="19">
        <v>45230</v>
      </c>
      <c r="C711" s="20" t="s">
        <v>718</v>
      </c>
      <c r="D711" s="20" t="s">
        <v>8</v>
      </c>
      <c r="E711" s="18">
        <v>26</v>
      </c>
      <c r="F711" s="18" t="str">
        <f t="shared" si="66"/>
        <v>Young</v>
      </c>
      <c r="G711" s="20" t="s">
        <v>11</v>
      </c>
      <c r="H711" s="18">
        <v>3</v>
      </c>
      <c r="I711" s="18">
        <v>500</v>
      </c>
      <c r="J711" s="18">
        <v>1500</v>
      </c>
      <c r="K711" s="21" t="str">
        <f t="shared" si="67"/>
        <v>Medium</v>
      </c>
      <c r="L711" s="18">
        <f t="shared" si="68"/>
        <v>2023</v>
      </c>
      <c r="M711" s="18">
        <f t="shared" si="69"/>
        <v>4</v>
      </c>
      <c r="N711" s="20" t="str">
        <f t="shared" si="70"/>
        <v>Tuesday</v>
      </c>
      <c r="O711" s="20" t="str">
        <f t="shared" si="71"/>
        <v>October</v>
      </c>
    </row>
    <row r="712" spans="1:15" x14ac:dyDescent="0.3">
      <c r="A712" s="18">
        <v>711</v>
      </c>
      <c r="B712" s="19">
        <v>45215</v>
      </c>
      <c r="C712" s="20" t="s">
        <v>719</v>
      </c>
      <c r="D712" s="20" t="s">
        <v>5</v>
      </c>
      <c r="E712" s="18">
        <v>26</v>
      </c>
      <c r="F712" s="18" t="str">
        <f t="shared" si="66"/>
        <v>Young</v>
      </c>
      <c r="G712" s="20" t="s">
        <v>11</v>
      </c>
      <c r="H712" s="18">
        <v>3</v>
      </c>
      <c r="I712" s="18">
        <v>500</v>
      </c>
      <c r="J712" s="18">
        <v>1500</v>
      </c>
      <c r="K712" s="21" t="str">
        <f t="shared" si="67"/>
        <v>Medium</v>
      </c>
      <c r="L712" s="18">
        <f t="shared" si="68"/>
        <v>2023</v>
      </c>
      <c r="M712" s="18">
        <f t="shared" si="69"/>
        <v>4</v>
      </c>
      <c r="N712" s="20" t="str">
        <f t="shared" si="70"/>
        <v>Monday</v>
      </c>
      <c r="O712" s="20" t="str">
        <f t="shared" si="71"/>
        <v>October</v>
      </c>
    </row>
    <row r="713" spans="1:15" x14ac:dyDescent="0.3">
      <c r="A713" s="18">
        <v>712</v>
      </c>
      <c r="B713" s="19">
        <v>45266</v>
      </c>
      <c r="C713" s="20" t="s">
        <v>720</v>
      </c>
      <c r="D713" s="20" t="s">
        <v>8</v>
      </c>
      <c r="E713" s="18">
        <v>57</v>
      </c>
      <c r="F713" s="18" t="str">
        <f t="shared" si="66"/>
        <v>Adult</v>
      </c>
      <c r="G713" s="20" t="s">
        <v>6</v>
      </c>
      <c r="H713" s="18">
        <v>2</v>
      </c>
      <c r="I713" s="18">
        <v>25</v>
      </c>
      <c r="J713" s="18">
        <v>50</v>
      </c>
      <c r="K713" s="21" t="str">
        <f t="shared" si="67"/>
        <v>Low</v>
      </c>
      <c r="L713" s="18">
        <f t="shared" si="68"/>
        <v>2023</v>
      </c>
      <c r="M713" s="18">
        <f t="shared" si="69"/>
        <v>4</v>
      </c>
      <c r="N713" s="20" t="str">
        <f t="shared" si="70"/>
        <v>Wednesday</v>
      </c>
      <c r="O713" s="20" t="str">
        <f t="shared" si="71"/>
        <v>December</v>
      </c>
    </row>
    <row r="714" spans="1:15" x14ac:dyDescent="0.3">
      <c r="A714" s="18">
        <v>713</v>
      </c>
      <c r="B714" s="19">
        <v>44940</v>
      </c>
      <c r="C714" s="20" t="s">
        <v>721</v>
      </c>
      <c r="D714" s="20" t="s">
        <v>5</v>
      </c>
      <c r="E714" s="18">
        <v>34</v>
      </c>
      <c r="F714" s="18" t="str">
        <f t="shared" si="66"/>
        <v>Adult</v>
      </c>
      <c r="G714" s="20" t="s">
        <v>6</v>
      </c>
      <c r="H714" s="18">
        <v>3</v>
      </c>
      <c r="I714" s="18">
        <v>25</v>
      </c>
      <c r="J714" s="18">
        <v>75</v>
      </c>
      <c r="K714" s="21" t="str">
        <f t="shared" si="67"/>
        <v>Low</v>
      </c>
      <c r="L714" s="18">
        <f t="shared" si="68"/>
        <v>2023</v>
      </c>
      <c r="M714" s="18">
        <f t="shared" si="69"/>
        <v>1</v>
      </c>
      <c r="N714" s="20" t="str">
        <f t="shared" si="70"/>
        <v>Saturday</v>
      </c>
      <c r="O714" s="20" t="str">
        <f t="shared" si="71"/>
        <v>January</v>
      </c>
    </row>
    <row r="715" spans="1:15" x14ac:dyDescent="0.3">
      <c r="A715" s="18">
        <v>714</v>
      </c>
      <c r="B715" s="19">
        <v>44969</v>
      </c>
      <c r="C715" s="20" t="s">
        <v>722</v>
      </c>
      <c r="D715" s="20" t="s">
        <v>8</v>
      </c>
      <c r="E715" s="18">
        <v>18</v>
      </c>
      <c r="F715" s="18" t="str">
        <f t="shared" si="66"/>
        <v>Young</v>
      </c>
      <c r="G715" s="20" t="s">
        <v>9</v>
      </c>
      <c r="H715" s="18">
        <v>1</v>
      </c>
      <c r="I715" s="18">
        <v>500</v>
      </c>
      <c r="J715" s="18">
        <v>500</v>
      </c>
      <c r="K715" s="21" t="str">
        <f t="shared" si="67"/>
        <v>Low</v>
      </c>
      <c r="L715" s="18">
        <f t="shared" si="68"/>
        <v>2023</v>
      </c>
      <c r="M715" s="18">
        <f t="shared" si="69"/>
        <v>1</v>
      </c>
      <c r="N715" s="20" t="str">
        <f t="shared" si="70"/>
        <v>Sunday</v>
      </c>
      <c r="O715" s="20" t="str">
        <f t="shared" si="71"/>
        <v>February</v>
      </c>
    </row>
    <row r="716" spans="1:15" x14ac:dyDescent="0.3">
      <c r="A716" s="18">
        <v>715</v>
      </c>
      <c r="B716" s="19">
        <v>45256</v>
      </c>
      <c r="C716" s="20" t="s">
        <v>723</v>
      </c>
      <c r="D716" s="20" t="s">
        <v>8</v>
      </c>
      <c r="E716" s="18">
        <v>42</v>
      </c>
      <c r="F716" s="18" t="str">
        <f t="shared" si="66"/>
        <v>Adult</v>
      </c>
      <c r="G716" s="20" t="s">
        <v>6</v>
      </c>
      <c r="H716" s="18">
        <v>4</v>
      </c>
      <c r="I716" s="18">
        <v>25</v>
      </c>
      <c r="J716" s="18">
        <v>100</v>
      </c>
      <c r="K716" s="21" t="str">
        <f t="shared" si="67"/>
        <v>Low</v>
      </c>
      <c r="L716" s="18">
        <f t="shared" si="68"/>
        <v>2023</v>
      </c>
      <c r="M716" s="18">
        <f t="shared" si="69"/>
        <v>4</v>
      </c>
      <c r="N716" s="20" t="str">
        <f t="shared" si="70"/>
        <v>Sunday</v>
      </c>
      <c r="O716" s="20" t="str">
        <f t="shared" si="71"/>
        <v>November</v>
      </c>
    </row>
    <row r="717" spans="1:15" x14ac:dyDescent="0.3">
      <c r="A717" s="18">
        <v>716</v>
      </c>
      <c r="B717" s="19">
        <v>45146</v>
      </c>
      <c r="C717" s="20" t="s">
        <v>724</v>
      </c>
      <c r="D717" s="20" t="s">
        <v>8</v>
      </c>
      <c r="E717" s="18">
        <v>60</v>
      </c>
      <c r="F717" s="18" t="str">
        <f t="shared" si="66"/>
        <v>Adult</v>
      </c>
      <c r="G717" s="20" t="s">
        <v>9</v>
      </c>
      <c r="H717" s="18">
        <v>4</v>
      </c>
      <c r="I717" s="18">
        <v>300</v>
      </c>
      <c r="J717" s="18">
        <v>1200</v>
      </c>
      <c r="K717" s="21" t="str">
        <f t="shared" si="67"/>
        <v>Medium</v>
      </c>
      <c r="L717" s="18">
        <f t="shared" si="68"/>
        <v>2023</v>
      </c>
      <c r="M717" s="18">
        <f t="shared" si="69"/>
        <v>3</v>
      </c>
      <c r="N717" s="20" t="str">
        <f t="shared" si="70"/>
        <v>Tuesday</v>
      </c>
      <c r="O717" s="20" t="str">
        <f t="shared" si="71"/>
        <v>August</v>
      </c>
    </row>
    <row r="718" spans="1:15" x14ac:dyDescent="0.3">
      <c r="A718" s="18">
        <v>717</v>
      </c>
      <c r="B718" s="19">
        <v>44996</v>
      </c>
      <c r="C718" s="20" t="s">
        <v>725</v>
      </c>
      <c r="D718" s="20" t="s">
        <v>5</v>
      </c>
      <c r="E718" s="18">
        <v>57</v>
      </c>
      <c r="F718" s="18" t="str">
        <f t="shared" si="66"/>
        <v>Adult</v>
      </c>
      <c r="G718" s="20" t="s">
        <v>9</v>
      </c>
      <c r="H718" s="18">
        <v>1</v>
      </c>
      <c r="I718" s="18">
        <v>500</v>
      </c>
      <c r="J718" s="18">
        <v>500</v>
      </c>
      <c r="K718" s="21" t="str">
        <f t="shared" si="67"/>
        <v>Low</v>
      </c>
      <c r="L718" s="18">
        <f t="shared" si="68"/>
        <v>2023</v>
      </c>
      <c r="M718" s="18">
        <f t="shared" si="69"/>
        <v>1</v>
      </c>
      <c r="N718" s="20" t="str">
        <f t="shared" si="70"/>
        <v>Saturday</v>
      </c>
      <c r="O718" s="20" t="str">
        <f t="shared" si="71"/>
        <v>March</v>
      </c>
    </row>
    <row r="719" spans="1:15" x14ac:dyDescent="0.3">
      <c r="A719" s="18">
        <v>718</v>
      </c>
      <c r="B719" s="19">
        <v>45163</v>
      </c>
      <c r="C719" s="20" t="s">
        <v>726</v>
      </c>
      <c r="D719" s="20" t="s">
        <v>8</v>
      </c>
      <c r="E719" s="18">
        <v>59</v>
      </c>
      <c r="F719" s="18" t="str">
        <f t="shared" si="66"/>
        <v>Adult</v>
      </c>
      <c r="G719" s="20" t="s">
        <v>6</v>
      </c>
      <c r="H719" s="18">
        <v>3</v>
      </c>
      <c r="I719" s="18">
        <v>25</v>
      </c>
      <c r="J719" s="18">
        <v>75</v>
      </c>
      <c r="K719" s="21" t="str">
        <f t="shared" si="67"/>
        <v>Low</v>
      </c>
      <c r="L719" s="18">
        <f t="shared" si="68"/>
        <v>2023</v>
      </c>
      <c r="M719" s="18">
        <f t="shared" si="69"/>
        <v>3</v>
      </c>
      <c r="N719" s="20" t="str">
        <f t="shared" si="70"/>
        <v>Friday</v>
      </c>
      <c r="O719" s="20" t="str">
        <f t="shared" si="71"/>
        <v>August</v>
      </c>
    </row>
    <row r="720" spans="1:15" x14ac:dyDescent="0.3">
      <c r="A720" s="18">
        <v>719</v>
      </c>
      <c r="B720" s="19">
        <v>45020</v>
      </c>
      <c r="C720" s="20" t="s">
        <v>727</v>
      </c>
      <c r="D720" s="20" t="s">
        <v>8</v>
      </c>
      <c r="E720" s="18">
        <v>42</v>
      </c>
      <c r="F720" s="18" t="str">
        <f t="shared" si="66"/>
        <v>Adult</v>
      </c>
      <c r="G720" s="20" t="s">
        <v>9</v>
      </c>
      <c r="H720" s="18">
        <v>2</v>
      </c>
      <c r="I720" s="18">
        <v>30</v>
      </c>
      <c r="J720" s="18">
        <v>60</v>
      </c>
      <c r="K720" s="21" t="str">
        <f t="shared" si="67"/>
        <v>Low</v>
      </c>
      <c r="L720" s="18">
        <f t="shared" si="68"/>
        <v>2023</v>
      </c>
      <c r="M720" s="18">
        <f t="shared" si="69"/>
        <v>2</v>
      </c>
      <c r="N720" s="20" t="str">
        <f t="shared" si="70"/>
        <v>Tuesday</v>
      </c>
      <c r="O720" s="20" t="str">
        <f t="shared" si="71"/>
        <v>April</v>
      </c>
    </row>
    <row r="721" spans="1:15" x14ac:dyDescent="0.3">
      <c r="A721" s="18">
        <v>720</v>
      </c>
      <c r="B721" s="19">
        <v>44952</v>
      </c>
      <c r="C721" s="20" t="s">
        <v>728</v>
      </c>
      <c r="D721" s="20" t="s">
        <v>8</v>
      </c>
      <c r="E721" s="18">
        <v>56</v>
      </c>
      <c r="F721" s="18" t="str">
        <f t="shared" si="66"/>
        <v>Adult</v>
      </c>
      <c r="G721" s="20" t="s">
        <v>6</v>
      </c>
      <c r="H721" s="18">
        <v>3</v>
      </c>
      <c r="I721" s="18">
        <v>500</v>
      </c>
      <c r="J721" s="18">
        <v>1500</v>
      </c>
      <c r="K721" s="21" t="str">
        <f t="shared" si="67"/>
        <v>Medium</v>
      </c>
      <c r="L721" s="18">
        <f t="shared" si="68"/>
        <v>2023</v>
      </c>
      <c r="M721" s="18">
        <f t="shared" si="69"/>
        <v>1</v>
      </c>
      <c r="N721" s="20" t="str">
        <f t="shared" si="70"/>
        <v>Thursday</v>
      </c>
      <c r="O721" s="20" t="str">
        <f t="shared" si="71"/>
        <v>January</v>
      </c>
    </row>
    <row r="722" spans="1:15" x14ac:dyDescent="0.3">
      <c r="A722" s="18">
        <v>721</v>
      </c>
      <c r="B722" s="19">
        <v>45060</v>
      </c>
      <c r="C722" s="20" t="s">
        <v>729</v>
      </c>
      <c r="D722" s="20" t="s">
        <v>8</v>
      </c>
      <c r="E722" s="18">
        <v>52</v>
      </c>
      <c r="F722" s="18" t="str">
        <f t="shared" si="66"/>
        <v>Adult</v>
      </c>
      <c r="G722" s="20" t="s">
        <v>9</v>
      </c>
      <c r="H722" s="18">
        <v>1</v>
      </c>
      <c r="I722" s="18">
        <v>500</v>
      </c>
      <c r="J722" s="18">
        <v>500</v>
      </c>
      <c r="K722" s="21" t="str">
        <f t="shared" si="67"/>
        <v>Low</v>
      </c>
      <c r="L722" s="18">
        <f t="shared" si="68"/>
        <v>2023</v>
      </c>
      <c r="M722" s="18">
        <f t="shared" si="69"/>
        <v>2</v>
      </c>
      <c r="N722" s="20" t="str">
        <f t="shared" si="70"/>
        <v>Sunday</v>
      </c>
      <c r="O722" s="20" t="str">
        <f t="shared" si="71"/>
        <v>May</v>
      </c>
    </row>
    <row r="723" spans="1:15" x14ac:dyDescent="0.3">
      <c r="A723" s="18">
        <v>722</v>
      </c>
      <c r="B723" s="19">
        <v>45121</v>
      </c>
      <c r="C723" s="20" t="s">
        <v>730</v>
      </c>
      <c r="D723" s="20" t="s">
        <v>5</v>
      </c>
      <c r="E723" s="18">
        <v>20</v>
      </c>
      <c r="F723" s="18" t="str">
        <f t="shared" si="66"/>
        <v>Young</v>
      </c>
      <c r="G723" s="20" t="s">
        <v>6</v>
      </c>
      <c r="H723" s="18">
        <v>3</v>
      </c>
      <c r="I723" s="18">
        <v>300</v>
      </c>
      <c r="J723" s="18">
        <v>900</v>
      </c>
      <c r="K723" s="21" t="str">
        <f t="shared" si="67"/>
        <v>Medium</v>
      </c>
      <c r="L723" s="18">
        <f t="shared" si="68"/>
        <v>2023</v>
      </c>
      <c r="M723" s="18">
        <f t="shared" si="69"/>
        <v>3</v>
      </c>
      <c r="N723" s="20" t="str">
        <f t="shared" si="70"/>
        <v>Friday</v>
      </c>
      <c r="O723" s="20" t="str">
        <f t="shared" si="71"/>
        <v>July</v>
      </c>
    </row>
    <row r="724" spans="1:15" x14ac:dyDescent="0.3">
      <c r="A724" s="18">
        <v>723</v>
      </c>
      <c r="B724" s="19">
        <v>45094</v>
      </c>
      <c r="C724" s="20" t="s">
        <v>731</v>
      </c>
      <c r="D724" s="20" t="s">
        <v>8</v>
      </c>
      <c r="E724" s="18">
        <v>54</v>
      </c>
      <c r="F724" s="18" t="str">
        <f t="shared" si="66"/>
        <v>Adult</v>
      </c>
      <c r="G724" s="20" t="s">
        <v>6</v>
      </c>
      <c r="H724" s="18">
        <v>4</v>
      </c>
      <c r="I724" s="18">
        <v>50</v>
      </c>
      <c r="J724" s="18">
        <v>200</v>
      </c>
      <c r="K724" s="21" t="str">
        <f t="shared" si="67"/>
        <v>Low</v>
      </c>
      <c r="L724" s="18">
        <f t="shared" si="68"/>
        <v>2023</v>
      </c>
      <c r="M724" s="18">
        <f t="shared" si="69"/>
        <v>2</v>
      </c>
      <c r="N724" s="20" t="str">
        <f t="shared" si="70"/>
        <v>Saturday</v>
      </c>
      <c r="O724" s="20" t="str">
        <f t="shared" si="71"/>
        <v>June</v>
      </c>
    </row>
    <row r="725" spans="1:15" x14ac:dyDescent="0.3">
      <c r="A725" s="18">
        <v>724</v>
      </c>
      <c r="B725" s="19">
        <v>45035</v>
      </c>
      <c r="C725" s="20" t="s">
        <v>732</v>
      </c>
      <c r="D725" s="20" t="s">
        <v>5</v>
      </c>
      <c r="E725" s="18">
        <v>61</v>
      </c>
      <c r="F725" s="18" t="str">
        <f t="shared" si="66"/>
        <v>Senior</v>
      </c>
      <c r="G725" s="20" t="s">
        <v>9</v>
      </c>
      <c r="H725" s="18">
        <v>3</v>
      </c>
      <c r="I725" s="18">
        <v>50</v>
      </c>
      <c r="J725" s="18">
        <v>150</v>
      </c>
      <c r="K725" s="21" t="str">
        <f t="shared" si="67"/>
        <v>Low</v>
      </c>
      <c r="L725" s="18">
        <f t="shared" si="68"/>
        <v>2023</v>
      </c>
      <c r="M725" s="18">
        <f t="shared" si="69"/>
        <v>2</v>
      </c>
      <c r="N725" s="20" t="str">
        <f t="shared" si="70"/>
        <v>Wednesday</v>
      </c>
      <c r="O725" s="20" t="str">
        <f t="shared" si="71"/>
        <v>April</v>
      </c>
    </row>
    <row r="726" spans="1:15" x14ac:dyDescent="0.3">
      <c r="A726" s="18">
        <v>725</v>
      </c>
      <c r="B726" s="19">
        <v>45159</v>
      </c>
      <c r="C726" s="20" t="s">
        <v>733</v>
      </c>
      <c r="D726" s="20" t="s">
        <v>5</v>
      </c>
      <c r="E726" s="18">
        <v>61</v>
      </c>
      <c r="F726" s="18" t="str">
        <f t="shared" si="66"/>
        <v>Senior</v>
      </c>
      <c r="G726" s="20" t="s">
        <v>11</v>
      </c>
      <c r="H726" s="18">
        <v>1</v>
      </c>
      <c r="I726" s="18">
        <v>300</v>
      </c>
      <c r="J726" s="18">
        <v>300</v>
      </c>
      <c r="K726" s="21" t="str">
        <f t="shared" si="67"/>
        <v>Low</v>
      </c>
      <c r="L726" s="18">
        <f t="shared" si="68"/>
        <v>2023</v>
      </c>
      <c r="M726" s="18">
        <f t="shared" si="69"/>
        <v>3</v>
      </c>
      <c r="N726" s="20" t="str">
        <f t="shared" si="70"/>
        <v>Monday</v>
      </c>
      <c r="O726" s="20" t="str">
        <f t="shared" si="71"/>
        <v>August</v>
      </c>
    </row>
    <row r="727" spans="1:15" x14ac:dyDescent="0.3">
      <c r="A727" s="18">
        <v>726</v>
      </c>
      <c r="B727" s="19">
        <v>45094</v>
      </c>
      <c r="C727" s="20" t="s">
        <v>734</v>
      </c>
      <c r="D727" s="20" t="s">
        <v>5</v>
      </c>
      <c r="E727" s="18">
        <v>47</v>
      </c>
      <c r="F727" s="18" t="str">
        <f t="shared" si="66"/>
        <v>Adult</v>
      </c>
      <c r="G727" s="20" t="s">
        <v>9</v>
      </c>
      <c r="H727" s="18">
        <v>4</v>
      </c>
      <c r="I727" s="18">
        <v>300</v>
      </c>
      <c r="J727" s="18">
        <v>1200</v>
      </c>
      <c r="K727" s="21" t="str">
        <f t="shared" si="67"/>
        <v>Medium</v>
      </c>
      <c r="L727" s="18">
        <f t="shared" si="68"/>
        <v>2023</v>
      </c>
      <c r="M727" s="18">
        <f t="shared" si="69"/>
        <v>2</v>
      </c>
      <c r="N727" s="20" t="str">
        <f t="shared" si="70"/>
        <v>Saturday</v>
      </c>
      <c r="O727" s="20" t="str">
        <f t="shared" si="71"/>
        <v>June</v>
      </c>
    </row>
    <row r="728" spans="1:15" x14ac:dyDescent="0.3">
      <c r="A728" s="18">
        <v>727</v>
      </c>
      <c r="B728" s="19">
        <v>45099</v>
      </c>
      <c r="C728" s="20" t="s">
        <v>735</v>
      </c>
      <c r="D728" s="20" t="s">
        <v>5</v>
      </c>
      <c r="E728" s="18">
        <v>55</v>
      </c>
      <c r="F728" s="18" t="str">
        <f t="shared" si="66"/>
        <v>Adult</v>
      </c>
      <c r="G728" s="20" t="s">
        <v>6</v>
      </c>
      <c r="H728" s="18">
        <v>3</v>
      </c>
      <c r="I728" s="18">
        <v>300</v>
      </c>
      <c r="J728" s="18">
        <v>900</v>
      </c>
      <c r="K728" s="21" t="str">
        <f t="shared" si="67"/>
        <v>Medium</v>
      </c>
      <c r="L728" s="18">
        <f t="shared" si="68"/>
        <v>2023</v>
      </c>
      <c r="M728" s="18">
        <f t="shared" si="69"/>
        <v>2</v>
      </c>
      <c r="N728" s="20" t="str">
        <f t="shared" si="70"/>
        <v>Thursday</v>
      </c>
      <c r="O728" s="20" t="str">
        <f t="shared" si="71"/>
        <v>June</v>
      </c>
    </row>
    <row r="729" spans="1:15" x14ac:dyDescent="0.3">
      <c r="A729" s="18">
        <v>728</v>
      </c>
      <c r="B729" s="19">
        <v>45121</v>
      </c>
      <c r="C729" s="20" t="s">
        <v>736</v>
      </c>
      <c r="D729" s="20" t="s">
        <v>5</v>
      </c>
      <c r="E729" s="18">
        <v>51</v>
      </c>
      <c r="F729" s="18" t="str">
        <f t="shared" si="66"/>
        <v>Adult</v>
      </c>
      <c r="G729" s="20" t="s">
        <v>11</v>
      </c>
      <c r="H729" s="18">
        <v>3</v>
      </c>
      <c r="I729" s="18">
        <v>50</v>
      </c>
      <c r="J729" s="18">
        <v>150</v>
      </c>
      <c r="K729" s="21" t="str">
        <f t="shared" si="67"/>
        <v>Low</v>
      </c>
      <c r="L729" s="18">
        <f t="shared" si="68"/>
        <v>2023</v>
      </c>
      <c r="M729" s="18">
        <f t="shared" si="69"/>
        <v>3</v>
      </c>
      <c r="N729" s="20" t="str">
        <f t="shared" si="70"/>
        <v>Friday</v>
      </c>
      <c r="O729" s="20" t="str">
        <f t="shared" si="71"/>
        <v>July</v>
      </c>
    </row>
    <row r="730" spans="1:15" x14ac:dyDescent="0.3">
      <c r="A730" s="18">
        <v>729</v>
      </c>
      <c r="B730" s="19">
        <v>45069</v>
      </c>
      <c r="C730" s="20" t="s">
        <v>737</v>
      </c>
      <c r="D730" s="20" t="s">
        <v>5</v>
      </c>
      <c r="E730" s="18">
        <v>29</v>
      </c>
      <c r="F730" s="18" t="str">
        <f t="shared" si="66"/>
        <v>Young</v>
      </c>
      <c r="G730" s="20" t="s">
        <v>9</v>
      </c>
      <c r="H730" s="18">
        <v>4</v>
      </c>
      <c r="I730" s="18">
        <v>300</v>
      </c>
      <c r="J730" s="18">
        <v>1200</v>
      </c>
      <c r="K730" s="21" t="str">
        <f t="shared" si="67"/>
        <v>Medium</v>
      </c>
      <c r="L730" s="18">
        <f t="shared" si="68"/>
        <v>2023</v>
      </c>
      <c r="M730" s="18">
        <f t="shared" si="69"/>
        <v>2</v>
      </c>
      <c r="N730" s="20" t="str">
        <f t="shared" si="70"/>
        <v>Tuesday</v>
      </c>
      <c r="O730" s="20" t="str">
        <f t="shared" si="71"/>
        <v>May</v>
      </c>
    </row>
    <row r="731" spans="1:15" x14ac:dyDescent="0.3">
      <c r="A731" s="18">
        <v>730</v>
      </c>
      <c r="B731" s="19">
        <v>45142</v>
      </c>
      <c r="C731" s="20" t="s">
        <v>738</v>
      </c>
      <c r="D731" s="20" t="s">
        <v>8</v>
      </c>
      <c r="E731" s="18">
        <v>36</v>
      </c>
      <c r="F731" s="18" t="str">
        <f t="shared" si="66"/>
        <v>Adult</v>
      </c>
      <c r="G731" s="20" t="s">
        <v>9</v>
      </c>
      <c r="H731" s="18">
        <v>2</v>
      </c>
      <c r="I731" s="18">
        <v>25</v>
      </c>
      <c r="J731" s="18">
        <v>50</v>
      </c>
      <c r="K731" s="21" t="str">
        <f t="shared" si="67"/>
        <v>Low</v>
      </c>
      <c r="L731" s="18">
        <f t="shared" si="68"/>
        <v>2023</v>
      </c>
      <c r="M731" s="18">
        <f t="shared" si="69"/>
        <v>3</v>
      </c>
      <c r="N731" s="20" t="str">
        <f t="shared" si="70"/>
        <v>Friday</v>
      </c>
      <c r="O731" s="20" t="str">
        <f t="shared" si="71"/>
        <v>August</v>
      </c>
    </row>
    <row r="732" spans="1:15" x14ac:dyDescent="0.3">
      <c r="A732" s="18">
        <v>731</v>
      </c>
      <c r="B732" s="19">
        <v>45056</v>
      </c>
      <c r="C732" s="20" t="s">
        <v>739</v>
      </c>
      <c r="D732" s="20" t="s">
        <v>5</v>
      </c>
      <c r="E732" s="18">
        <v>54</v>
      </c>
      <c r="F732" s="18" t="str">
        <f t="shared" si="66"/>
        <v>Adult</v>
      </c>
      <c r="G732" s="20" t="s">
        <v>9</v>
      </c>
      <c r="H732" s="18">
        <v>4</v>
      </c>
      <c r="I732" s="18">
        <v>500</v>
      </c>
      <c r="J732" s="18">
        <v>2000</v>
      </c>
      <c r="K732" s="21" t="str">
        <f t="shared" si="67"/>
        <v>High</v>
      </c>
      <c r="L732" s="18">
        <f t="shared" si="68"/>
        <v>2023</v>
      </c>
      <c r="M732" s="18">
        <f t="shared" si="69"/>
        <v>2</v>
      </c>
      <c r="N732" s="20" t="str">
        <f t="shared" si="70"/>
        <v>Wednesday</v>
      </c>
      <c r="O732" s="20" t="str">
        <f t="shared" si="71"/>
        <v>May</v>
      </c>
    </row>
    <row r="733" spans="1:15" x14ac:dyDescent="0.3">
      <c r="A733" s="18">
        <v>732</v>
      </c>
      <c r="B733" s="19">
        <v>44968</v>
      </c>
      <c r="C733" s="20" t="s">
        <v>740</v>
      </c>
      <c r="D733" s="20" t="s">
        <v>5</v>
      </c>
      <c r="E733" s="18">
        <v>61</v>
      </c>
      <c r="F733" s="18" t="str">
        <f t="shared" si="66"/>
        <v>Senior</v>
      </c>
      <c r="G733" s="20" t="s">
        <v>11</v>
      </c>
      <c r="H733" s="18">
        <v>2</v>
      </c>
      <c r="I733" s="18">
        <v>500</v>
      </c>
      <c r="J733" s="18">
        <v>1000</v>
      </c>
      <c r="K733" s="21" t="str">
        <f t="shared" si="67"/>
        <v>Medium</v>
      </c>
      <c r="L733" s="18">
        <f t="shared" si="68"/>
        <v>2023</v>
      </c>
      <c r="M733" s="18">
        <f t="shared" si="69"/>
        <v>1</v>
      </c>
      <c r="N733" s="20" t="str">
        <f t="shared" si="70"/>
        <v>Saturday</v>
      </c>
      <c r="O733" s="20" t="str">
        <f t="shared" si="71"/>
        <v>February</v>
      </c>
    </row>
    <row r="734" spans="1:15" x14ac:dyDescent="0.3">
      <c r="A734" s="18">
        <v>733</v>
      </c>
      <c r="B734" s="19">
        <v>45167</v>
      </c>
      <c r="C734" s="20" t="s">
        <v>741</v>
      </c>
      <c r="D734" s="20" t="s">
        <v>5</v>
      </c>
      <c r="E734" s="18">
        <v>34</v>
      </c>
      <c r="F734" s="18" t="str">
        <f t="shared" si="66"/>
        <v>Adult</v>
      </c>
      <c r="G734" s="20" t="s">
        <v>6</v>
      </c>
      <c r="H734" s="18">
        <v>1</v>
      </c>
      <c r="I734" s="18">
        <v>30</v>
      </c>
      <c r="J734" s="18">
        <v>30</v>
      </c>
      <c r="K734" s="21" t="str">
        <f t="shared" si="67"/>
        <v>Low</v>
      </c>
      <c r="L734" s="18">
        <f t="shared" si="68"/>
        <v>2023</v>
      </c>
      <c r="M734" s="18">
        <f t="shared" si="69"/>
        <v>3</v>
      </c>
      <c r="N734" s="20" t="str">
        <f t="shared" si="70"/>
        <v>Tuesday</v>
      </c>
      <c r="O734" s="20" t="str">
        <f t="shared" si="71"/>
        <v>August</v>
      </c>
    </row>
    <row r="735" spans="1:15" x14ac:dyDescent="0.3">
      <c r="A735" s="18">
        <v>734</v>
      </c>
      <c r="B735" s="19">
        <v>44936</v>
      </c>
      <c r="C735" s="20" t="s">
        <v>742</v>
      </c>
      <c r="D735" s="20" t="s">
        <v>8</v>
      </c>
      <c r="E735" s="18">
        <v>27</v>
      </c>
      <c r="F735" s="18" t="str">
        <f t="shared" si="66"/>
        <v>Young</v>
      </c>
      <c r="G735" s="20" t="s">
        <v>9</v>
      </c>
      <c r="H735" s="18">
        <v>1</v>
      </c>
      <c r="I735" s="18">
        <v>30</v>
      </c>
      <c r="J735" s="18">
        <v>30</v>
      </c>
      <c r="K735" s="21" t="str">
        <f t="shared" si="67"/>
        <v>Low</v>
      </c>
      <c r="L735" s="18">
        <f t="shared" si="68"/>
        <v>2023</v>
      </c>
      <c r="M735" s="18">
        <f t="shared" si="69"/>
        <v>1</v>
      </c>
      <c r="N735" s="20" t="str">
        <f t="shared" si="70"/>
        <v>Tuesday</v>
      </c>
      <c r="O735" s="20" t="str">
        <f t="shared" si="71"/>
        <v>January</v>
      </c>
    </row>
    <row r="736" spans="1:15" x14ac:dyDescent="0.3">
      <c r="A736" s="18">
        <v>735</v>
      </c>
      <c r="B736" s="19">
        <v>45203</v>
      </c>
      <c r="C736" s="20" t="s">
        <v>743</v>
      </c>
      <c r="D736" s="20" t="s">
        <v>8</v>
      </c>
      <c r="E736" s="18">
        <v>64</v>
      </c>
      <c r="F736" s="18" t="str">
        <f t="shared" si="66"/>
        <v>Senior</v>
      </c>
      <c r="G736" s="20" t="s">
        <v>9</v>
      </c>
      <c r="H736" s="18">
        <v>4</v>
      </c>
      <c r="I736" s="18">
        <v>500</v>
      </c>
      <c r="J736" s="18">
        <v>2000</v>
      </c>
      <c r="K736" s="21" t="str">
        <f t="shared" si="67"/>
        <v>High</v>
      </c>
      <c r="L736" s="18">
        <f t="shared" si="68"/>
        <v>2023</v>
      </c>
      <c r="M736" s="18">
        <f t="shared" si="69"/>
        <v>4</v>
      </c>
      <c r="N736" s="20" t="str">
        <f t="shared" si="70"/>
        <v>Wednesday</v>
      </c>
      <c r="O736" s="20" t="str">
        <f t="shared" si="71"/>
        <v>October</v>
      </c>
    </row>
    <row r="737" spans="1:15" x14ac:dyDescent="0.3">
      <c r="A737" s="18">
        <v>736</v>
      </c>
      <c r="B737" s="19">
        <v>44953</v>
      </c>
      <c r="C737" s="20" t="s">
        <v>744</v>
      </c>
      <c r="D737" s="20" t="s">
        <v>5</v>
      </c>
      <c r="E737" s="18">
        <v>29</v>
      </c>
      <c r="F737" s="18" t="str">
        <f t="shared" si="66"/>
        <v>Young</v>
      </c>
      <c r="G737" s="20" t="s">
        <v>9</v>
      </c>
      <c r="H737" s="18">
        <v>4</v>
      </c>
      <c r="I737" s="18">
        <v>25</v>
      </c>
      <c r="J737" s="18">
        <v>100</v>
      </c>
      <c r="K737" s="21" t="str">
        <f t="shared" si="67"/>
        <v>Low</v>
      </c>
      <c r="L737" s="18">
        <f t="shared" si="68"/>
        <v>2023</v>
      </c>
      <c r="M737" s="18">
        <f t="shared" si="69"/>
        <v>1</v>
      </c>
      <c r="N737" s="20" t="str">
        <f t="shared" si="70"/>
        <v>Friday</v>
      </c>
      <c r="O737" s="20" t="str">
        <f t="shared" si="71"/>
        <v>January</v>
      </c>
    </row>
    <row r="738" spans="1:15" x14ac:dyDescent="0.3">
      <c r="A738" s="18">
        <v>737</v>
      </c>
      <c r="B738" s="19">
        <v>45106</v>
      </c>
      <c r="C738" s="20" t="s">
        <v>745</v>
      </c>
      <c r="D738" s="20" t="s">
        <v>8</v>
      </c>
      <c r="E738" s="18">
        <v>33</v>
      </c>
      <c r="F738" s="18" t="str">
        <f t="shared" si="66"/>
        <v>Adult</v>
      </c>
      <c r="G738" s="20" t="s">
        <v>9</v>
      </c>
      <c r="H738" s="18">
        <v>1</v>
      </c>
      <c r="I738" s="18">
        <v>50</v>
      </c>
      <c r="J738" s="18">
        <v>50</v>
      </c>
      <c r="K738" s="21" t="str">
        <f t="shared" si="67"/>
        <v>Low</v>
      </c>
      <c r="L738" s="18">
        <f t="shared" si="68"/>
        <v>2023</v>
      </c>
      <c r="M738" s="18">
        <f t="shared" si="69"/>
        <v>2</v>
      </c>
      <c r="N738" s="20" t="str">
        <f t="shared" si="70"/>
        <v>Thursday</v>
      </c>
      <c r="O738" s="20" t="str">
        <f t="shared" si="71"/>
        <v>June</v>
      </c>
    </row>
    <row r="739" spans="1:15" x14ac:dyDescent="0.3">
      <c r="A739" s="18">
        <v>738</v>
      </c>
      <c r="B739" s="19">
        <v>45041</v>
      </c>
      <c r="C739" s="20" t="s">
        <v>746</v>
      </c>
      <c r="D739" s="20" t="s">
        <v>5</v>
      </c>
      <c r="E739" s="18">
        <v>41</v>
      </c>
      <c r="F739" s="18" t="str">
        <f t="shared" si="66"/>
        <v>Adult</v>
      </c>
      <c r="G739" s="20" t="s">
        <v>9</v>
      </c>
      <c r="H739" s="18">
        <v>2</v>
      </c>
      <c r="I739" s="18">
        <v>50</v>
      </c>
      <c r="J739" s="18">
        <v>100</v>
      </c>
      <c r="K739" s="21" t="str">
        <f t="shared" si="67"/>
        <v>Low</v>
      </c>
      <c r="L739" s="18">
        <f t="shared" si="68"/>
        <v>2023</v>
      </c>
      <c r="M739" s="18">
        <f t="shared" si="69"/>
        <v>2</v>
      </c>
      <c r="N739" s="20" t="str">
        <f t="shared" si="70"/>
        <v>Tuesday</v>
      </c>
      <c r="O739" s="20" t="str">
        <f t="shared" si="71"/>
        <v>April</v>
      </c>
    </row>
    <row r="740" spans="1:15" x14ac:dyDescent="0.3">
      <c r="A740" s="18">
        <v>739</v>
      </c>
      <c r="B740" s="19">
        <v>45259</v>
      </c>
      <c r="C740" s="20" t="s">
        <v>747</v>
      </c>
      <c r="D740" s="20" t="s">
        <v>5</v>
      </c>
      <c r="E740" s="18">
        <v>36</v>
      </c>
      <c r="F740" s="18" t="str">
        <f t="shared" si="66"/>
        <v>Adult</v>
      </c>
      <c r="G740" s="20" t="s">
        <v>6</v>
      </c>
      <c r="H740" s="18">
        <v>1</v>
      </c>
      <c r="I740" s="18">
        <v>25</v>
      </c>
      <c r="J740" s="18">
        <v>25</v>
      </c>
      <c r="K740" s="21" t="str">
        <f t="shared" si="67"/>
        <v>Low</v>
      </c>
      <c r="L740" s="18">
        <f t="shared" si="68"/>
        <v>2023</v>
      </c>
      <c r="M740" s="18">
        <f t="shared" si="69"/>
        <v>4</v>
      </c>
      <c r="N740" s="20" t="str">
        <f t="shared" si="70"/>
        <v>Wednesday</v>
      </c>
      <c r="O740" s="20" t="str">
        <f t="shared" si="71"/>
        <v>November</v>
      </c>
    </row>
    <row r="741" spans="1:15" x14ac:dyDescent="0.3">
      <c r="A741" s="18">
        <v>740</v>
      </c>
      <c r="B741" s="19">
        <v>44962</v>
      </c>
      <c r="C741" s="20" t="s">
        <v>748</v>
      </c>
      <c r="D741" s="20" t="s">
        <v>8</v>
      </c>
      <c r="E741" s="18">
        <v>25</v>
      </c>
      <c r="F741" s="18" t="str">
        <f t="shared" si="66"/>
        <v>Young</v>
      </c>
      <c r="G741" s="20" t="s">
        <v>6</v>
      </c>
      <c r="H741" s="18">
        <v>4</v>
      </c>
      <c r="I741" s="18">
        <v>50</v>
      </c>
      <c r="J741" s="18">
        <v>200</v>
      </c>
      <c r="K741" s="21" t="str">
        <f t="shared" si="67"/>
        <v>Low</v>
      </c>
      <c r="L741" s="18">
        <f t="shared" si="68"/>
        <v>2023</v>
      </c>
      <c r="M741" s="18">
        <f t="shared" si="69"/>
        <v>1</v>
      </c>
      <c r="N741" s="20" t="str">
        <f t="shared" si="70"/>
        <v>Sunday</v>
      </c>
      <c r="O741" s="20" t="str">
        <f t="shared" si="71"/>
        <v>February</v>
      </c>
    </row>
    <row r="742" spans="1:15" x14ac:dyDescent="0.3">
      <c r="A742" s="18">
        <v>741</v>
      </c>
      <c r="B742" s="19">
        <v>45260</v>
      </c>
      <c r="C742" s="20" t="s">
        <v>749</v>
      </c>
      <c r="D742" s="20" t="s">
        <v>5</v>
      </c>
      <c r="E742" s="18">
        <v>48</v>
      </c>
      <c r="F742" s="18" t="str">
        <f t="shared" si="66"/>
        <v>Adult</v>
      </c>
      <c r="G742" s="20" t="s">
        <v>9</v>
      </c>
      <c r="H742" s="18">
        <v>1</v>
      </c>
      <c r="I742" s="18">
        <v>300</v>
      </c>
      <c r="J742" s="18">
        <v>300</v>
      </c>
      <c r="K742" s="21" t="str">
        <f t="shared" si="67"/>
        <v>Low</v>
      </c>
      <c r="L742" s="18">
        <f t="shared" si="68"/>
        <v>2023</v>
      </c>
      <c r="M742" s="18">
        <f t="shared" si="69"/>
        <v>4</v>
      </c>
      <c r="N742" s="20" t="str">
        <f t="shared" si="70"/>
        <v>Thursday</v>
      </c>
      <c r="O742" s="20" t="str">
        <f t="shared" si="71"/>
        <v>November</v>
      </c>
    </row>
    <row r="743" spans="1:15" x14ac:dyDescent="0.3">
      <c r="A743" s="18">
        <v>742</v>
      </c>
      <c r="B743" s="19">
        <v>44947</v>
      </c>
      <c r="C743" s="20" t="s">
        <v>750</v>
      </c>
      <c r="D743" s="20" t="s">
        <v>8</v>
      </c>
      <c r="E743" s="18">
        <v>38</v>
      </c>
      <c r="F743" s="18" t="str">
        <f t="shared" si="66"/>
        <v>Adult</v>
      </c>
      <c r="G743" s="20" t="s">
        <v>11</v>
      </c>
      <c r="H743" s="18">
        <v>4</v>
      </c>
      <c r="I743" s="18">
        <v>500</v>
      </c>
      <c r="J743" s="18">
        <v>2000</v>
      </c>
      <c r="K743" s="21" t="str">
        <f t="shared" si="67"/>
        <v>High</v>
      </c>
      <c r="L743" s="18">
        <f t="shared" si="68"/>
        <v>2023</v>
      </c>
      <c r="M743" s="18">
        <f t="shared" si="69"/>
        <v>1</v>
      </c>
      <c r="N743" s="20" t="str">
        <f t="shared" si="70"/>
        <v>Saturday</v>
      </c>
      <c r="O743" s="20" t="str">
        <f t="shared" si="71"/>
        <v>January</v>
      </c>
    </row>
    <row r="744" spans="1:15" x14ac:dyDescent="0.3">
      <c r="A744" s="18">
        <v>743</v>
      </c>
      <c r="B744" s="19">
        <v>44942</v>
      </c>
      <c r="C744" s="20" t="s">
        <v>751</v>
      </c>
      <c r="D744" s="20" t="s">
        <v>8</v>
      </c>
      <c r="E744" s="18">
        <v>34</v>
      </c>
      <c r="F744" s="18" t="str">
        <f t="shared" si="66"/>
        <v>Adult</v>
      </c>
      <c r="G744" s="20" t="s">
        <v>6</v>
      </c>
      <c r="H744" s="18">
        <v>4</v>
      </c>
      <c r="I744" s="18">
        <v>500</v>
      </c>
      <c r="J744" s="18">
        <v>2000</v>
      </c>
      <c r="K744" s="21" t="str">
        <f t="shared" si="67"/>
        <v>High</v>
      </c>
      <c r="L744" s="18">
        <f t="shared" si="68"/>
        <v>2023</v>
      </c>
      <c r="M744" s="18">
        <f t="shared" si="69"/>
        <v>1</v>
      </c>
      <c r="N744" s="20" t="str">
        <f t="shared" si="70"/>
        <v>Monday</v>
      </c>
      <c r="O744" s="20" t="str">
        <f t="shared" si="71"/>
        <v>January</v>
      </c>
    </row>
    <row r="745" spans="1:15" x14ac:dyDescent="0.3">
      <c r="A745" s="18">
        <v>744</v>
      </c>
      <c r="B745" s="19">
        <v>45053</v>
      </c>
      <c r="C745" s="20" t="s">
        <v>752</v>
      </c>
      <c r="D745" s="20" t="s">
        <v>5</v>
      </c>
      <c r="E745" s="18">
        <v>40</v>
      </c>
      <c r="F745" s="18" t="str">
        <f t="shared" si="66"/>
        <v>Adult</v>
      </c>
      <c r="G745" s="20" t="s">
        <v>11</v>
      </c>
      <c r="H745" s="18">
        <v>1</v>
      </c>
      <c r="I745" s="18">
        <v>25</v>
      </c>
      <c r="J745" s="18">
        <v>25</v>
      </c>
      <c r="K745" s="21" t="str">
        <f t="shared" si="67"/>
        <v>Low</v>
      </c>
      <c r="L745" s="18">
        <f t="shared" si="68"/>
        <v>2023</v>
      </c>
      <c r="M745" s="18">
        <f t="shared" si="69"/>
        <v>2</v>
      </c>
      <c r="N745" s="20" t="str">
        <f t="shared" si="70"/>
        <v>Sunday</v>
      </c>
      <c r="O745" s="20" t="str">
        <f t="shared" si="71"/>
        <v>May</v>
      </c>
    </row>
    <row r="746" spans="1:15" x14ac:dyDescent="0.3">
      <c r="A746" s="18">
        <v>745</v>
      </c>
      <c r="B746" s="19">
        <v>45029</v>
      </c>
      <c r="C746" s="20" t="s">
        <v>753</v>
      </c>
      <c r="D746" s="20" t="s">
        <v>5</v>
      </c>
      <c r="E746" s="18">
        <v>54</v>
      </c>
      <c r="F746" s="18" t="str">
        <f t="shared" si="66"/>
        <v>Adult</v>
      </c>
      <c r="G746" s="20" t="s">
        <v>6</v>
      </c>
      <c r="H746" s="18">
        <v>2</v>
      </c>
      <c r="I746" s="18">
        <v>50</v>
      </c>
      <c r="J746" s="18">
        <v>100</v>
      </c>
      <c r="K746" s="21" t="str">
        <f t="shared" si="67"/>
        <v>Low</v>
      </c>
      <c r="L746" s="18">
        <f t="shared" si="68"/>
        <v>2023</v>
      </c>
      <c r="M746" s="18">
        <f t="shared" si="69"/>
        <v>2</v>
      </c>
      <c r="N746" s="20" t="str">
        <f t="shared" si="70"/>
        <v>Thursday</v>
      </c>
      <c r="O746" s="20" t="str">
        <f t="shared" si="71"/>
        <v>April</v>
      </c>
    </row>
    <row r="747" spans="1:15" x14ac:dyDescent="0.3">
      <c r="A747" s="18">
        <v>746</v>
      </c>
      <c r="B747" s="19">
        <v>44937</v>
      </c>
      <c r="C747" s="20" t="s">
        <v>754</v>
      </c>
      <c r="D747" s="20" t="s">
        <v>8</v>
      </c>
      <c r="E747" s="18">
        <v>33</v>
      </c>
      <c r="F747" s="18" t="str">
        <f t="shared" si="66"/>
        <v>Adult</v>
      </c>
      <c r="G747" s="20" t="s">
        <v>9</v>
      </c>
      <c r="H747" s="18">
        <v>3</v>
      </c>
      <c r="I747" s="18">
        <v>30</v>
      </c>
      <c r="J747" s="18">
        <v>90</v>
      </c>
      <c r="K747" s="21" t="str">
        <f t="shared" si="67"/>
        <v>Low</v>
      </c>
      <c r="L747" s="18">
        <f t="shared" si="68"/>
        <v>2023</v>
      </c>
      <c r="M747" s="18">
        <f t="shared" si="69"/>
        <v>1</v>
      </c>
      <c r="N747" s="20" t="str">
        <f t="shared" si="70"/>
        <v>Wednesday</v>
      </c>
      <c r="O747" s="20" t="str">
        <f t="shared" si="71"/>
        <v>January</v>
      </c>
    </row>
    <row r="748" spans="1:15" x14ac:dyDescent="0.3">
      <c r="A748" s="18">
        <v>747</v>
      </c>
      <c r="B748" s="19">
        <v>45245</v>
      </c>
      <c r="C748" s="20" t="s">
        <v>755</v>
      </c>
      <c r="D748" s="20" t="s">
        <v>5</v>
      </c>
      <c r="E748" s="18">
        <v>23</v>
      </c>
      <c r="F748" s="18" t="str">
        <f t="shared" si="66"/>
        <v>Young</v>
      </c>
      <c r="G748" s="20" t="s">
        <v>6</v>
      </c>
      <c r="H748" s="18">
        <v>1</v>
      </c>
      <c r="I748" s="18">
        <v>30</v>
      </c>
      <c r="J748" s="18">
        <v>30</v>
      </c>
      <c r="K748" s="21" t="str">
        <f t="shared" si="67"/>
        <v>Low</v>
      </c>
      <c r="L748" s="18">
        <f t="shared" si="68"/>
        <v>2023</v>
      </c>
      <c r="M748" s="18">
        <f t="shared" si="69"/>
        <v>4</v>
      </c>
      <c r="N748" s="20" t="str">
        <f t="shared" si="70"/>
        <v>Wednesday</v>
      </c>
      <c r="O748" s="20" t="str">
        <f t="shared" si="71"/>
        <v>November</v>
      </c>
    </row>
    <row r="749" spans="1:15" x14ac:dyDescent="0.3">
      <c r="A749" s="18">
        <v>748</v>
      </c>
      <c r="B749" s="19">
        <v>45005</v>
      </c>
      <c r="C749" s="20" t="s">
        <v>756</v>
      </c>
      <c r="D749" s="20" t="s">
        <v>5</v>
      </c>
      <c r="E749" s="18">
        <v>25</v>
      </c>
      <c r="F749" s="18" t="str">
        <f t="shared" si="66"/>
        <v>Young</v>
      </c>
      <c r="G749" s="20" t="s">
        <v>9</v>
      </c>
      <c r="H749" s="18">
        <v>3</v>
      </c>
      <c r="I749" s="18">
        <v>50</v>
      </c>
      <c r="J749" s="18">
        <v>150</v>
      </c>
      <c r="K749" s="21" t="str">
        <f t="shared" si="67"/>
        <v>Low</v>
      </c>
      <c r="L749" s="18">
        <f t="shared" si="68"/>
        <v>2023</v>
      </c>
      <c r="M749" s="18">
        <f t="shared" si="69"/>
        <v>1</v>
      </c>
      <c r="N749" s="20" t="str">
        <f t="shared" si="70"/>
        <v>Monday</v>
      </c>
      <c r="O749" s="20" t="str">
        <f t="shared" si="71"/>
        <v>March</v>
      </c>
    </row>
    <row r="750" spans="1:15" x14ac:dyDescent="0.3">
      <c r="A750" s="18">
        <v>749</v>
      </c>
      <c r="B750" s="19">
        <v>45049</v>
      </c>
      <c r="C750" s="20" t="s">
        <v>757</v>
      </c>
      <c r="D750" s="20" t="s">
        <v>5</v>
      </c>
      <c r="E750" s="18">
        <v>42</v>
      </c>
      <c r="F750" s="18" t="str">
        <f t="shared" si="66"/>
        <v>Adult</v>
      </c>
      <c r="G750" s="20" t="s">
        <v>6</v>
      </c>
      <c r="H750" s="18">
        <v>1</v>
      </c>
      <c r="I750" s="18">
        <v>30</v>
      </c>
      <c r="J750" s="18">
        <v>30</v>
      </c>
      <c r="K750" s="21" t="str">
        <f t="shared" si="67"/>
        <v>Low</v>
      </c>
      <c r="L750" s="18">
        <f t="shared" si="68"/>
        <v>2023</v>
      </c>
      <c r="M750" s="18">
        <f t="shared" si="69"/>
        <v>2</v>
      </c>
      <c r="N750" s="20" t="str">
        <f t="shared" si="70"/>
        <v>Wednesday</v>
      </c>
      <c r="O750" s="20" t="str">
        <f t="shared" si="71"/>
        <v>May</v>
      </c>
    </row>
    <row r="751" spans="1:15" x14ac:dyDescent="0.3">
      <c r="A751" s="18">
        <v>750</v>
      </c>
      <c r="B751" s="19">
        <v>44991</v>
      </c>
      <c r="C751" s="20" t="s">
        <v>758</v>
      </c>
      <c r="D751" s="20" t="s">
        <v>8</v>
      </c>
      <c r="E751" s="18">
        <v>35</v>
      </c>
      <c r="F751" s="18" t="str">
        <f t="shared" si="66"/>
        <v>Adult</v>
      </c>
      <c r="G751" s="20" t="s">
        <v>9</v>
      </c>
      <c r="H751" s="18">
        <v>3</v>
      </c>
      <c r="I751" s="18">
        <v>25</v>
      </c>
      <c r="J751" s="18">
        <v>75</v>
      </c>
      <c r="K751" s="21" t="str">
        <f t="shared" si="67"/>
        <v>Low</v>
      </c>
      <c r="L751" s="18">
        <f t="shared" si="68"/>
        <v>2023</v>
      </c>
      <c r="M751" s="18">
        <f t="shared" si="69"/>
        <v>1</v>
      </c>
      <c r="N751" s="20" t="str">
        <f t="shared" si="70"/>
        <v>Monday</v>
      </c>
      <c r="O751" s="20" t="str">
        <f t="shared" si="71"/>
        <v>March</v>
      </c>
    </row>
    <row r="752" spans="1:15" x14ac:dyDescent="0.3">
      <c r="A752" s="18">
        <v>751</v>
      </c>
      <c r="B752" s="19">
        <v>45169</v>
      </c>
      <c r="C752" s="20" t="s">
        <v>759</v>
      </c>
      <c r="D752" s="20" t="s">
        <v>8</v>
      </c>
      <c r="E752" s="18">
        <v>42</v>
      </c>
      <c r="F752" s="18" t="str">
        <f t="shared" si="66"/>
        <v>Adult</v>
      </c>
      <c r="G752" s="20" t="s">
        <v>9</v>
      </c>
      <c r="H752" s="18">
        <v>2</v>
      </c>
      <c r="I752" s="18">
        <v>25</v>
      </c>
      <c r="J752" s="18">
        <v>50</v>
      </c>
      <c r="K752" s="21" t="str">
        <f t="shared" si="67"/>
        <v>Low</v>
      </c>
      <c r="L752" s="18">
        <f t="shared" si="68"/>
        <v>2023</v>
      </c>
      <c r="M752" s="18">
        <f t="shared" si="69"/>
        <v>3</v>
      </c>
      <c r="N752" s="20" t="str">
        <f t="shared" si="70"/>
        <v>Thursday</v>
      </c>
      <c r="O752" s="20" t="str">
        <f t="shared" si="71"/>
        <v>August</v>
      </c>
    </row>
    <row r="753" spans="1:15" x14ac:dyDescent="0.3">
      <c r="A753" s="18">
        <v>752</v>
      </c>
      <c r="B753" s="19">
        <v>45269</v>
      </c>
      <c r="C753" s="20" t="s">
        <v>760</v>
      </c>
      <c r="D753" s="20" t="s">
        <v>5</v>
      </c>
      <c r="E753" s="18">
        <v>29</v>
      </c>
      <c r="F753" s="18" t="str">
        <f t="shared" si="66"/>
        <v>Young</v>
      </c>
      <c r="G753" s="20" t="s">
        <v>9</v>
      </c>
      <c r="H753" s="18">
        <v>2</v>
      </c>
      <c r="I753" s="18">
        <v>50</v>
      </c>
      <c r="J753" s="18">
        <v>100</v>
      </c>
      <c r="K753" s="21" t="str">
        <f t="shared" si="67"/>
        <v>Low</v>
      </c>
      <c r="L753" s="18">
        <f t="shared" si="68"/>
        <v>2023</v>
      </c>
      <c r="M753" s="18">
        <f t="shared" si="69"/>
        <v>4</v>
      </c>
      <c r="N753" s="20" t="str">
        <f t="shared" si="70"/>
        <v>Saturday</v>
      </c>
      <c r="O753" s="20" t="str">
        <f t="shared" si="71"/>
        <v>December</v>
      </c>
    </row>
    <row r="754" spans="1:15" x14ac:dyDescent="0.3">
      <c r="A754" s="18">
        <v>753</v>
      </c>
      <c r="B754" s="19">
        <v>44985</v>
      </c>
      <c r="C754" s="20" t="s">
        <v>761</v>
      </c>
      <c r="D754" s="20" t="s">
        <v>8</v>
      </c>
      <c r="E754" s="18">
        <v>32</v>
      </c>
      <c r="F754" s="18" t="str">
        <f t="shared" si="66"/>
        <v>Adult</v>
      </c>
      <c r="G754" s="20" t="s">
        <v>9</v>
      </c>
      <c r="H754" s="18">
        <v>1</v>
      </c>
      <c r="I754" s="18">
        <v>30</v>
      </c>
      <c r="J754" s="18">
        <v>30</v>
      </c>
      <c r="K754" s="21" t="str">
        <f t="shared" si="67"/>
        <v>Low</v>
      </c>
      <c r="L754" s="18">
        <f t="shared" si="68"/>
        <v>2023</v>
      </c>
      <c r="M754" s="18">
        <f t="shared" si="69"/>
        <v>1</v>
      </c>
      <c r="N754" s="20" t="str">
        <f t="shared" si="70"/>
        <v>Tuesday</v>
      </c>
      <c r="O754" s="20" t="str">
        <f t="shared" si="71"/>
        <v>February</v>
      </c>
    </row>
    <row r="755" spans="1:15" x14ac:dyDescent="0.3">
      <c r="A755" s="18">
        <v>754</v>
      </c>
      <c r="B755" s="19">
        <v>45215</v>
      </c>
      <c r="C755" s="20" t="s">
        <v>762</v>
      </c>
      <c r="D755" s="20" t="s">
        <v>8</v>
      </c>
      <c r="E755" s="18">
        <v>43</v>
      </c>
      <c r="F755" s="18" t="str">
        <f t="shared" si="66"/>
        <v>Adult</v>
      </c>
      <c r="G755" s="20" t="s">
        <v>11</v>
      </c>
      <c r="H755" s="18">
        <v>4</v>
      </c>
      <c r="I755" s="18">
        <v>25</v>
      </c>
      <c r="J755" s="18">
        <v>100</v>
      </c>
      <c r="K755" s="21" t="str">
        <f t="shared" si="67"/>
        <v>Low</v>
      </c>
      <c r="L755" s="18">
        <f t="shared" si="68"/>
        <v>2023</v>
      </c>
      <c r="M755" s="18">
        <f t="shared" si="69"/>
        <v>4</v>
      </c>
      <c r="N755" s="20" t="str">
        <f t="shared" si="70"/>
        <v>Monday</v>
      </c>
      <c r="O755" s="20" t="str">
        <f t="shared" si="71"/>
        <v>October</v>
      </c>
    </row>
    <row r="756" spans="1:15" x14ac:dyDescent="0.3">
      <c r="A756" s="18">
        <v>755</v>
      </c>
      <c r="B756" s="19">
        <v>45038</v>
      </c>
      <c r="C756" s="20" t="s">
        <v>763</v>
      </c>
      <c r="D756" s="20" t="s">
        <v>8</v>
      </c>
      <c r="E756" s="18">
        <v>58</v>
      </c>
      <c r="F756" s="18" t="str">
        <f t="shared" si="66"/>
        <v>Adult</v>
      </c>
      <c r="G756" s="20" t="s">
        <v>9</v>
      </c>
      <c r="H756" s="18">
        <v>3</v>
      </c>
      <c r="I756" s="18">
        <v>25</v>
      </c>
      <c r="J756" s="18">
        <v>75</v>
      </c>
      <c r="K756" s="21" t="str">
        <f t="shared" si="67"/>
        <v>Low</v>
      </c>
      <c r="L756" s="18">
        <f t="shared" si="68"/>
        <v>2023</v>
      </c>
      <c r="M756" s="18">
        <f t="shared" si="69"/>
        <v>2</v>
      </c>
      <c r="N756" s="20" t="str">
        <f t="shared" si="70"/>
        <v>Saturday</v>
      </c>
      <c r="O756" s="20" t="str">
        <f t="shared" si="71"/>
        <v>April</v>
      </c>
    </row>
    <row r="757" spans="1:15" x14ac:dyDescent="0.3">
      <c r="A757" s="18">
        <v>756</v>
      </c>
      <c r="B757" s="19">
        <v>45165</v>
      </c>
      <c r="C757" s="20" t="s">
        <v>764</v>
      </c>
      <c r="D757" s="20" t="s">
        <v>8</v>
      </c>
      <c r="E757" s="18">
        <v>62</v>
      </c>
      <c r="F757" s="18" t="str">
        <f t="shared" si="66"/>
        <v>Senior</v>
      </c>
      <c r="G757" s="20" t="s">
        <v>11</v>
      </c>
      <c r="H757" s="18">
        <v>4</v>
      </c>
      <c r="I757" s="18">
        <v>300</v>
      </c>
      <c r="J757" s="18">
        <v>1200</v>
      </c>
      <c r="K757" s="21" t="str">
        <f t="shared" si="67"/>
        <v>Medium</v>
      </c>
      <c r="L757" s="18">
        <f t="shared" si="68"/>
        <v>2023</v>
      </c>
      <c r="M757" s="18">
        <f t="shared" si="69"/>
        <v>3</v>
      </c>
      <c r="N757" s="20" t="str">
        <f t="shared" si="70"/>
        <v>Sunday</v>
      </c>
      <c r="O757" s="20" t="str">
        <f t="shared" si="71"/>
        <v>August</v>
      </c>
    </row>
    <row r="758" spans="1:15" x14ac:dyDescent="0.3">
      <c r="A758" s="18">
        <v>757</v>
      </c>
      <c r="B758" s="19">
        <v>45285</v>
      </c>
      <c r="C758" s="20" t="s">
        <v>765</v>
      </c>
      <c r="D758" s="20" t="s">
        <v>8</v>
      </c>
      <c r="E758" s="18">
        <v>43</v>
      </c>
      <c r="F758" s="18" t="str">
        <f t="shared" si="66"/>
        <v>Adult</v>
      </c>
      <c r="G758" s="20" t="s">
        <v>11</v>
      </c>
      <c r="H758" s="18">
        <v>4</v>
      </c>
      <c r="I758" s="18">
        <v>300</v>
      </c>
      <c r="J758" s="18">
        <v>1200</v>
      </c>
      <c r="K758" s="21" t="str">
        <f t="shared" si="67"/>
        <v>Medium</v>
      </c>
      <c r="L758" s="18">
        <f t="shared" si="68"/>
        <v>2023</v>
      </c>
      <c r="M758" s="18">
        <f t="shared" si="69"/>
        <v>4</v>
      </c>
      <c r="N758" s="20" t="str">
        <f t="shared" si="70"/>
        <v>Monday</v>
      </c>
      <c r="O758" s="20" t="str">
        <f t="shared" si="71"/>
        <v>December</v>
      </c>
    </row>
    <row r="759" spans="1:15" x14ac:dyDescent="0.3">
      <c r="A759" s="18">
        <v>758</v>
      </c>
      <c r="B759" s="19">
        <v>45058</v>
      </c>
      <c r="C759" s="20" t="s">
        <v>766</v>
      </c>
      <c r="D759" s="20" t="s">
        <v>5</v>
      </c>
      <c r="E759" s="18">
        <v>64</v>
      </c>
      <c r="F759" s="18" t="str">
        <f t="shared" si="66"/>
        <v>Senior</v>
      </c>
      <c r="G759" s="20" t="s">
        <v>9</v>
      </c>
      <c r="H759" s="18">
        <v>4</v>
      </c>
      <c r="I759" s="18">
        <v>25</v>
      </c>
      <c r="J759" s="18">
        <v>100</v>
      </c>
      <c r="K759" s="21" t="str">
        <f t="shared" si="67"/>
        <v>Low</v>
      </c>
      <c r="L759" s="18">
        <f t="shared" si="68"/>
        <v>2023</v>
      </c>
      <c r="M759" s="18">
        <f t="shared" si="69"/>
        <v>2</v>
      </c>
      <c r="N759" s="20" t="str">
        <f t="shared" si="70"/>
        <v>Friday</v>
      </c>
      <c r="O759" s="20" t="str">
        <f t="shared" si="71"/>
        <v>May</v>
      </c>
    </row>
    <row r="760" spans="1:15" x14ac:dyDescent="0.3">
      <c r="A760" s="18">
        <v>759</v>
      </c>
      <c r="B760" s="19">
        <v>45115</v>
      </c>
      <c r="C760" s="20" t="s">
        <v>767</v>
      </c>
      <c r="D760" s="20" t="s">
        <v>5</v>
      </c>
      <c r="E760" s="18">
        <v>49</v>
      </c>
      <c r="F760" s="18" t="str">
        <f t="shared" si="66"/>
        <v>Adult</v>
      </c>
      <c r="G760" s="20" t="s">
        <v>11</v>
      </c>
      <c r="H760" s="18">
        <v>2</v>
      </c>
      <c r="I760" s="18">
        <v>50</v>
      </c>
      <c r="J760" s="18">
        <v>100</v>
      </c>
      <c r="K760" s="21" t="str">
        <f t="shared" si="67"/>
        <v>Low</v>
      </c>
      <c r="L760" s="18">
        <f t="shared" si="68"/>
        <v>2023</v>
      </c>
      <c r="M760" s="18">
        <f t="shared" si="69"/>
        <v>3</v>
      </c>
      <c r="N760" s="20" t="str">
        <f t="shared" si="70"/>
        <v>Saturday</v>
      </c>
      <c r="O760" s="20" t="str">
        <f t="shared" si="71"/>
        <v>July</v>
      </c>
    </row>
    <row r="761" spans="1:15" x14ac:dyDescent="0.3">
      <c r="A761" s="18">
        <v>760</v>
      </c>
      <c r="B761" s="19">
        <v>45012</v>
      </c>
      <c r="C761" s="20" t="s">
        <v>768</v>
      </c>
      <c r="D761" s="20" t="s">
        <v>5</v>
      </c>
      <c r="E761" s="18">
        <v>27</v>
      </c>
      <c r="F761" s="18" t="str">
        <f t="shared" si="66"/>
        <v>Young</v>
      </c>
      <c r="G761" s="20" t="s">
        <v>6</v>
      </c>
      <c r="H761" s="18">
        <v>1</v>
      </c>
      <c r="I761" s="18">
        <v>500</v>
      </c>
      <c r="J761" s="18">
        <v>500</v>
      </c>
      <c r="K761" s="21" t="str">
        <f t="shared" si="67"/>
        <v>Low</v>
      </c>
      <c r="L761" s="18">
        <f t="shared" si="68"/>
        <v>2023</v>
      </c>
      <c r="M761" s="18">
        <f t="shared" si="69"/>
        <v>1</v>
      </c>
      <c r="N761" s="20" t="str">
        <f t="shared" si="70"/>
        <v>Monday</v>
      </c>
      <c r="O761" s="20" t="str">
        <f t="shared" si="71"/>
        <v>March</v>
      </c>
    </row>
    <row r="762" spans="1:15" x14ac:dyDescent="0.3">
      <c r="A762" s="18">
        <v>761</v>
      </c>
      <c r="B762" s="19">
        <v>45237</v>
      </c>
      <c r="C762" s="20" t="s">
        <v>769</v>
      </c>
      <c r="D762" s="20" t="s">
        <v>8</v>
      </c>
      <c r="E762" s="18">
        <v>33</v>
      </c>
      <c r="F762" s="18" t="str">
        <f t="shared" si="66"/>
        <v>Adult</v>
      </c>
      <c r="G762" s="20" t="s">
        <v>9</v>
      </c>
      <c r="H762" s="18">
        <v>1</v>
      </c>
      <c r="I762" s="18">
        <v>500</v>
      </c>
      <c r="J762" s="18">
        <v>500</v>
      </c>
      <c r="K762" s="21" t="str">
        <f t="shared" si="67"/>
        <v>Low</v>
      </c>
      <c r="L762" s="18">
        <f t="shared" si="68"/>
        <v>2023</v>
      </c>
      <c r="M762" s="18">
        <f t="shared" si="69"/>
        <v>4</v>
      </c>
      <c r="N762" s="20" t="str">
        <f t="shared" si="70"/>
        <v>Tuesday</v>
      </c>
      <c r="O762" s="20" t="str">
        <f t="shared" si="71"/>
        <v>November</v>
      </c>
    </row>
    <row r="763" spans="1:15" x14ac:dyDescent="0.3">
      <c r="A763" s="18">
        <v>762</v>
      </c>
      <c r="B763" s="19">
        <v>45237</v>
      </c>
      <c r="C763" s="20" t="s">
        <v>770</v>
      </c>
      <c r="D763" s="20" t="s">
        <v>8</v>
      </c>
      <c r="E763" s="18">
        <v>24</v>
      </c>
      <c r="F763" s="18" t="str">
        <f t="shared" si="66"/>
        <v>Young</v>
      </c>
      <c r="G763" s="20" t="s">
        <v>11</v>
      </c>
      <c r="H763" s="18">
        <v>2</v>
      </c>
      <c r="I763" s="18">
        <v>25</v>
      </c>
      <c r="J763" s="18">
        <v>50</v>
      </c>
      <c r="K763" s="21" t="str">
        <f t="shared" si="67"/>
        <v>Low</v>
      </c>
      <c r="L763" s="18">
        <f t="shared" si="68"/>
        <v>2023</v>
      </c>
      <c r="M763" s="18">
        <f t="shared" si="69"/>
        <v>4</v>
      </c>
      <c r="N763" s="20" t="str">
        <f t="shared" si="70"/>
        <v>Tuesday</v>
      </c>
      <c r="O763" s="20" t="str">
        <f t="shared" si="71"/>
        <v>November</v>
      </c>
    </row>
    <row r="764" spans="1:15" x14ac:dyDescent="0.3">
      <c r="A764" s="18">
        <v>763</v>
      </c>
      <c r="B764" s="19">
        <v>44985</v>
      </c>
      <c r="C764" s="20" t="s">
        <v>771</v>
      </c>
      <c r="D764" s="20" t="s">
        <v>5</v>
      </c>
      <c r="E764" s="18">
        <v>34</v>
      </c>
      <c r="F764" s="18" t="str">
        <f t="shared" si="66"/>
        <v>Adult</v>
      </c>
      <c r="G764" s="20" t="s">
        <v>9</v>
      </c>
      <c r="H764" s="18">
        <v>2</v>
      </c>
      <c r="I764" s="18">
        <v>25</v>
      </c>
      <c r="J764" s="18">
        <v>50</v>
      </c>
      <c r="K764" s="21" t="str">
        <f t="shared" si="67"/>
        <v>Low</v>
      </c>
      <c r="L764" s="18">
        <f t="shared" si="68"/>
        <v>2023</v>
      </c>
      <c r="M764" s="18">
        <f t="shared" si="69"/>
        <v>1</v>
      </c>
      <c r="N764" s="20" t="str">
        <f t="shared" si="70"/>
        <v>Tuesday</v>
      </c>
      <c r="O764" s="20" t="str">
        <f t="shared" si="71"/>
        <v>February</v>
      </c>
    </row>
    <row r="765" spans="1:15" x14ac:dyDescent="0.3">
      <c r="A765" s="18">
        <v>764</v>
      </c>
      <c r="B765" s="19">
        <v>45010</v>
      </c>
      <c r="C765" s="20" t="s">
        <v>772</v>
      </c>
      <c r="D765" s="20" t="s">
        <v>8</v>
      </c>
      <c r="E765" s="18">
        <v>40</v>
      </c>
      <c r="F765" s="18" t="str">
        <f t="shared" si="66"/>
        <v>Adult</v>
      </c>
      <c r="G765" s="20" t="s">
        <v>9</v>
      </c>
      <c r="H765" s="18">
        <v>1</v>
      </c>
      <c r="I765" s="18">
        <v>25</v>
      </c>
      <c r="J765" s="18">
        <v>25</v>
      </c>
      <c r="K765" s="21" t="str">
        <f t="shared" si="67"/>
        <v>Low</v>
      </c>
      <c r="L765" s="18">
        <f t="shared" si="68"/>
        <v>2023</v>
      </c>
      <c r="M765" s="18">
        <f t="shared" si="69"/>
        <v>1</v>
      </c>
      <c r="N765" s="20" t="str">
        <f t="shared" si="70"/>
        <v>Saturday</v>
      </c>
      <c r="O765" s="20" t="str">
        <f t="shared" si="71"/>
        <v>March</v>
      </c>
    </row>
    <row r="766" spans="1:15" x14ac:dyDescent="0.3">
      <c r="A766" s="18">
        <v>765</v>
      </c>
      <c r="B766" s="19">
        <v>45086</v>
      </c>
      <c r="C766" s="20" t="s">
        <v>773</v>
      </c>
      <c r="D766" s="20" t="s">
        <v>5</v>
      </c>
      <c r="E766" s="18">
        <v>43</v>
      </c>
      <c r="F766" s="18" t="str">
        <f t="shared" si="66"/>
        <v>Adult</v>
      </c>
      <c r="G766" s="20" t="s">
        <v>9</v>
      </c>
      <c r="H766" s="18">
        <v>4</v>
      </c>
      <c r="I766" s="18">
        <v>50</v>
      </c>
      <c r="J766" s="18">
        <v>200</v>
      </c>
      <c r="K766" s="21" t="str">
        <f t="shared" si="67"/>
        <v>Low</v>
      </c>
      <c r="L766" s="18">
        <f t="shared" si="68"/>
        <v>2023</v>
      </c>
      <c r="M766" s="18">
        <f t="shared" si="69"/>
        <v>2</v>
      </c>
      <c r="N766" s="20" t="str">
        <f t="shared" si="70"/>
        <v>Friday</v>
      </c>
      <c r="O766" s="20" t="str">
        <f t="shared" si="71"/>
        <v>June</v>
      </c>
    </row>
    <row r="767" spans="1:15" x14ac:dyDescent="0.3">
      <c r="A767" s="18">
        <v>766</v>
      </c>
      <c r="B767" s="19">
        <v>44982</v>
      </c>
      <c r="C767" s="20" t="s">
        <v>774</v>
      </c>
      <c r="D767" s="20" t="s">
        <v>5</v>
      </c>
      <c r="E767" s="18">
        <v>38</v>
      </c>
      <c r="F767" s="18" t="str">
        <f t="shared" si="66"/>
        <v>Adult</v>
      </c>
      <c r="G767" s="20" t="s">
        <v>11</v>
      </c>
      <c r="H767" s="18">
        <v>3</v>
      </c>
      <c r="I767" s="18">
        <v>300</v>
      </c>
      <c r="J767" s="18">
        <v>900</v>
      </c>
      <c r="K767" s="21" t="str">
        <f t="shared" si="67"/>
        <v>Medium</v>
      </c>
      <c r="L767" s="18">
        <f t="shared" si="68"/>
        <v>2023</v>
      </c>
      <c r="M767" s="18">
        <f t="shared" si="69"/>
        <v>1</v>
      </c>
      <c r="N767" s="20" t="str">
        <f t="shared" si="70"/>
        <v>Saturday</v>
      </c>
      <c r="O767" s="20" t="str">
        <f t="shared" si="71"/>
        <v>February</v>
      </c>
    </row>
    <row r="768" spans="1:15" x14ac:dyDescent="0.3">
      <c r="A768" s="18">
        <v>767</v>
      </c>
      <c r="B768" s="19">
        <v>45223</v>
      </c>
      <c r="C768" s="20" t="s">
        <v>775</v>
      </c>
      <c r="D768" s="20" t="s">
        <v>5</v>
      </c>
      <c r="E768" s="18">
        <v>39</v>
      </c>
      <c r="F768" s="18" t="str">
        <f t="shared" si="66"/>
        <v>Adult</v>
      </c>
      <c r="G768" s="20" t="s">
        <v>6</v>
      </c>
      <c r="H768" s="18">
        <v>3</v>
      </c>
      <c r="I768" s="18">
        <v>25</v>
      </c>
      <c r="J768" s="18">
        <v>75</v>
      </c>
      <c r="K768" s="21" t="str">
        <f t="shared" si="67"/>
        <v>Low</v>
      </c>
      <c r="L768" s="18">
        <f t="shared" si="68"/>
        <v>2023</v>
      </c>
      <c r="M768" s="18">
        <f t="shared" si="69"/>
        <v>4</v>
      </c>
      <c r="N768" s="20" t="str">
        <f t="shared" si="70"/>
        <v>Tuesday</v>
      </c>
      <c r="O768" s="20" t="str">
        <f t="shared" si="71"/>
        <v>October</v>
      </c>
    </row>
    <row r="769" spans="1:15" x14ac:dyDescent="0.3">
      <c r="A769" s="18">
        <v>768</v>
      </c>
      <c r="B769" s="19">
        <v>44940</v>
      </c>
      <c r="C769" s="20" t="s">
        <v>776</v>
      </c>
      <c r="D769" s="20" t="s">
        <v>8</v>
      </c>
      <c r="E769" s="18">
        <v>24</v>
      </c>
      <c r="F769" s="18" t="str">
        <f t="shared" si="66"/>
        <v>Young</v>
      </c>
      <c r="G769" s="20" t="s">
        <v>6</v>
      </c>
      <c r="H769" s="18">
        <v>3</v>
      </c>
      <c r="I769" s="18">
        <v>25</v>
      </c>
      <c r="J769" s="18">
        <v>75</v>
      </c>
      <c r="K769" s="21" t="str">
        <f t="shared" si="67"/>
        <v>Low</v>
      </c>
      <c r="L769" s="18">
        <f t="shared" si="68"/>
        <v>2023</v>
      </c>
      <c r="M769" s="18">
        <f t="shared" si="69"/>
        <v>1</v>
      </c>
      <c r="N769" s="20" t="str">
        <f t="shared" si="70"/>
        <v>Saturday</v>
      </c>
      <c r="O769" s="20" t="str">
        <f t="shared" si="71"/>
        <v>January</v>
      </c>
    </row>
    <row r="770" spans="1:15" x14ac:dyDescent="0.3">
      <c r="A770" s="18">
        <v>769</v>
      </c>
      <c r="B770" s="19">
        <v>45086</v>
      </c>
      <c r="C770" s="20" t="s">
        <v>777</v>
      </c>
      <c r="D770" s="20" t="s">
        <v>8</v>
      </c>
      <c r="E770" s="18">
        <v>31</v>
      </c>
      <c r="F770" s="18" t="str">
        <f t="shared" si="66"/>
        <v>Adult</v>
      </c>
      <c r="G770" s="20" t="s">
        <v>11</v>
      </c>
      <c r="H770" s="18">
        <v>4</v>
      </c>
      <c r="I770" s="18">
        <v>30</v>
      </c>
      <c r="J770" s="18">
        <v>120</v>
      </c>
      <c r="K770" s="21" t="str">
        <f t="shared" si="67"/>
        <v>Low</v>
      </c>
      <c r="L770" s="18">
        <f t="shared" si="68"/>
        <v>2023</v>
      </c>
      <c r="M770" s="18">
        <f t="shared" si="69"/>
        <v>2</v>
      </c>
      <c r="N770" s="20" t="str">
        <f t="shared" si="70"/>
        <v>Friday</v>
      </c>
      <c r="O770" s="20" t="str">
        <f t="shared" si="71"/>
        <v>June</v>
      </c>
    </row>
    <row r="771" spans="1:15" x14ac:dyDescent="0.3">
      <c r="A771" s="18">
        <v>770</v>
      </c>
      <c r="B771" s="19">
        <v>45221</v>
      </c>
      <c r="C771" s="20" t="s">
        <v>778</v>
      </c>
      <c r="D771" s="20" t="s">
        <v>5</v>
      </c>
      <c r="E771" s="18">
        <v>32</v>
      </c>
      <c r="F771" s="18" t="str">
        <f t="shared" ref="F771:F834" si="72">IF(E771&gt;60,"Senior",IF(E771&gt;30,"Adult","Young"))</f>
        <v>Adult</v>
      </c>
      <c r="G771" s="20" t="s">
        <v>9</v>
      </c>
      <c r="H771" s="18">
        <v>1</v>
      </c>
      <c r="I771" s="18">
        <v>50</v>
      </c>
      <c r="J771" s="18">
        <v>50</v>
      </c>
      <c r="K771" s="21" t="str">
        <f t="shared" ref="K771:K834" si="73">IF(J771&gt;1500,"High",IF(J771&gt;500,"Medium","Low"))</f>
        <v>Low</v>
      </c>
      <c r="L771" s="18">
        <f t="shared" ref="L771:L834" si="74">YEAR(B771)</f>
        <v>2023</v>
      </c>
      <c r="M771" s="18">
        <f t="shared" ref="M771:M834" si="75">ROUNDUP(MONTH(B771)/3,0)</f>
        <v>4</v>
      </c>
      <c r="N771" s="20" t="str">
        <f t="shared" ref="N771:N834" si="76">TEXT(B771,"dddd")</f>
        <v>Sunday</v>
      </c>
      <c r="O771" s="20" t="str">
        <f t="shared" ref="O771:O834" si="77">TEXT(B771,"mmmm")</f>
        <v>October</v>
      </c>
    </row>
    <row r="772" spans="1:15" x14ac:dyDescent="0.3">
      <c r="A772" s="18">
        <v>771</v>
      </c>
      <c r="B772" s="19">
        <v>45273</v>
      </c>
      <c r="C772" s="20" t="s">
        <v>779</v>
      </c>
      <c r="D772" s="20" t="s">
        <v>5</v>
      </c>
      <c r="E772" s="18">
        <v>24</v>
      </c>
      <c r="F772" s="18" t="str">
        <f t="shared" si="72"/>
        <v>Young</v>
      </c>
      <c r="G772" s="20" t="s">
        <v>11</v>
      </c>
      <c r="H772" s="18">
        <v>2</v>
      </c>
      <c r="I772" s="18">
        <v>25</v>
      </c>
      <c r="J772" s="18">
        <v>50</v>
      </c>
      <c r="K772" s="21" t="str">
        <f t="shared" si="73"/>
        <v>Low</v>
      </c>
      <c r="L772" s="18">
        <f t="shared" si="74"/>
        <v>2023</v>
      </c>
      <c r="M772" s="18">
        <f t="shared" si="75"/>
        <v>4</v>
      </c>
      <c r="N772" s="20" t="str">
        <f t="shared" si="76"/>
        <v>Wednesday</v>
      </c>
      <c r="O772" s="20" t="str">
        <f t="shared" si="77"/>
        <v>December</v>
      </c>
    </row>
    <row r="773" spans="1:15" x14ac:dyDescent="0.3">
      <c r="A773" s="18">
        <v>772</v>
      </c>
      <c r="B773" s="19">
        <v>45119</v>
      </c>
      <c r="C773" s="20" t="s">
        <v>780</v>
      </c>
      <c r="D773" s="20" t="s">
        <v>5</v>
      </c>
      <c r="E773" s="18">
        <v>26</v>
      </c>
      <c r="F773" s="18" t="str">
        <f t="shared" si="72"/>
        <v>Young</v>
      </c>
      <c r="G773" s="20" t="s">
        <v>11</v>
      </c>
      <c r="H773" s="18">
        <v>1</v>
      </c>
      <c r="I773" s="18">
        <v>30</v>
      </c>
      <c r="J773" s="18">
        <v>30</v>
      </c>
      <c r="K773" s="21" t="str">
        <f t="shared" si="73"/>
        <v>Low</v>
      </c>
      <c r="L773" s="18">
        <f t="shared" si="74"/>
        <v>2023</v>
      </c>
      <c r="M773" s="18">
        <f t="shared" si="75"/>
        <v>3</v>
      </c>
      <c r="N773" s="20" t="str">
        <f t="shared" si="76"/>
        <v>Wednesday</v>
      </c>
      <c r="O773" s="20" t="str">
        <f t="shared" si="77"/>
        <v>July</v>
      </c>
    </row>
    <row r="774" spans="1:15" x14ac:dyDescent="0.3">
      <c r="A774" s="18">
        <v>773</v>
      </c>
      <c r="B774" s="19">
        <v>45130</v>
      </c>
      <c r="C774" s="20" t="s">
        <v>781</v>
      </c>
      <c r="D774" s="20" t="s">
        <v>5</v>
      </c>
      <c r="E774" s="18">
        <v>25</v>
      </c>
      <c r="F774" s="18" t="str">
        <f t="shared" si="72"/>
        <v>Young</v>
      </c>
      <c r="G774" s="20" t="s">
        <v>11</v>
      </c>
      <c r="H774" s="18">
        <v>4</v>
      </c>
      <c r="I774" s="18">
        <v>500</v>
      </c>
      <c r="J774" s="18">
        <v>2000</v>
      </c>
      <c r="K774" s="21" t="str">
        <f t="shared" si="73"/>
        <v>High</v>
      </c>
      <c r="L774" s="18">
        <f t="shared" si="74"/>
        <v>2023</v>
      </c>
      <c r="M774" s="18">
        <f t="shared" si="75"/>
        <v>3</v>
      </c>
      <c r="N774" s="20" t="str">
        <f t="shared" si="76"/>
        <v>Sunday</v>
      </c>
      <c r="O774" s="20" t="str">
        <f t="shared" si="77"/>
        <v>July</v>
      </c>
    </row>
    <row r="775" spans="1:15" x14ac:dyDescent="0.3">
      <c r="A775" s="18">
        <v>774</v>
      </c>
      <c r="B775" s="19">
        <v>45028</v>
      </c>
      <c r="C775" s="20" t="s">
        <v>782</v>
      </c>
      <c r="D775" s="20" t="s">
        <v>8</v>
      </c>
      <c r="E775" s="18">
        <v>40</v>
      </c>
      <c r="F775" s="18" t="str">
        <f t="shared" si="72"/>
        <v>Adult</v>
      </c>
      <c r="G775" s="20" t="s">
        <v>9</v>
      </c>
      <c r="H775" s="18">
        <v>2</v>
      </c>
      <c r="I775" s="18">
        <v>25</v>
      </c>
      <c r="J775" s="18">
        <v>50</v>
      </c>
      <c r="K775" s="21" t="str">
        <f t="shared" si="73"/>
        <v>Low</v>
      </c>
      <c r="L775" s="18">
        <f t="shared" si="74"/>
        <v>2023</v>
      </c>
      <c r="M775" s="18">
        <f t="shared" si="75"/>
        <v>2</v>
      </c>
      <c r="N775" s="20" t="str">
        <f t="shared" si="76"/>
        <v>Wednesday</v>
      </c>
      <c r="O775" s="20" t="str">
        <f t="shared" si="77"/>
        <v>April</v>
      </c>
    </row>
    <row r="776" spans="1:15" x14ac:dyDescent="0.3">
      <c r="A776" s="18">
        <v>775</v>
      </c>
      <c r="B776" s="19">
        <v>44965</v>
      </c>
      <c r="C776" s="20" t="s">
        <v>783</v>
      </c>
      <c r="D776" s="20" t="s">
        <v>8</v>
      </c>
      <c r="E776" s="18">
        <v>46</v>
      </c>
      <c r="F776" s="18" t="str">
        <f t="shared" si="72"/>
        <v>Adult</v>
      </c>
      <c r="G776" s="20" t="s">
        <v>11</v>
      </c>
      <c r="H776" s="18">
        <v>4</v>
      </c>
      <c r="I776" s="18">
        <v>25</v>
      </c>
      <c r="J776" s="18">
        <v>100</v>
      </c>
      <c r="K776" s="21" t="str">
        <f t="shared" si="73"/>
        <v>Low</v>
      </c>
      <c r="L776" s="18">
        <f t="shared" si="74"/>
        <v>2023</v>
      </c>
      <c r="M776" s="18">
        <f t="shared" si="75"/>
        <v>1</v>
      </c>
      <c r="N776" s="20" t="str">
        <f t="shared" si="76"/>
        <v>Wednesday</v>
      </c>
      <c r="O776" s="20" t="str">
        <f t="shared" si="77"/>
        <v>February</v>
      </c>
    </row>
    <row r="777" spans="1:15" x14ac:dyDescent="0.3">
      <c r="A777" s="18">
        <v>776</v>
      </c>
      <c r="B777" s="19">
        <v>45230</v>
      </c>
      <c r="C777" s="20" t="s">
        <v>784</v>
      </c>
      <c r="D777" s="20" t="s">
        <v>5</v>
      </c>
      <c r="E777" s="18">
        <v>35</v>
      </c>
      <c r="F777" s="18" t="str">
        <f t="shared" si="72"/>
        <v>Adult</v>
      </c>
      <c r="G777" s="20" t="s">
        <v>9</v>
      </c>
      <c r="H777" s="18">
        <v>3</v>
      </c>
      <c r="I777" s="18">
        <v>30</v>
      </c>
      <c r="J777" s="18">
        <v>90</v>
      </c>
      <c r="K777" s="21" t="str">
        <f t="shared" si="73"/>
        <v>Low</v>
      </c>
      <c r="L777" s="18">
        <f t="shared" si="74"/>
        <v>2023</v>
      </c>
      <c r="M777" s="18">
        <f t="shared" si="75"/>
        <v>4</v>
      </c>
      <c r="N777" s="20" t="str">
        <f t="shared" si="76"/>
        <v>Tuesday</v>
      </c>
      <c r="O777" s="20" t="str">
        <f t="shared" si="77"/>
        <v>October</v>
      </c>
    </row>
    <row r="778" spans="1:15" x14ac:dyDescent="0.3">
      <c r="A778" s="18">
        <v>777</v>
      </c>
      <c r="B778" s="19">
        <v>45280</v>
      </c>
      <c r="C778" s="20" t="s">
        <v>785</v>
      </c>
      <c r="D778" s="20" t="s">
        <v>5</v>
      </c>
      <c r="E778" s="18">
        <v>48</v>
      </c>
      <c r="F778" s="18" t="str">
        <f t="shared" si="72"/>
        <v>Adult</v>
      </c>
      <c r="G778" s="20" t="s">
        <v>11</v>
      </c>
      <c r="H778" s="18">
        <v>3</v>
      </c>
      <c r="I778" s="18">
        <v>50</v>
      </c>
      <c r="J778" s="18">
        <v>150</v>
      </c>
      <c r="K778" s="21" t="str">
        <f t="shared" si="73"/>
        <v>Low</v>
      </c>
      <c r="L778" s="18">
        <f t="shared" si="74"/>
        <v>2023</v>
      </c>
      <c r="M778" s="18">
        <f t="shared" si="75"/>
        <v>4</v>
      </c>
      <c r="N778" s="20" t="str">
        <f t="shared" si="76"/>
        <v>Wednesday</v>
      </c>
      <c r="O778" s="20" t="str">
        <f t="shared" si="77"/>
        <v>December</v>
      </c>
    </row>
    <row r="779" spans="1:15" x14ac:dyDescent="0.3">
      <c r="A779" s="18">
        <v>778</v>
      </c>
      <c r="B779" s="19">
        <v>45248</v>
      </c>
      <c r="C779" s="20" t="s">
        <v>786</v>
      </c>
      <c r="D779" s="20" t="s">
        <v>8</v>
      </c>
      <c r="E779" s="18">
        <v>47</v>
      </c>
      <c r="F779" s="18" t="str">
        <f t="shared" si="72"/>
        <v>Adult</v>
      </c>
      <c r="G779" s="20" t="s">
        <v>6</v>
      </c>
      <c r="H779" s="18">
        <v>4</v>
      </c>
      <c r="I779" s="18">
        <v>25</v>
      </c>
      <c r="J779" s="18">
        <v>100</v>
      </c>
      <c r="K779" s="21" t="str">
        <f t="shared" si="73"/>
        <v>Low</v>
      </c>
      <c r="L779" s="18">
        <f t="shared" si="74"/>
        <v>2023</v>
      </c>
      <c r="M779" s="18">
        <f t="shared" si="75"/>
        <v>4</v>
      </c>
      <c r="N779" s="20" t="str">
        <f t="shared" si="76"/>
        <v>Saturday</v>
      </c>
      <c r="O779" s="20" t="str">
        <f t="shared" si="77"/>
        <v>November</v>
      </c>
    </row>
    <row r="780" spans="1:15" x14ac:dyDescent="0.3">
      <c r="A780" s="18">
        <v>779</v>
      </c>
      <c r="B780" s="19">
        <v>45051</v>
      </c>
      <c r="C780" s="20" t="s">
        <v>787</v>
      </c>
      <c r="D780" s="20" t="s">
        <v>8</v>
      </c>
      <c r="E780" s="18">
        <v>56</v>
      </c>
      <c r="F780" s="18" t="str">
        <f t="shared" si="72"/>
        <v>Adult</v>
      </c>
      <c r="G780" s="20" t="s">
        <v>11</v>
      </c>
      <c r="H780" s="18">
        <v>2</v>
      </c>
      <c r="I780" s="18">
        <v>500</v>
      </c>
      <c r="J780" s="18">
        <v>1000</v>
      </c>
      <c r="K780" s="21" t="str">
        <f t="shared" si="73"/>
        <v>Medium</v>
      </c>
      <c r="L780" s="18">
        <f t="shared" si="74"/>
        <v>2023</v>
      </c>
      <c r="M780" s="18">
        <f t="shared" si="75"/>
        <v>2</v>
      </c>
      <c r="N780" s="20" t="str">
        <f t="shared" si="76"/>
        <v>Friday</v>
      </c>
      <c r="O780" s="20" t="str">
        <f t="shared" si="77"/>
        <v>May</v>
      </c>
    </row>
    <row r="781" spans="1:15" x14ac:dyDescent="0.3">
      <c r="A781" s="18">
        <v>780</v>
      </c>
      <c r="B781" s="19">
        <v>44979</v>
      </c>
      <c r="C781" s="20" t="s">
        <v>788</v>
      </c>
      <c r="D781" s="20" t="s">
        <v>5</v>
      </c>
      <c r="E781" s="18">
        <v>52</v>
      </c>
      <c r="F781" s="18" t="str">
        <f t="shared" si="72"/>
        <v>Adult</v>
      </c>
      <c r="G781" s="20" t="s">
        <v>11</v>
      </c>
      <c r="H781" s="18">
        <v>2</v>
      </c>
      <c r="I781" s="18">
        <v>25</v>
      </c>
      <c r="J781" s="18">
        <v>50</v>
      </c>
      <c r="K781" s="21" t="str">
        <f t="shared" si="73"/>
        <v>Low</v>
      </c>
      <c r="L781" s="18">
        <f t="shared" si="74"/>
        <v>2023</v>
      </c>
      <c r="M781" s="18">
        <f t="shared" si="75"/>
        <v>1</v>
      </c>
      <c r="N781" s="20" t="str">
        <f t="shared" si="76"/>
        <v>Wednesday</v>
      </c>
      <c r="O781" s="20" t="str">
        <f t="shared" si="77"/>
        <v>February</v>
      </c>
    </row>
    <row r="782" spans="1:15" x14ac:dyDescent="0.3">
      <c r="A782" s="18">
        <v>781</v>
      </c>
      <c r="B782" s="19">
        <v>45283</v>
      </c>
      <c r="C782" s="20" t="s">
        <v>789</v>
      </c>
      <c r="D782" s="20" t="s">
        <v>5</v>
      </c>
      <c r="E782" s="18">
        <v>35</v>
      </c>
      <c r="F782" s="18" t="str">
        <f t="shared" si="72"/>
        <v>Adult</v>
      </c>
      <c r="G782" s="20" t="s">
        <v>6</v>
      </c>
      <c r="H782" s="18">
        <v>1</v>
      </c>
      <c r="I782" s="18">
        <v>500</v>
      </c>
      <c r="J782" s="18">
        <v>500</v>
      </c>
      <c r="K782" s="21" t="str">
        <f t="shared" si="73"/>
        <v>Low</v>
      </c>
      <c r="L782" s="18">
        <f t="shared" si="74"/>
        <v>2023</v>
      </c>
      <c r="M782" s="18">
        <f t="shared" si="75"/>
        <v>4</v>
      </c>
      <c r="N782" s="20" t="str">
        <f t="shared" si="76"/>
        <v>Saturday</v>
      </c>
      <c r="O782" s="20" t="str">
        <f t="shared" si="77"/>
        <v>December</v>
      </c>
    </row>
    <row r="783" spans="1:15" x14ac:dyDescent="0.3">
      <c r="A783" s="18">
        <v>782</v>
      </c>
      <c r="B783" s="19">
        <v>45081</v>
      </c>
      <c r="C783" s="20" t="s">
        <v>790</v>
      </c>
      <c r="D783" s="20" t="s">
        <v>5</v>
      </c>
      <c r="E783" s="18">
        <v>59</v>
      </c>
      <c r="F783" s="18" t="str">
        <f t="shared" si="72"/>
        <v>Adult</v>
      </c>
      <c r="G783" s="20" t="s">
        <v>9</v>
      </c>
      <c r="H783" s="18">
        <v>3</v>
      </c>
      <c r="I783" s="18">
        <v>300</v>
      </c>
      <c r="J783" s="18">
        <v>900</v>
      </c>
      <c r="K783" s="21" t="str">
        <f t="shared" si="73"/>
        <v>Medium</v>
      </c>
      <c r="L783" s="18">
        <f t="shared" si="74"/>
        <v>2023</v>
      </c>
      <c r="M783" s="18">
        <f t="shared" si="75"/>
        <v>2</v>
      </c>
      <c r="N783" s="20" t="str">
        <f t="shared" si="76"/>
        <v>Sunday</v>
      </c>
      <c r="O783" s="20" t="str">
        <f t="shared" si="77"/>
        <v>June</v>
      </c>
    </row>
    <row r="784" spans="1:15" x14ac:dyDescent="0.3">
      <c r="A784" s="18">
        <v>783</v>
      </c>
      <c r="B784" s="19">
        <v>45277</v>
      </c>
      <c r="C784" s="20" t="s">
        <v>791</v>
      </c>
      <c r="D784" s="20" t="s">
        <v>8</v>
      </c>
      <c r="E784" s="18">
        <v>56</v>
      </c>
      <c r="F784" s="18" t="str">
        <f t="shared" si="72"/>
        <v>Adult</v>
      </c>
      <c r="G784" s="20" t="s">
        <v>9</v>
      </c>
      <c r="H784" s="18">
        <v>1</v>
      </c>
      <c r="I784" s="18">
        <v>300</v>
      </c>
      <c r="J784" s="18">
        <v>300</v>
      </c>
      <c r="K784" s="21" t="str">
        <f t="shared" si="73"/>
        <v>Low</v>
      </c>
      <c r="L784" s="18">
        <f t="shared" si="74"/>
        <v>2023</v>
      </c>
      <c r="M784" s="18">
        <f t="shared" si="75"/>
        <v>4</v>
      </c>
      <c r="N784" s="20" t="str">
        <f t="shared" si="76"/>
        <v>Sunday</v>
      </c>
      <c r="O784" s="20" t="str">
        <f t="shared" si="77"/>
        <v>December</v>
      </c>
    </row>
    <row r="785" spans="1:15" x14ac:dyDescent="0.3">
      <c r="A785" s="18">
        <v>784</v>
      </c>
      <c r="B785" s="19">
        <v>45234</v>
      </c>
      <c r="C785" s="20" t="s">
        <v>792</v>
      </c>
      <c r="D785" s="20" t="s">
        <v>8</v>
      </c>
      <c r="E785" s="18">
        <v>34</v>
      </c>
      <c r="F785" s="18" t="str">
        <f t="shared" si="72"/>
        <v>Adult</v>
      </c>
      <c r="G785" s="20" t="s">
        <v>11</v>
      </c>
      <c r="H785" s="18">
        <v>1</v>
      </c>
      <c r="I785" s="18">
        <v>500</v>
      </c>
      <c r="J785" s="18">
        <v>500</v>
      </c>
      <c r="K785" s="21" t="str">
        <f t="shared" si="73"/>
        <v>Low</v>
      </c>
      <c r="L785" s="18">
        <f t="shared" si="74"/>
        <v>2023</v>
      </c>
      <c r="M785" s="18">
        <f t="shared" si="75"/>
        <v>4</v>
      </c>
      <c r="N785" s="20" t="str">
        <f t="shared" si="76"/>
        <v>Saturday</v>
      </c>
      <c r="O785" s="20" t="str">
        <f t="shared" si="77"/>
        <v>November</v>
      </c>
    </row>
    <row r="786" spans="1:15" x14ac:dyDescent="0.3">
      <c r="A786" s="18">
        <v>785</v>
      </c>
      <c r="B786" s="19">
        <v>44988</v>
      </c>
      <c r="C786" s="20" t="s">
        <v>793</v>
      </c>
      <c r="D786" s="20" t="s">
        <v>8</v>
      </c>
      <c r="E786" s="18">
        <v>31</v>
      </c>
      <c r="F786" s="18" t="str">
        <f t="shared" si="72"/>
        <v>Adult</v>
      </c>
      <c r="G786" s="20" t="s">
        <v>6</v>
      </c>
      <c r="H786" s="18">
        <v>4</v>
      </c>
      <c r="I786" s="18">
        <v>50</v>
      </c>
      <c r="J786" s="18">
        <v>200</v>
      </c>
      <c r="K786" s="21" t="str">
        <f t="shared" si="73"/>
        <v>Low</v>
      </c>
      <c r="L786" s="18">
        <f t="shared" si="74"/>
        <v>2023</v>
      </c>
      <c r="M786" s="18">
        <f t="shared" si="75"/>
        <v>1</v>
      </c>
      <c r="N786" s="20" t="str">
        <f t="shared" si="76"/>
        <v>Friday</v>
      </c>
      <c r="O786" s="20" t="str">
        <f t="shared" si="77"/>
        <v>March</v>
      </c>
    </row>
    <row r="787" spans="1:15" x14ac:dyDescent="0.3">
      <c r="A787" s="18">
        <v>786</v>
      </c>
      <c r="B787" s="19">
        <v>45216</v>
      </c>
      <c r="C787" s="20" t="s">
        <v>794</v>
      </c>
      <c r="D787" s="20" t="s">
        <v>5</v>
      </c>
      <c r="E787" s="18">
        <v>48</v>
      </c>
      <c r="F787" s="18" t="str">
        <f t="shared" si="72"/>
        <v>Adult</v>
      </c>
      <c r="G787" s="20" t="s">
        <v>9</v>
      </c>
      <c r="H787" s="18">
        <v>4</v>
      </c>
      <c r="I787" s="18">
        <v>25</v>
      </c>
      <c r="J787" s="18">
        <v>100</v>
      </c>
      <c r="K787" s="21" t="str">
        <f t="shared" si="73"/>
        <v>Low</v>
      </c>
      <c r="L787" s="18">
        <f t="shared" si="74"/>
        <v>2023</v>
      </c>
      <c r="M787" s="18">
        <f t="shared" si="75"/>
        <v>4</v>
      </c>
      <c r="N787" s="20" t="str">
        <f t="shared" si="76"/>
        <v>Tuesday</v>
      </c>
      <c r="O787" s="20" t="str">
        <f t="shared" si="77"/>
        <v>October</v>
      </c>
    </row>
    <row r="788" spans="1:15" x14ac:dyDescent="0.3">
      <c r="A788" s="18">
        <v>787</v>
      </c>
      <c r="B788" s="19">
        <v>44948</v>
      </c>
      <c r="C788" s="20" t="s">
        <v>795</v>
      </c>
      <c r="D788" s="20" t="s">
        <v>5</v>
      </c>
      <c r="E788" s="18">
        <v>41</v>
      </c>
      <c r="F788" s="18" t="str">
        <f t="shared" si="72"/>
        <v>Adult</v>
      </c>
      <c r="G788" s="20" t="s">
        <v>11</v>
      </c>
      <c r="H788" s="18">
        <v>1</v>
      </c>
      <c r="I788" s="18">
        <v>25</v>
      </c>
      <c r="J788" s="18">
        <v>25</v>
      </c>
      <c r="K788" s="21" t="str">
        <f t="shared" si="73"/>
        <v>Low</v>
      </c>
      <c r="L788" s="18">
        <f t="shared" si="74"/>
        <v>2023</v>
      </c>
      <c r="M788" s="18">
        <f t="shared" si="75"/>
        <v>1</v>
      </c>
      <c r="N788" s="20" t="str">
        <f t="shared" si="76"/>
        <v>Sunday</v>
      </c>
      <c r="O788" s="20" t="str">
        <f t="shared" si="77"/>
        <v>January</v>
      </c>
    </row>
    <row r="789" spans="1:15" x14ac:dyDescent="0.3">
      <c r="A789" s="18">
        <v>788</v>
      </c>
      <c r="B789" s="19">
        <v>45104</v>
      </c>
      <c r="C789" s="20" t="s">
        <v>796</v>
      </c>
      <c r="D789" s="20" t="s">
        <v>8</v>
      </c>
      <c r="E789" s="18">
        <v>52</v>
      </c>
      <c r="F789" s="18" t="str">
        <f t="shared" si="72"/>
        <v>Adult</v>
      </c>
      <c r="G789" s="20" t="s">
        <v>6</v>
      </c>
      <c r="H789" s="18">
        <v>3</v>
      </c>
      <c r="I789" s="18">
        <v>300</v>
      </c>
      <c r="J789" s="18">
        <v>900</v>
      </c>
      <c r="K789" s="21" t="str">
        <f t="shared" si="73"/>
        <v>Medium</v>
      </c>
      <c r="L789" s="18">
        <f t="shared" si="74"/>
        <v>2023</v>
      </c>
      <c r="M789" s="18">
        <f t="shared" si="75"/>
        <v>2</v>
      </c>
      <c r="N789" s="20" t="str">
        <f t="shared" si="76"/>
        <v>Tuesday</v>
      </c>
      <c r="O789" s="20" t="str">
        <f t="shared" si="77"/>
        <v>June</v>
      </c>
    </row>
    <row r="790" spans="1:15" x14ac:dyDescent="0.3">
      <c r="A790" s="18">
        <v>789</v>
      </c>
      <c r="B790" s="19">
        <v>45199</v>
      </c>
      <c r="C790" s="20" t="s">
        <v>797</v>
      </c>
      <c r="D790" s="20" t="s">
        <v>8</v>
      </c>
      <c r="E790" s="18">
        <v>61</v>
      </c>
      <c r="F790" s="18" t="str">
        <f t="shared" si="72"/>
        <v>Senior</v>
      </c>
      <c r="G790" s="20" t="s">
        <v>9</v>
      </c>
      <c r="H790" s="18">
        <v>4</v>
      </c>
      <c r="I790" s="18">
        <v>500</v>
      </c>
      <c r="J790" s="18">
        <v>2000</v>
      </c>
      <c r="K790" s="21" t="str">
        <f t="shared" si="73"/>
        <v>High</v>
      </c>
      <c r="L790" s="18">
        <f t="shared" si="74"/>
        <v>2023</v>
      </c>
      <c r="M790" s="18">
        <f t="shared" si="75"/>
        <v>3</v>
      </c>
      <c r="N790" s="20" t="str">
        <f t="shared" si="76"/>
        <v>Saturday</v>
      </c>
      <c r="O790" s="20" t="str">
        <f t="shared" si="77"/>
        <v>September</v>
      </c>
    </row>
    <row r="791" spans="1:15" x14ac:dyDescent="0.3">
      <c r="A791" s="18">
        <v>790</v>
      </c>
      <c r="B791" s="19">
        <v>45146</v>
      </c>
      <c r="C791" s="20" t="s">
        <v>798</v>
      </c>
      <c r="D791" s="20" t="s">
        <v>5</v>
      </c>
      <c r="E791" s="18">
        <v>62</v>
      </c>
      <c r="F791" s="18" t="str">
        <f t="shared" si="72"/>
        <v>Senior</v>
      </c>
      <c r="G791" s="20" t="s">
        <v>9</v>
      </c>
      <c r="H791" s="18">
        <v>1</v>
      </c>
      <c r="I791" s="18">
        <v>25</v>
      </c>
      <c r="J791" s="18">
        <v>25</v>
      </c>
      <c r="K791" s="21" t="str">
        <f t="shared" si="73"/>
        <v>Low</v>
      </c>
      <c r="L791" s="18">
        <f t="shared" si="74"/>
        <v>2023</v>
      </c>
      <c r="M791" s="18">
        <f t="shared" si="75"/>
        <v>3</v>
      </c>
      <c r="N791" s="20" t="str">
        <f t="shared" si="76"/>
        <v>Tuesday</v>
      </c>
      <c r="O791" s="20" t="str">
        <f t="shared" si="77"/>
        <v>August</v>
      </c>
    </row>
    <row r="792" spans="1:15" x14ac:dyDescent="0.3">
      <c r="A792" s="18">
        <v>791</v>
      </c>
      <c r="B792" s="19">
        <v>45265</v>
      </c>
      <c r="C792" s="20" t="s">
        <v>799</v>
      </c>
      <c r="D792" s="20" t="s">
        <v>8</v>
      </c>
      <c r="E792" s="18">
        <v>51</v>
      </c>
      <c r="F792" s="18" t="str">
        <f t="shared" si="72"/>
        <v>Adult</v>
      </c>
      <c r="G792" s="20" t="s">
        <v>6</v>
      </c>
      <c r="H792" s="18">
        <v>1</v>
      </c>
      <c r="I792" s="18">
        <v>25</v>
      </c>
      <c r="J792" s="18">
        <v>25</v>
      </c>
      <c r="K792" s="21" t="str">
        <f t="shared" si="73"/>
        <v>Low</v>
      </c>
      <c r="L792" s="18">
        <f t="shared" si="74"/>
        <v>2023</v>
      </c>
      <c r="M792" s="18">
        <f t="shared" si="75"/>
        <v>4</v>
      </c>
      <c r="N792" s="20" t="str">
        <f t="shared" si="76"/>
        <v>Tuesday</v>
      </c>
      <c r="O792" s="20" t="str">
        <f t="shared" si="77"/>
        <v>December</v>
      </c>
    </row>
    <row r="793" spans="1:15" x14ac:dyDescent="0.3">
      <c r="A793" s="18">
        <v>792</v>
      </c>
      <c r="B793" s="19">
        <v>45116</v>
      </c>
      <c r="C793" s="20" t="s">
        <v>800</v>
      </c>
      <c r="D793" s="20" t="s">
        <v>8</v>
      </c>
      <c r="E793" s="18">
        <v>20</v>
      </c>
      <c r="F793" s="18" t="str">
        <f t="shared" si="72"/>
        <v>Young</v>
      </c>
      <c r="G793" s="20" t="s">
        <v>6</v>
      </c>
      <c r="H793" s="18">
        <v>1</v>
      </c>
      <c r="I793" s="18">
        <v>50</v>
      </c>
      <c r="J793" s="18">
        <v>50</v>
      </c>
      <c r="K793" s="21" t="str">
        <f t="shared" si="73"/>
        <v>Low</v>
      </c>
      <c r="L793" s="18">
        <f t="shared" si="74"/>
        <v>2023</v>
      </c>
      <c r="M793" s="18">
        <f t="shared" si="75"/>
        <v>3</v>
      </c>
      <c r="N793" s="20" t="str">
        <f t="shared" si="76"/>
        <v>Sunday</v>
      </c>
      <c r="O793" s="20" t="str">
        <f t="shared" si="77"/>
        <v>July</v>
      </c>
    </row>
    <row r="794" spans="1:15" x14ac:dyDescent="0.3">
      <c r="A794" s="18">
        <v>793</v>
      </c>
      <c r="B794" s="19">
        <v>44962</v>
      </c>
      <c r="C794" s="20" t="s">
        <v>801</v>
      </c>
      <c r="D794" s="20" t="s">
        <v>5</v>
      </c>
      <c r="E794" s="18">
        <v>54</v>
      </c>
      <c r="F794" s="18" t="str">
        <f t="shared" si="72"/>
        <v>Adult</v>
      </c>
      <c r="G794" s="20" t="s">
        <v>6</v>
      </c>
      <c r="H794" s="18">
        <v>1</v>
      </c>
      <c r="I794" s="18">
        <v>30</v>
      </c>
      <c r="J794" s="18">
        <v>30</v>
      </c>
      <c r="K794" s="21" t="str">
        <f t="shared" si="73"/>
        <v>Low</v>
      </c>
      <c r="L794" s="18">
        <f t="shared" si="74"/>
        <v>2023</v>
      </c>
      <c r="M794" s="18">
        <f t="shared" si="75"/>
        <v>1</v>
      </c>
      <c r="N794" s="20" t="str">
        <f t="shared" si="76"/>
        <v>Sunday</v>
      </c>
      <c r="O794" s="20" t="str">
        <f t="shared" si="77"/>
        <v>February</v>
      </c>
    </row>
    <row r="795" spans="1:15" x14ac:dyDescent="0.3">
      <c r="A795" s="18">
        <v>794</v>
      </c>
      <c r="B795" s="19">
        <v>45186</v>
      </c>
      <c r="C795" s="20" t="s">
        <v>802</v>
      </c>
      <c r="D795" s="20" t="s">
        <v>8</v>
      </c>
      <c r="E795" s="18">
        <v>60</v>
      </c>
      <c r="F795" s="18" t="str">
        <f t="shared" si="72"/>
        <v>Adult</v>
      </c>
      <c r="G795" s="20" t="s">
        <v>6</v>
      </c>
      <c r="H795" s="18">
        <v>1</v>
      </c>
      <c r="I795" s="18">
        <v>300</v>
      </c>
      <c r="J795" s="18">
        <v>300</v>
      </c>
      <c r="K795" s="21" t="str">
        <f t="shared" si="73"/>
        <v>Low</v>
      </c>
      <c r="L795" s="18">
        <f t="shared" si="74"/>
        <v>2023</v>
      </c>
      <c r="M795" s="18">
        <f t="shared" si="75"/>
        <v>3</v>
      </c>
      <c r="N795" s="20" t="str">
        <f t="shared" si="76"/>
        <v>Sunday</v>
      </c>
      <c r="O795" s="20" t="str">
        <f t="shared" si="77"/>
        <v>September</v>
      </c>
    </row>
    <row r="796" spans="1:15" x14ac:dyDescent="0.3">
      <c r="A796" s="18">
        <v>795</v>
      </c>
      <c r="B796" s="19">
        <v>45258</v>
      </c>
      <c r="C796" s="20" t="s">
        <v>803</v>
      </c>
      <c r="D796" s="20" t="s">
        <v>5</v>
      </c>
      <c r="E796" s="18">
        <v>57</v>
      </c>
      <c r="F796" s="18" t="str">
        <f t="shared" si="72"/>
        <v>Adult</v>
      </c>
      <c r="G796" s="20" t="s">
        <v>11</v>
      </c>
      <c r="H796" s="18">
        <v>1</v>
      </c>
      <c r="I796" s="18">
        <v>300</v>
      </c>
      <c r="J796" s="18">
        <v>300</v>
      </c>
      <c r="K796" s="21" t="str">
        <f t="shared" si="73"/>
        <v>Low</v>
      </c>
      <c r="L796" s="18">
        <f t="shared" si="74"/>
        <v>2023</v>
      </c>
      <c r="M796" s="18">
        <f t="shared" si="75"/>
        <v>4</v>
      </c>
      <c r="N796" s="20" t="str">
        <f t="shared" si="76"/>
        <v>Tuesday</v>
      </c>
      <c r="O796" s="20" t="str">
        <f t="shared" si="77"/>
        <v>November</v>
      </c>
    </row>
    <row r="797" spans="1:15" x14ac:dyDescent="0.3">
      <c r="A797" s="18">
        <v>796</v>
      </c>
      <c r="B797" s="19">
        <v>45101</v>
      </c>
      <c r="C797" s="20" t="s">
        <v>804</v>
      </c>
      <c r="D797" s="20" t="s">
        <v>5</v>
      </c>
      <c r="E797" s="18">
        <v>43</v>
      </c>
      <c r="F797" s="18" t="str">
        <f t="shared" si="72"/>
        <v>Adult</v>
      </c>
      <c r="G797" s="20" t="s">
        <v>6</v>
      </c>
      <c r="H797" s="18">
        <v>4</v>
      </c>
      <c r="I797" s="18">
        <v>30</v>
      </c>
      <c r="J797" s="18">
        <v>120</v>
      </c>
      <c r="K797" s="21" t="str">
        <f t="shared" si="73"/>
        <v>Low</v>
      </c>
      <c r="L797" s="18">
        <f t="shared" si="74"/>
        <v>2023</v>
      </c>
      <c r="M797" s="18">
        <f t="shared" si="75"/>
        <v>2</v>
      </c>
      <c r="N797" s="20" t="str">
        <f t="shared" si="76"/>
        <v>Saturday</v>
      </c>
      <c r="O797" s="20" t="str">
        <f t="shared" si="77"/>
        <v>June</v>
      </c>
    </row>
    <row r="798" spans="1:15" x14ac:dyDescent="0.3">
      <c r="A798" s="18">
        <v>797</v>
      </c>
      <c r="B798" s="19">
        <v>44933</v>
      </c>
      <c r="C798" s="20" t="s">
        <v>805</v>
      </c>
      <c r="D798" s="20" t="s">
        <v>5</v>
      </c>
      <c r="E798" s="18">
        <v>40</v>
      </c>
      <c r="F798" s="18" t="str">
        <f t="shared" si="72"/>
        <v>Adult</v>
      </c>
      <c r="G798" s="20" t="s">
        <v>9</v>
      </c>
      <c r="H798" s="18">
        <v>3</v>
      </c>
      <c r="I798" s="18">
        <v>25</v>
      </c>
      <c r="J798" s="18">
        <v>75</v>
      </c>
      <c r="K798" s="21" t="str">
        <f t="shared" si="73"/>
        <v>Low</v>
      </c>
      <c r="L798" s="18">
        <f t="shared" si="74"/>
        <v>2023</v>
      </c>
      <c r="M798" s="18">
        <f t="shared" si="75"/>
        <v>1</v>
      </c>
      <c r="N798" s="20" t="str">
        <f t="shared" si="76"/>
        <v>Saturday</v>
      </c>
      <c r="O798" s="20" t="str">
        <f t="shared" si="77"/>
        <v>January</v>
      </c>
    </row>
    <row r="799" spans="1:15" x14ac:dyDescent="0.3">
      <c r="A799" s="18">
        <v>798</v>
      </c>
      <c r="B799" s="19">
        <v>45142</v>
      </c>
      <c r="C799" s="20" t="s">
        <v>806</v>
      </c>
      <c r="D799" s="20" t="s">
        <v>5</v>
      </c>
      <c r="E799" s="18">
        <v>61</v>
      </c>
      <c r="F799" s="18" t="str">
        <f t="shared" si="72"/>
        <v>Senior</v>
      </c>
      <c r="G799" s="20" t="s">
        <v>9</v>
      </c>
      <c r="H799" s="18">
        <v>1</v>
      </c>
      <c r="I799" s="18">
        <v>50</v>
      </c>
      <c r="J799" s="18">
        <v>50</v>
      </c>
      <c r="K799" s="21" t="str">
        <f t="shared" si="73"/>
        <v>Low</v>
      </c>
      <c r="L799" s="18">
        <f t="shared" si="74"/>
        <v>2023</v>
      </c>
      <c r="M799" s="18">
        <f t="shared" si="75"/>
        <v>3</v>
      </c>
      <c r="N799" s="20" t="str">
        <f t="shared" si="76"/>
        <v>Friday</v>
      </c>
      <c r="O799" s="20" t="str">
        <f t="shared" si="77"/>
        <v>August</v>
      </c>
    </row>
    <row r="800" spans="1:15" x14ac:dyDescent="0.3">
      <c r="A800" s="18">
        <v>799</v>
      </c>
      <c r="B800" s="19">
        <v>45177</v>
      </c>
      <c r="C800" s="20" t="s">
        <v>807</v>
      </c>
      <c r="D800" s="20" t="s">
        <v>5</v>
      </c>
      <c r="E800" s="18">
        <v>56</v>
      </c>
      <c r="F800" s="18" t="str">
        <f t="shared" si="72"/>
        <v>Adult</v>
      </c>
      <c r="G800" s="20" t="s">
        <v>11</v>
      </c>
      <c r="H800" s="18">
        <v>2</v>
      </c>
      <c r="I800" s="18">
        <v>50</v>
      </c>
      <c r="J800" s="18">
        <v>100</v>
      </c>
      <c r="K800" s="21" t="str">
        <f t="shared" si="73"/>
        <v>Low</v>
      </c>
      <c r="L800" s="18">
        <f t="shared" si="74"/>
        <v>2023</v>
      </c>
      <c r="M800" s="18">
        <f t="shared" si="75"/>
        <v>3</v>
      </c>
      <c r="N800" s="20" t="str">
        <f t="shared" si="76"/>
        <v>Friday</v>
      </c>
      <c r="O800" s="20" t="str">
        <f t="shared" si="77"/>
        <v>September</v>
      </c>
    </row>
    <row r="801" spans="1:15" x14ac:dyDescent="0.3">
      <c r="A801" s="18">
        <v>800</v>
      </c>
      <c r="B801" s="19">
        <v>44981</v>
      </c>
      <c r="C801" s="20" t="s">
        <v>808</v>
      </c>
      <c r="D801" s="20" t="s">
        <v>5</v>
      </c>
      <c r="E801" s="18">
        <v>32</v>
      </c>
      <c r="F801" s="18" t="str">
        <f t="shared" si="72"/>
        <v>Adult</v>
      </c>
      <c r="G801" s="20" t="s">
        <v>9</v>
      </c>
      <c r="H801" s="18">
        <v>4</v>
      </c>
      <c r="I801" s="18">
        <v>300</v>
      </c>
      <c r="J801" s="18">
        <v>1200</v>
      </c>
      <c r="K801" s="21" t="str">
        <f t="shared" si="73"/>
        <v>Medium</v>
      </c>
      <c r="L801" s="18">
        <f t="shared" si="74"/>
        <v>2023</v>
      </c>
      <c r="M801" s="18">
        <f t="shared" si="75"/>
        <v>1</v>
      </c>
      <c r="N801" s="20" t="str">
        <f t="shared" si="76"/>
        <v>Friday</v>
      </c>
      <c r="O801" s="20" t="str">
        <f t="shared" si="77"/>
        <v>February</v>
      </c>
    </row>
    <row r="802" spans="1:15" x14ac:dyDescent="0.3">
      <c r="A802" s="18">
        <v>801</v>
      </c>
      <c r="B802" s="19">
        <v>45148</v>
      </c>
      <c r="C802" s="20" t="s">
        <v>809</v>
      </c>
      <c r="D802" s="20" t="s">
        <v>5</v>
      </c>
      <c r="E802" s="18">
        <v>21</v>
      </c>
      <c r="F802" s="18" t="str">
        <f t="shared" si="72"/>
        <v>Young</v>
      </c>
      <c r="G802" s="20" t="s">
        <v>9</v>
      </c>
      <c r="H802" s="18">
        <v>4</v>
      </c>
      <c r="I802" s="18">
        <v>50</v>
      </c>
      <c r="J802" s="18">
        <v>200</v>
      </c>
      <c r="K802" s="21" t="str">
        <f t="shared" si="73"/>
        <v>Low</v>
      </c>
      <c r="L802" s="18">
        <f t="shared" si="74"/>
        <v>2023</v>
      </c>
      <c r="M802" s="18">
        <f t="shared" si="75"/>
        <v>3</v>
      </c>
      <c r="N802" s="20" t="str">
        <f t="shared" si="76"/>
        <v>Thursday</v>
      </c>
      <c r="O802" s="20" t="str">
        <f t="shared" si="77"/>
        <v>August</v>
      </c>
    </row>
    <row r="803" spans="1:15" x14ac:dyDescent="0.3">
      <c r="A803" s="18">
        <v>802</v>
      </c>
      <c r="B803" s="19">
        <v>45112</v>
      </c>
      <c r="C803" s="20" t="s">
        <v>810</v>
      </c>
      <c r="D803" s="20" t="s">
        <v>8</v>
      </c>
      <c r="E803" s="18">
        <v>46</v>
      </c>
      <c r="F803" s="18" t="str">
        <f t="shared" si="72"/>
        <v>Adult</v>
      </c>
      <c r="G803" s="20" t="s">
        <v>6</v>
      </c>
      <c r="H803" s="18">
        <v>1</v>
      </c>
      <c r="I803" s="18">
        <v>30</v>
      </c>
      <c r="J803" s="18">
        <v>30</v>
      </c>
      <c r="K803" s="21" t="str">
        <f t="shared" si="73"/>
        <v>Low</v>
      </c>
      <c r="L803" s="18">
        <f t="shared" si="74"/>
        <v>2023</v>
      </c>
      <c r="M803" s="18">
        <f t="shared" si="75"/>
        <v>3</v>
      </c>
      <c r="N803" s="20" t="str">
        <f t="shared" si="76"/>
        <v>Wednesday</v>
      </c>
      <c r="O803" s="20" t="str">
        <f t="shared" si="77"/>
        <v>July</v>
      </c>
    </row>
    <row r="804" spans="1:15" x14ac:dyDescent="0.3">
      <c r="A804" s="18">
        <v>803</v>
      </c>
      <c r="B804" s="19">
        <v>45252</v>
      </c>
      <c r="C804" s="20" t="s">
        <v>811</v>
      </c>
      <c r="D804" s="20" t="s">
        <v>5</v>
      </c>
      <c r="E804" s="18">
        <v>39</v>
      </c>
      <c r="F804" s="18" t="str">
        <f t="shared" si="72"/>
        <v>Adult</v>
      </c>
      <c r="G804" s="20" t="s">
        <v>9</v>
      </c>
      <c r="H804" s="18">
        <v>4</v>
      </c>
      <c r="I804" s="18">
        <v>25</v>
      </c>
      <c r="J804" s="18">
        <v>100</v>
      </c>
      <c r="K804" s="21" t="str">
        <f t="shared" si="73"/>
        <v>Low</v>
      </c>
      <c r="L804" s="18">
        <f t="shared" si="74"/>
        <v>2023</v>
      </c>
      <c r="M804" s="18">
        <f t="shared" si="75"/>
        <v>4</v>
      </c>
      <c r="N804" s="20" t="str">
        <f t="shared" si="76"/>
        <v>Wednesday</v>
      </c>
      <c r="O804" s="20" t="str">
        <f t="shared" si="77"/>
        <v>November</v>
      </c>
    </row>
    <row r="805" spans="1:15" x14ac:dyDescent="0.3">
      <c r="A805" s="18">
        <v>804</v>
      </c>
      <c r="B805" s="19">
        <v>45162</v>
      </c>
      <c r="C805" s="20" t="s">
        <v>812</v>
      </c>
      <c r="D805" s="20" t="s">
        <v>5</v>
      </c>
      <c r="E805" s="18">
        <v>42</v>
      </c>
      <c r="F805" s="18" t="str">
        <f t="shared" si="72"/>
        <v>Adult</v>
      </c>
      <c r="G805" s="20" t="s">
        <v>11</v>
      </c>
      <c r="H805" s="18">
        <v>1</v>
      </c>
      <c r="I805" s="18">
        <v>30</v>
      </c>
      <c r="J805" s="18">
        <v>30</v>
      </c>
      <c r="K805" s="21" t="str">
        <f t="shared" si="73"/>
        <v>Low</v>
      </c>
      <c r="L805" s="18">
        <f t="shared" si="74"/>
        <v>2023</v>
      </c>
      <c r="M805" s="18">
        <f t="shared" si="75"/>
        <v>3</v>
      </c>
      <c r="N805" s="20" t="str">
        <f t="shared" si="76"/>
        <v>Thursday</v>
      </c>
      <c r="O805" s="20" t="str">
        <f t="shared" si="77"/>
        <v>August</v>
      </c>
    </row>
    <row r="806" spans="1:15" x14ac:dyDescent="0.3">
      <c r="A806" s="18">
        <v>805</v>
      </c>
      <c r="B806" s="19">
        <v>45289</v>
      </c>
      <c r="C806" s="20" t="s">
        <v>813</v>
      </c>
      <c r="D806" s="20" t="s">
        <v>8</v>
      </c>
      <c r="E806" s="18">
        <v>30</v>
      </c>
      <c r="F806" s="18" t="str">
        <f t="shared" si="72"/>
        <v>Young</v>
      </c>
      <c r="G806" s="20" t="s">
        <v>6</v>
      </c>
      <c r="H806" s="18">
        <v>3</v>
      </c>
      <c r="I806" s="18">
        <v>500</v>
      </c>
      <c r="J806" s="18">
        <v>1500</v>
      </c>
      <c r="K806" s="21" t="str">
        <f t="shared" si="73"/>
        <v>Medium</v>
      </c>
      <c r="L806" s="18">
        <f t="shared" si="74"/>
        <v>2023</v>
      </c>
      <c r="M806" s="18">
        <f t="shared" si="75"/>
        <v>4</v>
      </c>
      <c r="N806" s="20" t="str">
        <f t="shared" si="76"/>
        <v>Friday</v>
      </c>
      <c r="O806" s="20" t="str">
        <f t="shared" si="77"/>
        <v>December</v>
      </c>
    </row>
    <row r="807" spans="1:15" x14ac:dyDescent="0.3">
      <c r="A807" s="18">
        <v>806</v>
      </c>
      <c r="B807" s="19">
        <v>45005</v>
      </c>
      <c r="C807" s="20" t="s">
        <v>814</v>
      </c>
      <c r="D807" s="20" t="s">
        <v>8</v>
      </c>
      <c r="E807" s="18">
        <v>35</v>
      </c>
      <c r="F807" s="18" t="str">
        <f t="shared" si="72"/>
        <v>Adult</v>
      </c>
      <c r="G807" s="20" t="s">
        <v>6</v>
      </c>
      <c r="H807" s="18">
        <v>3</v>
      </c>
      <c r="I807" s="18">
        <v>300</v>
      </c>
      <c r="J807" s="18">
        <v>900</v>
      </c>
      <c r="K807" s="21" t="str">
        <f t="shared" si="73"/>
        <v>Medium</v>
      </c>
      <c r="L807" s="18">
        <f t="shared" si="74"/>
        <v>2023</v>
      </c>
      <c r="M807" s="18">
        <f t="shared" si="75"/>
        <v>1</v>
      </c>
      <c r="N807" s="20" t="str">
        <f t="shared" si="76"/>
        <v>Monday</v>
      </c>
      <c r="O807" s="20" t="str">
        <f t="shared" si="77"/>
        <v>March</v>
      </c>
    </row>
    <row r="808" spans="1:15" x14ac:dyDescent="0.3">
      <c r="A808" s="18">
        <v>807</v>
      </c>
      <c r="B808" s="19">
        <v>45149</v>
      </c>
      <c r="C808" s="20" t="s">
        <v>815</v>
      </c>
      <c r="D808" s="20" t="s">
        <v>8</v>
      </c>
      <c r="E808" s="18">
        <v>50</v>
      </c>
      <c r="F808" s="18" t="str">
        <f t="shared" si="72"/>
        <v>Adult</v>
      </c>
      <c r="G808" s="20" t="s">
        <v>11</v>
      </c>
      <c r="H808" s="18">
        <v>4</v>
      </c>
      <c r="I808" s="18">
        <v>50</v>
      </c>
      <c r="J808" s="18">
        <v>200</v>
      </c>
      <c r="K808" s="21" t="str">
        <f t="shared" si="73"/>
        <v>Low</v>
      </c>
      <c r="L808" s="18">
        <f t="shared" si="74"/>
        <v>2023</v>
      </c>
      <c r="M808" s="18">
        <f t="shared" si="75"/>
        <v>3</v>
      </c>
      <c r="N808" s="20" t="str">
        <f t="shared" si="76"/>
        <v>Friday</v>
      </c>
      <c r="O808" s="20" t="str">
        <f t="shared" si="77"/>
        <v>August</v>
      </c>
    </row>
    <row r="809" spans="1:15" x14ac:dyDescent="0.3">
      <c r="A809" s="18">
        <v>808</v>
      </c>
      <c r="B809" s="19">
        <v>45017</v>
      </c>
      <c r="C809" s="20" t="s">
        <v>816</v>
      </c>
      <c r="D809" s="20" t="s">
        <v>5</v>
      </c>
      <c r="E809" s="18">
        <v>33</v>
      </c>
      <c r="F809" s="18" t="str">
        <f t="shared" si="72"/>
        <v>Adult</v>
      </c>
      <c r="G809" s="20" t="s">
        <v>6</v>
      </c>
      <c r="H809" s="18">
        <v>4</v>
      </c>
      <c r="I809" s="18">
        <v>500</v>
      </c>
      <c r="J809" s="18">
        <v>2000</v>
      </c>
      <c r="K809" s="21" t="str">
        <f t="shared" si="73"/>
        <v>High</v>
      </c>
      <c r="L809" s="18">
        <f t="shared" si="74"/>
        <v>2023</v>
      </c>
      <c r="M809" s="18">
        <f t="shared" si="75"/>
        <v>2</v>
      </c>
      <c r="N809" s="20" t="str">
        <f t="shared" si="76"/>
        <v>Saturday</v>
      </c>
      <c r="O809" s="20" t="str">
        <f t="shared" si="77"/>
        <v>April</v>
      </c>
    </row>
    <row r="810" spans="1:15" x14ac:dyDescent="0.3">
      <c r="A810" s="18">
        <v>809</v>
      </c>
      <c r="B810" s="19">
        <v>45194</v>
      </c>
      <c r="C810" s="20" t="s">
        <v>817</v>
      </c>
      <c r="D810" s="20" t="s">
        <v>8</v>
      </c>
      <c r="E810" s="18">
        <v>62</v>
      </c>
      <c r="F810" s="18" t="str">
        <f t="shared" si="72"/>
        <v>Senior</v>
      </c>
      <c r="G810" s="20" t="s">
        <v>6</v>
      </c>
      <c r="H810" s="18">
        <v>2</v>
      </c>
      <c r="I810" s="18">
        <v>50</v>
      </c>
      <c r="J810" s="18">
        <v>100</v>
      </c>
      <c r="K810" s="21" t="str">
        <f t="shared" si="73"/>
        <v>Low</v>
      </c>
      <c r="L810" s="18">
        <f t="shared" si="74"/>
        <v>2023</v>
      </c>
      <c r="M810" s="18">
        <f t="shared" si="75"/>
        <v>3</v>
      </c>
      <c r="N810" s="20" t="str">
        <f t="shared" si="76"/>
        <v>Monday</v>
      </c>
      <c r="O810" s="20" t="str">
        <f t="shared" si="77"/>
        <v>September</v>
      </c>
    </row>
    <row r="811" spans="1:15" x14ac:dyDescent="0.3">
      <c r="A811" s="18">
        <v>810</v>
      </c>
      <c r="B811" s="19">
        <v>45260</v>
      </c>
      <c r="C811" s="20" t="s">
        <v>818</v>
      </c>
      <c r="D811" s="20" t="s">
        <v>5</v>
      </c>
      <c r="E811" s="18">
        <v>59</v>
      </c>
      <c r="F811" s="18" t="str">
        <f t="shared" si="72"/>
        <v>Adult</v>
      </c>
      <c r="G811" s="20" t="s">
        <v>11</v>
      </c>
      <c r="H811" s="18">
        <v>4</v>
      </c>
      <c r="I811" s="18">
        <v>25</v>
      </c>
      <c r="J811" s="18">
        <v>100</v>
      </c>
      <c r="K811" s="21" t="str">
        <f t="shared" si="73"/>
        <v>Low</v>
      </c>
      <c r="L811" s="18">
        <f t="shared" si="74"/>
        <v>2023</v>
      </c>
      <c r="M811" s="18">
        <f t="shared" si="75"/>
        <v>4</v>
      </c>
      <c r="N811" s="20" t="str">
        <f t="shared" si="76"/>
        <v>Thursday</v>
      </c>
      <c r="O811" s="20" t="str">
        <f t="shared" si="77"/>
        <v>November</v>
      </c>
    </row>
    <row r="812" spans="1:15" x14ac:dyDescent="0.3">
      <c r="A812" s="18">
        <v>811</v>
      </c>
      <c r="B812" s="19">
        <v>45065</v>
      </c>
      <c r="C812" s="20" t="s">
        <v>819</v>
      </c>
      <c r="D812" s="20" t="s">
        <v>5</v>
      </c>
      <c r="E812" s="18">
        <v>61</v>
      </c>
      <c r="F812" s="18" t="str">
        <f t="shared" si="72"/>
        <v>Senior</v>
      </c>
      <c r="G812" s="20" t="s">
        <v>6</v>
      </c>
      <c r="H812" s="18">
        <v>2</v>
      </c>
      <c r="I812" s="18">
        <v>25</v>
      </c>
      <c r="J812" s="18">
        <v>50</v>
      </c>
      <c r="K812" s="21" t="str">
        <f t="shared" si="73"/>
        <v>Low</v>
      </c>
      <c r="L812" s="18">
        <f t="shared" si="74"/>
        <v>2023</v>
      </c>
      <c r="M812" s="18">
        <f t="shared" si="75"/>
        <v>2</v>
      </c>
      <c r="N812" s="20" t="str">
        <f t="shared" si="76"/>
        <v>Friday</v>
      </c>
      <c r="O812" s="20" t="str">
        <f t="shared" si="77"/>
        <v>May</v>
      </c>
    </row>
    <row r="813" spans="1:15" x14ac:dyDescent="0.3">
      <c r="A813" s="18">
        <v>812</v>
      </c>
      <c r="B813" s="19">
        <v>45242</v>
      </c>
      <c r="C813" s="20" t="s">
        <v>820</v>
      </c>
      <c r="D813" s="20" t="s">
        <v>5</v>
      </c>
      <c r="E813" s="18">
        <v>19</v>
      </c>
      <c r="F813" s="18" t="str">
        <f t="shared" si="72"/>
        <v>Young</v>
      </c>
      <c r="G813" s="20" t="s">
        <v>11</v>
      </c>
      <c r="H813" s="18">
        <v>3</v>
      </c>
      <c r="I813" s="18">
        <v>25</v>
      </c>
      <c r="J813" s="18">
        <v>75</v>
      </c>
      <c r="K813" s="21" t="str">
        <f t="shared" si="73"/>
        <v>Low</v>
      </c>
      <c r="L813" s="18">
        <f t="shared" si="74"/>
        <v>2023</v>
      </c>
      <c r="M813" s="18">
        <f t="shared" si="75"/>
        <v>4</v>
      </c>
      <c r="N813" s="20" t="str">
        <f t="shared" si="76"/>
        <v>Sunday</v>
      </c>
      <c r="O813" s="20" t="str">
        <f t="shared" si="77"/>
        <v>November</v>
      </c>
    </row>
    <row r="814" spans="1:15" x14ac:dyDescent="0.3">
      <c r="A814" s="18">
        <v>813</v>
      </c>
      <c r="B814" s="19">
        <v>45202</v>
      </c>
      <c r="C814" s="20" t="s">
        <v>821</v>
      </c>
      <c r="D814" s="20" t="s">
        <v>5</v>
      </c>
      <c r="E814" s="18">
        <v>52</v>
      </c>
      <c r="F814" s="18" t="str">
        <f t="shared" si="72"/>
        <v>Adult</v>
      </c>
      <c r="G814" s="20" t="s">
        <v>11</v>
      </c>
      <c r="H814" s="18">
        <v>3</v>
      </c>
      <c r="I814" s="18">
        <v>50</v>
      </c>
      <c r="J814" s="18">
        <v>150</v>
      </c>
      <c r="K814" s="21" t="str">
        <f t="shared" si="73"/>
        <v>Low</v>
      </c>
      <c r="L814" s="18">
        <f t="shared" si="74"/>
        <v>2023</v>
      </c>
      <c r="M814" s="18">
        <f t="shared" si="75"/>
        <v>4</v>
      </c>
      <c r="N814" s="20" t="str">
        <f t="shared" si="76"/>
        <v>Tuesday</v>
      </c>
      <c r="O814" s="20" t="str">
        <f t="shared" si="77"/>
        <v>October</v>
      </c>
    </row>
    <row r="815" spans="1:15" x14ac:dyDescent="0.3">
      <c r="A815" s="18">
        <v>814</v>
      </c>
      <c r="B815" s="19">
        <v>45174</v>
      </c>
      <c r="C815" s="20" t="s">
        <v>822</v>
      </c>
      <c r="D815" s="20" t="s">
        <v>8</v>
      </c>
      <c r="E815" s="18">
        <v>59</v>
      </c>
      <c r="F815" s="18" t="str">
        <f t="shared" si="72"/>
        <v>Adult</v>
      </c>
      <c r="G815" s="20" t="s">
        <v>9</v>
      </c>
      <c r="H815" s="18">
        <v>1</v>
      </c>
      <c r="I815" s="18">
        <v>500</v>
      </c>
      <c r="J815" s="18">
        <v>500</v>
      </c>
      <c r="K815" s="21" t="str">
        <f t="shared" si="73"/>
        <v>Low</v>
      </c>
      <c r="L815" s="18">
        <f t="shared" si="74"/>
        <v>2023</v>
      </c>
      <c r="M815" s="18">
        <f t="shared" si="75"/>
        <v>3</v>
      </c>
      <c r="N815" s="20" t="str">
        <f t="shared" si="76"/>
        <v>Tuesday</v>
      </c>
      <c r="O815" s="20" t="str">
        <f t="shared" si="77"/>
        <v>September</v>
      </c>
    </row>
    <row r="816" spans="1:15" x14ac:dyDescent="0.3">
      <c r="A816" s="18">
        <v>815</v>
      </c>
      <c r="B816" s="19">
        <v>45165</v>
      </c>
      <c r="C816" s="20" t="s">
        <v>823</v>
      </c>
      <c r="D816" s="20" t="s">
        <v>8</v>
      </c>
      <c r="E816" s="18">
        <v>51</v>
      </c>
      <c r="F816" s="18" t="str">
        <f t="shared" si="72"/>
        <v>Adult</v>
      </c>
      <c r="G816" s="20" t="s">
        <v>9</v>
      </c>
      <c r="H816" s="18">
        <v>3</v>
      </c>
      <c r="I816" s="18">
        <v>25</v>
      </c>
      <c r="J816" s="18">
        <v>75</v>
      </c>
      <c r="K816" s="21" t="str">
        <f t="shared" si="73"/>
        <v>Low</v>
      </c>
      <c r="L816" s="18">
        <f t="shared" si="74"/>
        <v>2023</v>
      </c>
      <c r="M816" s="18">
        <f t="shared" si="75"/>
        <v>3</v>
      </c>
      <c r="N816" s="20" t="str">
        <f t="shared" si="76"/>
        <v>Sunday</v>
      </c>
      <c r="O816" s="20" t="str">
        <f t="shared" si="77"/>
        <v>August</v>
      </c>
    </row>
    <row r="817" spans="1:15" x14ac:dyDescent="0.3">
      <c r="A817" s="18">
        <v>816</v>
      </c>
      <c r="B817" s="19">
        <v>45150</v>
      </c>
      <c r="C817" s="20" t="s">
        <v>824</v>
      </c>
      <c r="D817" s="20" t="s">
        <v>5</v>
      </c>
      <c r="E817" s="18">
        <v>47</v>
      </c>
      <c r="F817" s="18" t="str">
        <f t="shared" si="72"/>
        <v>Adult</v>
      </c>
      <c r="G817" s="20" t="s">
        <v>6</v>
      </c>
      <c r="H817" s="18">
        <v>2</v>
      </c>
      <c r="I817" s="18">
        <v>500</v>
      </c>
      <c r="J817" s="18">
        <v>1000</v>
      </c>
      <c r="K817" s="21" t="str">
        <f t="shared" si="73"/>
        <v>Medium</v>
      </c>
      <c r="L817" s="18">
        <f t="shared" si="74"/>
        <v>2023</v>
      </c>
      <c r="M817" s="18">
        <f t="shared" si="75"/>
        <v>3</v>
      </c>
      <c r="N817" s="20" t="str">
        <f t="shared" si="76"/>
        <v>Saturday</v>
      </c>
      <c r="O817" s="20" t="str">
        <f t="shared" si="77"/>
        <v>August</v>
      </c>
    </row>
    <row r="818" spans="1:15" x14ac:dyDescent="0.3">
      <c r="A818" s="18">
        <v>817</v>
      </c>
      <c r="B818" s="19">
        <v>45230</v>
      </c>
      <c r="C818" s="20" t="s">
        <v>825</v>
      </c>
      <c r="D818" s="20" t="s">
        <v>5</v>
      </c>
      <c r="E818" s="18">
        <v>30</v>
      </c>
      <c r="F818" s="18" t="str">
        <f t="shared" si="72"/>
        <v>Young</v>
      </c>
      <c r="G818" s="20" t="s">
        <v>6</v>
      </c>
      <c r="H818" s="18">
        <v>4</v>
      </c>
      <c r="I818" s="18">
        <v>50</v>
      </c>
      <c r="J818" s="18">
        <v>200</v>
      </c>
      <c r="K818" s="21" t="str">
        <f t="shared" si="73"/>
        <v>Low</v>
      </c>
      <c r="L818" s="18">
        <f t="shared" si="74"/>
        <v>2023</v>
      </c>
      <c r="M818" s="18">
        <f t="shared" si="75"/>
        <v>4</v>
      </c>
      <c r="N818" s="20" t="str">
        <f t="shared" si="76"/>
        <v>Tuesday</v>
      </c>
      <c r="O818" s="20" t="str">
        <f t="shared" si="77"/>
        <v>October</v>
      </c>
    </row>
    <row r="819" spans="1:15" x14ac:dyDescent="0.3">
      <c r="A819" s="18">
        <v>818</v>
      </c>
      <c r="B819" s="19">
        <v>45064</v>
      </c>
      <c r="C819" s="20" t="s">
        <v>826</v>
      </c>
      <c r="D819" s="20" t="s">
        <v>5</v>
      </c>
      <c r="E819" s="18">
        <v>30</v>
      </c>
      <c r="F819" s="18" t="str">
        <f t="shared" si="72"/>
        <v>Young</v>
      </c>
      <c r="G819" s="20" t="s">
        <v>11</v>
      </c>
      <c r="H819" s="18">
        <v>1</v>
      </c>
      <c r="I819" s="18">
        <v>500</v>
      </c>
      <c r="J819" s="18">
        <v>500</v>
      </c>
      <c r="K819" s="21" t="str">
        <f t="shared" si="73"/>
        <v>Low</v>
      </c>
      <c r="L819" s="18">
        <f t="shared" si="74"/>
        <v>2023</v>
      </c>
      <c r="M819" s="18">
        <f t="shared" si="75"/>
        <v>2</v>
      </c>
      <c r="N819" s="20" t="str">
        <f t="shared" si="76"/>
        <v>Thursday</v>
      </c>
      <c r="O819" s="20" t="str">
        <f t="shared" si="77"/>
        <v>May</v>
      </c>
    </row>
    <row r="820" spans="1:15" x14ac:dyDescent="0.3">
      <c r="A820" s="18">
        <v>819</v>
      </c>
      <c r="B820" s="19">
        <v>45092</v>
      </c>
      <c r="C820" s="20" t="s">
        <v>827</v>
      </c>
      <c r="D820" s="20" t="s">
        <v>8</v>
      </c>
      <c r="E820" s="18">
        <v>35</v>
      </c>
      <c r="F820" s="18" t="str">
        <f t="shared" si="72"/>
        <v>Adult</v>
      </c>
      <c r="G820" s="20" t="s">
        <v>6</v>
      </c>
      <c r="H820" s="18">
        <v>2</v>
      </c>
      <c r="I820" s="18">
        <v>50</v>
      </c>
      <c r="J820" s="18">
        <v>100</v>
      </c>
      <c r="K820" s="21" t="str">
        <f t="shared" si="73"/>
        <v>Low</v>
      </c>
      <c r="L820" s="18">
        <f t="shared" si="74"/>
        <v>2023</v>
      </c>
      <c r="M820" s="18">
        <f t="shared" si="75"/>
        <v>2</v>
      </c>
      <c r="N820" s="20" t="str">
        <f t="shared" si="76"/>
        <v>Thursday</v>
      </c>
      <c r="O820" s="20" t="str">
        <f t="shared" si="77"/>
        <v>June</v>
      </c>
    </row>
    <row r="821" spans="1:15" x14ac:dyDescent="0.3">
      <c r="A821" s="18">
        <v>820</v>
      </c>
      <c r="B821" s="19">
        <v>45052</v>
      </c>
      <c r="C821" s="20" t="s">
        <v>828</v>
      </c>
      <c r="D821" s="20" t="s">
        <v>5</v>
      </c>
      <c r="E821" s="18">
        <v>49</v>
      </c>
      <c r="F821" s="18" t="str">
        <f t="shared" si="72"/>
        <v>Adult</v>
      </c>
      <c r="G821" s="20" t="s">
        <v>11</v>
      </c>
      <c r="H821" s="18">
        <v>4</v>
      </c>
      <c r="I821" s="18">
        <v>50</v>
      </c>
      <c r="J821" s="18">
        <v>200</v>
      </c>
      <c r="K821" s="21" t="str">
        <f t="shared" si="73"/>
        <v>Low</v>
      </c>
      <c r="L821" s="18">
        <f t="shared" si="74"/>
        <v>2023</v>
      </c>
      <c r="M821" s="18">
        <f t="shared" si="75"/>
        <v>2</v>
      </c>
      <c r="N821" s="20" t="str">
        <f t="shared" si="76"/>
        <v>Saturday</v>
      </c>
      <c r="O821" s="20" t="str">
        <f t="shared" si="77"/>
        <v>May</v>
      </c>
    </row>
    <row r="822" spans="1:15" x14ac:dyDescent="0.3">
      <c r="A822" s="18">
        <v>821</v>
      </c>
      <c r="B822" s="19">
        <v>44971</v>
      </c>
      <c r="C822" s="20" t="s">
        <v>829</v>
      </c>
      <c r="D822" s="20" t="s">
        <v>5</v>
      </c>
      <c r="E822" s="18">
        <v>49</v>
      </c>
      <c r="F822" s="18" t="str">
        <f t="shared" si="72"/>
        <v>Adult</v>
      </c>
      <c r="G822" s="20" t="s">
        <v>11</v>
      </c>
      <c r="H822" s="18">
        <v>1</v>
      </c>
      <c r="I822" s="18">
        <v>300</v>
      </c>
      <c r="J822" s="18">
        <v>300</v>
      </c>
      <c r="K822" s="21" t="str">
        <f t="shared" si="73"/>
        <v>Low</v>
      </c>
      <c r="L822" s="18">
        <f t="shared" si="74"/>
        <v>2023</v>
      </c>
      <c r="M822" s="18">
        <f t="shared" si="75"/>
        <v>1</v>
      </c>
      <c r="N822" s="20" t="str">
        <f t="shared" si="76"/>
        <v>Tuesday</v>
      </c>
      <c r="O822" s="20" t="str">
        <f t="shared" si="77"/>
        <v>February</v>
      </c>
    </row>
    <row r="823" spans="1:15" x14ac:dyDescent="0.3">
      <c r="A823" s="18">
        <v>822</v>
      </c>
      <c r="B823" s="19">
        <v>45069</v>
      </c>
      <c r="C823" s="20" t="s">
        <v>830</v>
      </c>
      <c r="D823" s="20" t="s">
        <v>8</v>
      </c>
      <c r="E823" s="18">
        <v>52</v>
      </c>
      <c r="F823" s="18" t="str">
        <f t="shared" si="72"/>
        <v>Adult</v>
      </c>
      <c r="G823" s="20" t="s">
        <v>6</v>
      </c>
      <c r="H823" s="18">
        <v>3</v>
      </c>
      <c r="I823" s="18">
        <v>50</v>
      </c>
      <c r="J823" s="18">
        <v>150</v>
      </c>
      <c r="K823" s="21" t="str">
        <f t="shared" si="73"/>
        <v>Low</v>
      </c>
      <c r="L823" s="18">
        <f t="shared" si="74"/>
        <v>2023</v>
      </c>
      <c r="M823" s="18">
        <f t="shared" si="75"/>
        <v>2</v>
      </c>
      <c r="N823" s="20" t="str">
        <f t="shared" si="76"/>
        <v>Tuesday</v>
      </c>
      <c r="O823" s="20" t="str">
        <f t="shared" si="77"/>
        <v>May</v>
      </c>
    </row>
    <row r="824" spans="1:15" x14ac:dyDescent="0.3">
      <c r="A824" s="18">
        <v>823</v>
      </c>
      <c r="B824" s="19">
        <v>45157</v>
      </c>
      <c r="C824" s="20" t="s">
        <v>831</v>
      </c>
      <c r="D824" s="20" t="s">
        <v>8</v>
      </c>
      <c r="E824" s="18">
        <v>56</v>
      </c>
      <c r="F824" s="18" t="str">
        <f t="shared" si="72"/>
        <v>Adult</v>
      </c>
      <c r="G824" s="20" t="s">
        <v>11</v>
      </c>
      <c r="H824" s="18">
        <v>2</v>
      </c>
      <c r="I824" s="18">
        <v>50</v>
      </c>
      <c r="J824" s="18">
        <v>100</v>
      </c>
      <c r="K824" s="21" t="str">
        <f t="shared" si="73"/>
        <v>Low</v>
      </c>
      <c r="L824" s="18">
        <f t="shared" si="74"/>
        <v>2023</v>
      </c>
      <c r="M824" s="18">
        <f t="shared" si="75"/>
        <v>3</v>
      </c>
      <c r="N824" s="20" t="str">
        <f t="shared" si="76"/>
        <v>Saturday</v>
      </c>
      <c r="O824" s="20" t="str">
        <f t="shared" si="77"/>
        <v>August</v>
      </c>
    </row>
    <row r="825" spans="1:15" x14ac:dyDescent="0.3">
      <c r="A825" s="18">
        <v>824</v>
      </c>
      <c r="B825" s="19">
        <v>45051</v>
      </c>
      <c r="C825" s="20" t="s">
        <v>832</v>
      </c>
      <c r="D825" s="20" t="s">
        <v>5</v>
      </c>
      <c r="E825" s="18">
        <v>63</v>
      </c>
      <c r="F825" s="18" t="str">
        <f t="shared" si="72"/>
        <v>Senior</v>
      </c>
      <c r="G825" s="20" t="s">
        <v>9</v>
      </c>
      <c r="H825" s="18">
        <v>4</v>
      </c>
      <c r="I825" s="18">
        <v>30</v>
      </c>
      <c r="J825" s="18">
        <v>120</v>
      </c>
      <c r="K825" s="21" t="str">
        <f t="shared" si="73"/>
        <v>Low</v>
      </c>
      <c r="L825" s="18">
        <f t="shared" si="74"/>
        <v>2023</v>
      </c>
      <c r="M825" s="18">
        <f t="shared" si="75"/>
        <v>2</v>
      </c>
      <c r="N825" s="20" t="str">
        <f t="shared" si="76"/>
        <v>Friday</v>
      </c>
      <c r="O825" s="20" t="str">
        <f t="shared" si="77"/>
        <v>May</v>
      </c>
    </row>
    <row r="826" spans="1:15" x14ac:dyDescent="0.3">
      <c r="A826" s="18">
        <v>825</v>
      </c>
      <c r="B826" s="19">
        <v>45164</v>
      </c>
      <c r="C826" s="20" t="s">
        <v>833</v>
      </c>
      <c r="D826" s="20" t="s">
        <v>8</v>
      </c>
      <c r="E826" s="18">
        <v>46</v>
      </c>
      <c r="F826" s="18" t="str">
        <f t="shared" si="72"/>
        <v>Adult</v>
      </c>
      <c r="G826" s="20" t="s">
        <v>6</v>
      </c>
      <c r="H826" s="18">
        <v>1</v>
      </c>
      <c r="I826" s="18">
        <v>25</v>
      </c>
      <c r="J826" s="18">
        <v>25</v>
      </c>
      <c r="K826" s="21" t="str">
        <f t="shared" si="73"/>
        <v>Low</v>
      </c>
      <c r="L826" s="18">
        <f t="shared" si="74"/>
        <v>2023</v>
      </c>
      <c r="M826" s="18">
        <f t="shared" si="75"/>
        <v>3</v>
      </c>
      <c r="N826" s="20" t="str">
        <f t="shared" si="76"/>
        <v>Saturday</v>
      </c>
      <c r="O826" s="20" t="str">
        <f t="shared" si="77"/>
        <v>August</v>
      </c>
    </row>
    <row r="827" spans="1:15" x14ac:dyDescent="0.3">
      <c r="A827" s="18">
        <v>826</v>
      </c>
      <c r="B827" s="19">
        <v>45218</v>
      </c>
      <c r="C827" s="20" t="s">
        <v>834</v>
      </c>
      <c r="D827" s="20" t="s">
        <v>8</v>
      </c>
      <c r="E827" s="18">
        <v>46</v>
      </c>
      <c r="F827" s="18" t="str">
        <f t="shared" si="72"/>
        <v>Adult</v>
      </c>
      <c r="G827" s="20" t="s">
        <v>9</v>
      </c>
      <c r="H827" s="18">
        <v>1</v>
      </c>
      <c r="I827" s="18">
        <v>300</v>
      </c>
      <c r="J827" s="18">
        <v>300</v>
      </c>
      <c r="K827" s="21" t="str">
        <f t="shared" si="73"/>
        <v>Low</v>
      </c>
      <c r="L827" s="18">
        <f t="shared" si="74"/>
        <v>2023</v>
      </c>
      <c r="M827" s="18">
        <f t="shared" si="75"/>
        <v>4</v>
      </c>
      <c r="N827" s="20" t="str">
        <f t="shared" si="76"/>
        <v>Thursday</v>
      </c>
      <c r="O827" s="20" t="str">
        <f t="shared" si="77"/>
        <v>October</v>
      </c>
    </row>
    <row r="828" spans="1:15" x14ac:dyDescent="0.3">
      <c r="A828" s="18">
        <v>827</v>
      </c>
      <c r="B828" s="19">
        <v>45239</v>
      </c>
      <c r="C828" s="20" t="s">
        <v>835</v>
      </c>
      <c r="D828" s="20" t="s">
        <v>5</v>
      </c>
      <c r="E828" s="18">
        <v>61</v>
      </c>
      <c r="F828" s="18" t="str">
        <f t="shared" si="72"/>
        <v>Senior</v>
      </c>
      <c r="G828" s="20" t="s">
        <v>6</v>
      </c>
      <c r="H828" s="18">
        <v>3</v>
      </c>
      <c r="I828" s="18">
        <v>300</v>
      </c>
      <c r="J828" s="18">
        <v>900</v>
      </c>
      <c r="K828" s="21" t="str">
        <f t="shared" si="73"/>
        <v>Medium</v>
      </c>
      <c r="L828" s="18">
        <f t="shared" si="74"/>
        <v>2023</v>
      </c>
      <c r="M828" s="18">
        <f t="shared" si="75"/>
        <v>4</v>
      </c>
      <c r="N828" s="20" t="str">
        <f t="shared" si="76"/>
        <v>Thursday</v>
      </c>
      <c r="O828" s="20" t="str">
        <f t="shared" si="77"/>
        <v>November</v>
      </c>
    </row>
    <row r="829" spans="1:15" x14ac:dyDescent="0.3">
      <c r="A829" s="18">
        <v>828</v>
      </c>
      <c r="B829" s="19">
        <v>45269</v>
      </c>
      <c r="C829" s="20" t="s">
        <v>836</v>
      </c>
      <c r="D829" s="20" t="s">
        <v>8</v>
      </c>
      <c r="E829" s="18">
        <v>33</v>
      </c>
      <c r="F829" s="18" t="str">
        <f t="shared" si="72"/>
        <v>Adult</v>
      </c>
      <c r="G829" s="20" t="s">
        <v>11</v>
      </c>
      <c r="H829" s="18">
        <v>4</v>
      </c>
      <c r="I829" s="18">
        <v>300</v>
      </c>
      <c r="J829" s="18">
        <v>1200</v>
      </c>
      <c r="K829" s="21" t="str">
        <f t="shared" si="73"/>
        <v>Medium</v>
      </c>
      <c r="L829" s="18">
        <f t="shared" si="74"/>
        <v>2023</v>
      </c>
      <c r="M829" s="18">
        <f t="shared" si="75"/>
        <v>4</v>
      </c>
      <c r="N829" s="20" t="str">
        <f t="shared" si="76"/>
        <v>Saturday</v>
      </c>
      <c r="O829" s="20" t="str">
        <f t="shared" si="77"/>
        <v>December</v>
      </c>
    </row>
    <row r="830" spans="1:15" x14ac:dyDescent="0.3">
      <c r="A830" s="18">
        <v>829</v>
      </c>
      <c r="B830" s="19">
        <v>45121</v>
      </c>
      <c r="C830" s="20" t="s">
        <v>837</v>
      </c>
      <c r="D830" s="20" t="s">
        <v>5</v>
      </c>
      <c r="E830" s="18">
        <v>61</v>
      </c>
      <c r="F830" s="18" t="str">
        <f t="shared" si="72"/>
        <v>Senior</v>
      </c>
      <c r="G830" s="20" t="s">
        <v>6</v>
      </c>
      <c r="H830" s="18">
        <v>3</v>
      </c>
      <c r="I830" s="18">
        <v>30</v>
      </c>
      <c r="J830" s="18">
        <v>90</v>
      </c>
      <c r="K830" s="21" t="str">
        <f t="shared" si="73"/>
        <v>Low</v>
      </c>
      <c r="L830" s="18">
        <f t="shared" si="74"/>
        <v>2023</v>
      </c>
      <c r="M830" s="18">
        <f t="shared" si="75"/>
        <v>3</v>
      </c>
      <c r="N830" s="20" t="str">
        <f t="shared" si="76"/>
        <v>Friday</v>
      </c>
      <c r="O830" s="20" t="str">
        <f t="shared" si="77"/>
        <v>July</v>
      </c>
    </row>
    <row r="831" spans="1:15" x14ac:dyDescent="0.3">
      <c r="A831" s="18">
        <v>830</v>
      </c>
      <c r="B831" s="19">
        <v>45099</v>
      </c>
      <c r="C831" s="20" t="s">
        <v>838</v>
      </c>
      <c r="D831" s="20" t="s">
        <v>8</v>
      </c>
      <c r="E831" s="18">
        <v>64</v>
      </c>
      <c r="F831" s="18" t="str">
        <f t="shared" si="72"/>
        <v>Senior</v>
      </c>
      <c r="G831" s="20" t="s">
        <v>9</v>
      </c>
      <c r="H831" s="18">
        <v>3</v>
      </c>
      <c r="I831" s="18">
        <v>50</v>
      </c>
      <c r="J831" s="18">
        <v>150</v>
      </c>
      <c r="K831" s="21" t="str">
        <f t="shared" si="73"/>
        <v>Low</v>
      </c>
      <c r="L831" s="18">
        <f t="shared" si="74"/>
        <v>2023</v>
      </c>
      <c r="M831" s="18">
        <f t="shared" si="75"/>
        <v>2</v>
      </c>
      <c r="N831" s="20" t="str">
        <f t="shared" si="76"/>
        <v>Thursday</v>
      </c>
      <c r="O831" s="20" t="str">
        <f t="shared" si="77"/>
        <v>June</v>
      </c>
    </row>
    <row r="832" spans="1:15" x14ac:dyDescent="0.3">
      <c r="A832" s="18">
        <v>831</v>
      </c>
      <c r="B832" s="19">
        <v>44941</v>
      </c>
      <c r="C832" s="20" t="s">
        <v>839</v>
      </c>
      <c r="D832" s="20" t="s">
        <v>5</v>
      </c>
      <c r="E832" s="18">
        <v>27</v>
      </c>
      <c r="F832" s="18" t="str">
        <f t="shared" si="72"/>
        <v>Young</v>
      </c>
      <c r="G832" s="20" t="s">
        <v>11</v>
      </c>
      <c r="H832" s="18">
        <v>4</v>
      </c>
      <c r="I832" s="18">
        <v>25</v>
      </c>
      <c r="J832" s="18">
        <v>100</v>
      </c>
      <c r="K832" s="21" t="str">
        <f t="shared" si="73"/>
        <v>Low</v>
      </c>
      <c r="L832" s="18">
        <f t="shared" si="74"/>
        <v>2023</v>
      </c>
      <c r="M832" s="18">
        <f t="shared" si="75"/>
        <v>1</v>
      </c>
      <c r="N832" s="20" t="str">
        <f t="shared" si="76"/>
        <v>Sunday</v>
      </c>
      <c r="O832" s="20" t="str">
        <f t="shared" si="77"/>
        <v>January</v>
      </c>
    </row>
    <row r="833" spans="1:15" x14ac:dyDescent="0.3">
      <c r="A833" s="18">
        <v>832</v>
      </c>
      <c r="B833" s="19">
        <v>45180</v>
      </c>
      <c r="C833" s="20" t="s">
        <v>840</v>
      </c>
      <c r="D833" s="20" t="s">
        <v>5</v>
      </c>
      <c r="E833" s="18">
        <v>47</v>
      </c>
      <c r="F833" s="18" t="str">
        <f t="shared" si="72"/>
        <v>Adult</v>
      </c>
      <c r="G833" s="20" t="s">
        <v>6</v>
      </c>
      <c r="H833" s="18">
        <v>4</v>
      </c>
      <c r="I833" s="18">
        <v>500</v>
      </c>
      <c r="J833" s="18">
        <v>2000</v>
      </c>
      <c r="K833" s="21" t="str">
        <f t="shared" si="73"/>
        <v>High</v>
      </c>
      <c r="L833" s="18">
        <f t="shared" si="74"/>
        <v>2023</v>
      </c>
      <c r="M833" s="18">
        <f t="shared" si="75"/>
        <v>3</v>
      </c>
      <c r="N833" s="20" t="str">
        <f t="shared" si="76"/>
        <v>Monday</v>
      </c>
      <c r="O833" s="20" t="str">
        <f t="shared" si="77"/>
        <v>September</v>
      </c>
    </row>
    <row r="834" spans="1:15" x14ac:dyDescent="0.3">
      <c r="A834" s="18">
        <v>833</v>
      </c>
      <c r="B834" s="19">
        <v>45093</v>
      </c>
      <c r="C834" s="20" t="s">
        <v>841</v>
      </c>
      <c r="D834" s="20" t="s">
        <v>5</v>
      </c>
      <c r="E834" s="18">
        <v>42</v>
      </c>
      <c r="F834" s="18" t="str">
        <f t="shared" si="72"/>
        <v>Adult</v>
      </c>
      <c r="G834" s="20" t="s">
        <v>6</v>
      </c>
      <c r="H834" s="18">
        <v>4</v>
      </c>
      <c r="I834" s="18">
        <v>50</v>
      </c>
      <c r="J834" s="18">
        <v>200</v>
      </c>
      <c r="K834" s="21" t="str">
        <f t="shared" si="73"/>
        <v>Low</v>
      </c>
      <c r="L834" s="18">
        <f t="shared" si="74"/>
        <v>2023</v>
      </c>
      <c r="M834" s="18">
        <f t="shared" si="75"/>
        <v>2</v>
      </c>
      <c r="N834" s="20" t="str">
        <f t="shared" si="76"/>
        <v>Friday</v>
      </c>
      <c r="O834" s="20" t="str">
        <f t="shared" si="77"/>
        <v>June</v>
      </c>
    </row>
    <row r="835" spans="1:15" x14ac:dyDescent="0.3">
      <c r="A835" s="18">
        <v>834</v>
      </c>
      <c r="B835" s="19">
        <v>45020</v>
      </c>
      <c r="C835" s="20" t="s">
        <v>842</v>
      </c>
      <c r="D835" s="20" t="s">
        <v>8</v>
      </c>
      <c r="E835" s="18">
        <v>56</v>
      </c>
      <c r="F835" s="18" t="str">
        <f t="shared" ref="F835:F898" si="78">IF(E835&gt;60,"Senior",IF(E835&gt;30,"Adult","Young"))</f>
        <v>Adult</v>
      </c>
      <c r="G835" s="20" t="s">
        <v>6</v>
      </c>
      <c r="H835" s="18">
        <v>2</v>
      </c>
      <c r="I835" s="18">
        <v>30</v>
      </c>
      <c r="J835" s="18">
        <v>60</v>
      </c>
      <c r="K835" s="21" t="str">
        <f t="shared" ref="K835:K898" si="79">IF(J835&gt;1500,"High",IF(J835&gt;500,"Medium","Low"))</f>
        <v>Low</v>
      </c>
      <c r="L835" s="18">
        <f t="shared" ref="L835:L898" si="80">YEAR(B835)</f>
        <v>2023</v>
      </c>
      <c r="M835" s="18">
        <f t="shared" ref="M835:M898" si="81">ROUNDUP(MONTH(B835)/3,0)</f>
        <v>2</v>
      </c>
      <c r="N835" s="20" t="str">
        <f t="shared" ref="N835:N898" si="82">TEXT(B835,"dddd")</f>
        <v>Tuesday</v>
      </c>
      <c r="O835" s="20" t="str">
        <f t="shared" ref="O835:O898" si="83">TEXT(B835,"mmmm")</f>
        <v>April</v>
      </c>
    </row>
    <row r="836" spans="1:15" x14ac:dyDescent="0.3">
      <c r="A836" s="18">
        <v>835</v>
      </c>
      <c r="B836" s="19">
        <v>45176</v>
      </c>
      <c r="C836" s="20" t="s">
        <v>843</v>
      </c>
      <c r="D836" s="20" t="s">
        <v>5</v>
      </c>
      <c r="E836" s="18">
        <v>37</v>
      </c>
      <c r="F836" s="18" t="str">
        <f t="shared" si="78"/>
        <v>Adult</v>
      </c>
      <c r="G836" s="20" t="s">
        <v>9</v>
      </c>
      <c r="H836" s="18">
        <v>4</v>
      </c>
      <c r="I836" s="18">
        <v>50</v>
      </c>
      <c r="J836" s="18">
        <v>200</v>
      </c>
      <c r="K836" s="21" t="str">
        <f t="shared" si="79"/>
        <v>Low</v>
      </c>
      <c r="L836" s="18">
        <f t="shared" si="80"/>
        <v>2023</v>
      </c>
      <c r="M836" s="18">
        <f t="shared" si="81"/>
        <v>3</v>
      </c>
      <c r="N836" s="20" t="str">
        <f t="shared" si="82"/>
        <v>Thursday</v>
      </c>
      <c r="O836" s="20" t="str">
        <f t="shared" si="83"/>
        <v>September</v>
      </c>
    </row>
    <row r="837" spans="1:15" x14ac:dyDescent="0.3">
      <c r="A837" s="18">
        <v>836</v>
      </c>
      <c r="B837" s="19">
        <v>45035</v>
      </c>
      <c r="C837" s="20" t="s">
        <v>844</v>
      </c>
      <c r="D837" s="20" t="s">
        <v>8</v>
      </c>
      <c r="E837" s="18">
        <v>22</v>
      </c>
      <c r="F837" s="18" t="str">
        <f t="shared" si="78"/>
        <v>Young</v>
      </c>
      <c r="G837" s="20" t="s">
        <v>9</v>
      </c>
      <c r="H837" s="18">
        <v>1</v>
      </c>
      <c r="I837" s="18">
        <v>50</v>
      </c>
      <c r="J837" s="18">
        <v>50</v>
      </c>
      <c r="K837" s="21" t="str">
        <f t="shared" si="79"/>
        <v>Low</v>
      </c>
      <c r="L837" s="18">
        <f t="shared" si="80"/>
        <v>2023</v>
      </c>
      <c r="M837" s="18">
        <f t="shared" si="81"/>
        <v>2</v>
      </c>
      <c r="N837" s="20" t="str">
        <f t="shared" si="82"/>
        <v>Wednesday</v>
      </c>
      <c r="O837" s="20" t="str">
        <f t="shared" si="83"/>
        <v>April</v>
      </c>
    </row>
    <row r="838" spans="1:15" x14ac:dyDescent="0.3">
      <c r="A838" s="18">
        <v>837</v>
      </c>
      <c r="B838" s="19">
        <v>45108</v>
      </c>
      <c r="C838" s="20" t="s">
        <v>845</v>
      </c>
      <c r="D838" s="20" t="s">
        <v>5</v>
      </c>
      <c r="E838" s="18">
        <v>18</v>
      </c>
      <c r="F838" s="18" t="str">
        <f t="shared" si="78"/>
        <v>Young</v>
      </c>
      <c r="G838" s="20" t="s">
        <v>6</v>
      </c>
      <c r="H838" s="18">
        <v>3</v>
      </c>
      <c r="I838" s="18">
        <v>30</v>
      </c>
      <c r="J838" s="18">
        <v>90</v>
      </c>
      <c r="K838" s="21" t="str">
        <f t="shared" si="79"/>
        <v>Low</v>
      </c>
      <c r="L838" s="18">
        <f t="shared" si="80"/>
        <v>2023</v>
      </c>
      <c r="M838" s="18">
        <f t="shared" si="81"/>
        <v>3</v>
      </c>
      <c r="N838" s="20" t="str">
        <f t="shared" si="82"/>
        <v>Saturday</v>
      </c>
      <c r="O838" s="20" t="str">
        <f t="shared" si="83"/>
        <v>July</v>
      </c>
    </row>
    <row r="839" spans="1:15" x14ac:dyDescent="0.3">
      <c r="A839" s="18">
        <v>838</v>
      </c>
      <c r="B839" s="19">
        <v>45059</v>
      </c>
      <c r="C839" s="20" t="s">
        <v>846</v>
      </c>
      <c r="D839" s="20" t="s">
        <v>5</v>
      </c>
      <c r="E839" s="18">
        <v>47</v>
      </c>
      <c r="F839" s="18" t="str">
        <f t="shared" si="78"/>
        <v>Adult</v>
      </c>
      <c r="G839" s="20" t="s">
        <v>11</v>
      </c>
      <c r="H839" s="18">
        <v>2</v>
      </c>
      <c r="I839" s="18">
        <v>300</v>
      </c>
      <c r="J839" s="18">
        <v>600</v>
      </c>
      <c r="K839" s="21" t="str">
        <f t="shared" si="79"/>
        <v>Medium</v>
      </c>
      <c r="L839" s="18">
        <f t="shared" si="80"/>
        <v>2023</v>
      </c>
      <c r="M839" s="18">
        <f t="shared" si="81"/>
        <v>2</v>
      </c>
      <c r="N839" s="20" t="str">
        <f t="shared" si="82"/>
        <v>Saturday</v>
      </c>
      <c r="O839" s="20" t="str">
        <f t="shared" si="83"/>
        <v>May</v>
      </c>
    </row>
    <row r="840" spans="1:15" x14ac:dyDescent="0.3">
      <c r="A840" s="18">
        <v>839</v>
      </c>
      <c r="B840" s="19">
        <v>45101</v>
      </c>
      <c r="C840" s="20" t="s">
        <v>847</v>
      </c>
      <c r="D840" s="20" t="s">
        <v>8</v>
      </c>
      <c r="E840" s="18">
        <v>20</v>
      </c>
      <c r="F840" s="18" t="str">
        <f t="shared" si="78"/>
        <v>Young</v>
      </c>
      <c r="G840" s="20" t="s">
        <v>11</v>
      </c>
      <c r="H840" s="18">
        <v>4</v>
      </c>
      <c r="I840" s="18">
        <v>300</v>
      </c>
      <c r="J840" s="18">
        <v>1200</v>
      </c>
      <c r="K840" s="21" t="str">
        <f t="shared" si="79"/>
        <v>Medium</v>
      </c>
      <c r="L840" s="18">
        <f t="shared" si="80"/>
        <v>2023</v>
      </c>
      <c r="M840" s="18">
        <f t="shared" si="81"/>
        <v>2</v>
      </c>
      <c r="N840" s="20" t="str">
        <f t="shared" si="82"/>
        <v>Saturday</v>
      </c>
      <c r="O840" s="20" t="str">
        <f t="shared" si="83"/>
        <v>June</v>
      </c>
    </row>
    <row r="841" spans="1:15" x14ac:dyDescent="0.3">
      <c r="A841" s="18">
        <v>840</v>
      </c>
      <c r="B841" s="19">
        <v>45070</v>
      </c>
      <c r="C841" s="20" t="s">
        <v>848</v>
      </c>
      <c r="D841" s="20" t="s">
        <v>5</v>
      </c>
      <c r="E841" s="18">
        <v>62</v>
      </c>
      <c r="F841" s="18" t="str">
        <f t="shared" si="78"/>
        <v>Senior</v>
      </c>
      <c r="G841" s="20" t="s">
        <v>9</v>
      </c>
      <c r="H841" s="18">
        <v>2</v>
      </c>
      <c r="I841" s="18">
        <v>25</v>
      </c>
      <c r="J841" s="18">
        <v>50</v>
      </c>
      <c r="K841" s="21" t="str">
        <f t="shared" si="79"/>
        <v>Low</v>
      </c>
      <c r="L841" s="18">
        <f t="shared" si="80"/>
        <v>2023</v>
      </c>
      <c r="M841" s="18">
        <f t="shared" si="81"/>
        <v>2</v>
      </c>
      <c r="N841" s="20" t="str">
        <f t="shared" si="82"/>
        <v>Wednesday</v>
      </c>
      <c r="O841" s="20" t="str">
        <f t="shared" si="83"/>
        <v>May</v>
      </c>
    </row>
    <row r="842" spans="1:15" x14ac:dyDescent="0.3">
      <c r="A842" s="18">
        <v>841</v>
      </c>
      <c r="B842" s="19">
        <v>45232</v>
      </c>
      <c r="C842" s="20" t="s">
        <v>849</v>
      </c>
      <c r="D842" s="20" t="s">
        <v>5</v>
      </c>
      <c r="E842" s="18">
        <v>31</v>
      </c>
      <c r="F842" s="18" t="str">
        <f t="shared" si="78"/>
        <v>Adult</v>
      </c>
      <c r="G842" s="20" t="s">
        <v>11</v>
      </c>
      <c r="H842" s="18">
        <v>4</v>
      </c>
      <c r="I842" s="18">
        <v>25</v>
      </c>
      <c r="J842" s="18">
        <v>100</v>
      </c>
      <c r="K842" s="21" t="str">
        <f t="shared" si="79"/>
        <v>Low</v>
      </c>
      <c r="L842" s="18">
        <f t="shared" si="80"/>
        <v>2023</v>
      </c>
      <c r="M842" s="18">
        <f t="shared" si="81"/>
        <v>4</v>
      </c>
      <c r="N842" s="20" t="str">
        <f t="shared" si="82"/>
        <v>Thursday</v>
      </c>
      <c r="O842" s="20" t="str">
        <f t="shared" si="83"/>
        <v>November</v>
      </c>
    </row>
    <row r="843" spans="1:15" x14ac:dyDescent="0.3">
      <c r="A843" s="18">
        <v>842</v>
      </c>
      <c r="B843" s="19">
        <v>45286</v>
      </c>
      <c r="C843" s="20" t="s">
        <v>850</v>
      </c>
      <c r="D843" s="20" t="s">
        <v>8</v>
      </c>
      <c r="E843" s="18">
        <v>47</v>
      </c>
      <c r="F843" s="18" t="str">
        <f t="shared" si="78"/>
        <v>Adult</v>
      </c>
      <c r="G843" s="20" t="s">
        <v>9</v>
      </c>
      <c r="H843" s="18">
        <v>2</v>
      </c>
      <c r="I843" s="18">
        <v>300</v>
      </c>
      <c r="J843" s="18">
        <v>600</v>
      </c>
      <c r="K843" s="21" t="str">
        <f t="shared" si="79"/>
        <v>Medium</v>
      </c>
      <c r="L843" s="18">
        <f t="shared" si="80"/>
        <v>2023</v>
      </c>
      <c r="M843" s="18">
        <f t="shared" si="81"/>
        <v>4</v>
      </c>
      <c r="N843" s="20" t="str">
        <f t="shared" si="82"/>
        <v>Tuesday</v>
      </c>
      <c r="O843" s="20" t="str">
        <f t="shared" si="83"/>
        <v>December</v>
      </c>
    </row>
    <row r="844" spans="1:15" x14ac:dyDescent="0.3">
      <c r="A844" s="18">
        <v>843</v>
      </c>
      <c r="B844" s="19">
        <v>45068</v>
      </c>
      <c r="C844" s="20" t="s">
        <v>851</v>
      </c>
      <c r="D844" s="20" t="s">
        <v>5</v>
      </c>
      <c r="E844" s="18">
        <v>21</v>
      </c>
      <c r="F844" s="18" t="str">
        <f t="shared" si="78"/>
        <v>Young</v>
      </c>
      <c r="G844" s="20" t="s">
        <v>6</v>
      </c>
      <c r="H844" s="18">
        <v>3</v>
      </c>
      <c r="I844" s="18">
        <v>500</v>
      </c>
      <c r="J844" s="18">
        <v>1500</v>
      </c>
      <c r="K844" s="21" t="str">
        <f t="shared" si="79"/>
        <v>Medium</v>
      </c>
      <c r="L844" s="18">
        <f t="shared" si="80"/>
        <v>2023</v>
      </c>
      <c r="M844" s="18">
        <f t="shared" si="81"/>
        <v>2</v>
      </c>
      <c r="N844" s="20" t="str">
        <f t="shared" si="82"/>
        <v>Monday</v>
      </c>
      <c r="O844" s="20" t="str">
        <f t="shared" si="83"/>
        <v>May</v>
      </c>
    </row>
    <row r="845" spans="1:15" x14ac:dyDescent="0.3">
      <c r="A845" s="18">
        <v>844</v>
      </c>
      <c r="B845" s="19">
        <v>45211</v>
      </c>
      <c r="C845" s="20" t="s">
        <v>852</v>
      </c>
      <c r="D845" s="20" t="s">
        <v>5</v>
      </c>
      <c r="E845" s="18">
        <v>35</v>
      </c>
      <c r="F845" s="18" t="str">
        <f t="shared" si="78"/>
        <v>Adult</v>
      </c>
      <c r="G845" s="20" t="s">
        <v>9</v>
      </c>
      <c r="H845" s="18">
        <v>3</v>
      </c>
      <c r="I845" s="18">
        <v>50</v>
      </c>
      <c r="J845" s="18">
        <v>150</v>
      </c>
      <c r="K845" s="21" t="str">
        <f t="shared" si="79"/>
        <v>Low</v>
      </c>
      <c r="L845" s="18">
        <f t="shared" si="80"/>
        <v>2023</v>
      </c>
      <c r="M845" s="18">
        <f t="shared" si="81"/>
        <v>4</v>
      </c>
      <c r="N845" s="20" t="str">
        <f t="shared" si="82"/>
        <v>Thursday</v>
      </c>
      <c r="O845" s="20" t="str">
        <f t="shared" si="83"/>
        <v>October</v>
      </c>
    </row>
    <row r="846" spans="1:15" x14ac:dyDescent="0.3">
      <c r="A846" s="18">
        <v>845</v>
      </c>
      <c r="B846" s="19">
        <v>44932</v>
      </c>
      <c r="C846" s="20" t="s">
        <v>853</v>
      </c>
      <c r="D846" s="20" t="s">
        <v>5</v>
      </c>
      <c r="E846" s="18">
        <v>54</v>
      </c>
      <c r="F846" s="18" t="str">
        <f t="shared" si="78"/>
        <v>Adult</v>
      </c>
      <c r="G846" s="20" t="s">
        <v>9</v>
      </c>
      <c r="H846" s="18">
        <v>1</v>
      </c>
      <c r="I846" s="18">
        <v>500</v>
      </c>
      <c r="J846" s="18">
        <v>500</v>
      </c>
      <c r="K846" s="21" t="str">
        <f t="shared" si="79"/>
        <v>Low</v>
      </c>
      <c r="L846" s="18">
        <f t="shared" si="80"/>
        <v>2023</v>
      </c>
      <c r="M846" s="18">
        <f t="shared" si="81"/>
        <v>1</v>
      </c>
      <c r="N846" s="20" t="str">
        <f t="shared" si="82"/>
        <v>Friday</v>
      </c>
      <c r="O846" s="20" t="str">
        <f t="shared" si="83"/>
        <v>January</v>
      </c>
    </row>
    <row r="847" spans="1:15" x14ac:dyDescent="0.3">
      <c r="A847" s="18">
        <v>846</v>
      </c>
      <c r="B847" s="19">
        <v>45191</v>
      </c>
      <c r="C847" s="20" t="s">
        <v>854</v>
      </c>
      <c r="D847" s="20" t="s">
        <v>5</v>
      </c>
      <c r="E847" s="18">
        <v>42</v>
      </c>
      <c r="F847" s="18" t="str">
        <f t="shared" si="78"/>
        <v>Adult</v>
      </c>
      <c r="G847" s="20" t="s">
        <v>6</v>
      </c>
      <c r="H847" s="18">
        <v>1</v>
      </c>
      <c r="I847" s="18">
        <v>50</v>
      </c>
      <c r="J847" s="18">
        <v>50</v>
      </c>
      <c r="K847" s="21" t="str">
        <f t="shared" si="79"/>
        <v>Low</v>
      </c>
      <c r="L847" s="18">
        <f t="shared" si="80"/>
        <v>2023</v>
      </c>
      <c r="M847" s="18">
        <f t="shared" si="81"/>
        <v>3</v>
      </c>
      <c r="N847" s="20" t="str">
        <f t="shared" si="82"/>
        <v>Friday</v>
      </c>
      <c r="O847" s="20" t="str">
        <f t="shared" si="83"/>
        <v>September</v>
      </c>
    </row>
    <row r="848" spans="1:15" x14ac:dyDescent="0.3">
      <c r="A848" s="18">
        <v>847</v>
      </c>
      <c r="B848" s="19">
        <v>45024</v>
      </c>
      <c r="C848" s="20" t="s">
        <v>855</v>
      </c>
      <c r="D848" s="20" t="s">
        <v>8</v>
      </c>
      <c r="E848" s="18">
        <v>18</v>
      </c>
      <c r="F848" s="18" t="str">
        <f t="shared" si="78"/>
        <v>Young</v>
      </c>
      <c r="G848" s="20" t="s">
        <v>11</v>
      </c>
      <c r="H848" s="18">
        <v>4</v>
      </c>
      <c r="I848" s="18">
        <v>300</v>
      </c>
      <c r="J848" s="18">
        <v>1200</v>
      </c>
      <c r="K848" s="21" t="str">
        <f t="shared" si="79"/>
        <v>Medium</v>
      </c>
      <c r="L848" s="18">
        <f t="shared" si="80"/>
        <v>2023</v>
      </c>
      <c r="M848" s="18">
        <f t="shared" si="81"/>
        <v>2</v>
      </c>
      <c r="N848" s="20" t="str">
        <f t="shared" si="82"/>
        <v>Saturday</v>
      </c>
      <c r="O848" s="20" t="str">
        <f t="shared" si="83"/>
        <v>April</v>
      </c>
    </row>
    <row r="849" spans="1:15" x14ac:dyDescent="0.3">
      <c r="A849" s="18">
        <v>848</v>
      </c>
      <c r="B849" s="19">
        <v>44970</v>
      </c>
      <c r="C849" s="20" t="s">
        <v>856</v>
      </c>
      <c r="D849" s="20" t="s">
        <v>8</v>
      </c>
      <c r="E849" s="18">
        <v>63</v>
      </c>
      <c r="F849" s="18" t="str">
        <f t="shared" si="78"/>
        <v>Senior</v>
      </c>
      <c r="G849" s="20" t="s">
        <v>9</v>
      </c>
      <c r="H849" s="18">
        <v>3</v>
      </c>
      <c r="I849" s="18">
        <v>25</v>
      </c>
      <c r="J849" s="18">
        <v>75</v>
      </c>
      <c r="K849" s="21" t="str">
        <f t="shared" si="79"/>
        <v>Low</v>
      </c>
      <c r="L849" s="18">
        <f t="shared" si="80"/>
        <v>2023</v>
      </c>
      <c r="M849" s="18">
        <f t="shared" si="81"/>
        <v>1</v>
      </c>
      <c r="N849" s="20" t="str">
        <f t="shared" si="82"/>
        <v>Monday</v>
      </c>
      <c r="O849" s="20" t="str">
        <f t="shared" si="83"/>
        <v>February</v>
      </c>
    </row>
    <row r="850" spans="1:15" x14ac:dyDescent="0.3">
      <c r="A850" s="18">
        <v>849</v>
      </c>
      <c r="B850" s="19">
        <v>45050</v>
      </c>
      <c r="C850" s="20" t="s">
        <v>857</v>
      </c>
      <c r="D850" s="20" t="s">
        <v>5</v>
      </c>
      <c r="E850" s="18">
        <v>32</v>
      </c>
      <c r="F850" s="18" t="str">
        <f t="shared" si="78"/>
        <v>Adult</v>
      </c>
      <c r="G850" s="20" t="s">
        <v>9</v>
      </c>
      <c r="H850" s="18">
        <v>2</v>
      </c>
      <c r="I850" s="18">
        <v>25</v>
      </c>
      <c r="J850" s="18">
        <v>50</v>
      </c>
      <c r="K850" s="21" t="str">
        <f t="shared" si="79"/>
        <v>Low</v>
      </c>
      <c r="L850" s="18">
        <f t="shared" si="80"/>
        <v>2023</v>
      </c>
      <c r="M850" s="18">
        <f t="shared" si="81"/>
        <v>2</v>
      </c>
      <c r="N850" s="20" t="str">
        <f t="shared" si="82"/>
        <v>Thursday</v>
      </c>
      <c r="O850" s="20" t="str">
        <f t="shared" si="83"/>
        <v>May</v>
      </c>
    </row>
    <row r="851" spans="1:15" x14ac:dyDescent="0.3">
      <c r="A851" s="18">
        <v>850</v>
      </c>
      <c r="B851" s="19">
        <v>45135</v>
      </c>
      <c r="C851" s="20" t="s">
        <v>858</v>
      </c>
      <c r="D851" s="20" t="s">
        <v>8</v>
      </c>
      <c r="E851" s="18">
        <v>26</v>
      </c>
      <c r="F851" s="18" t="str">
        <f t="shared" si="78"/>
        <v>Young</v>
      </c>
      <c r="G851" s="20" t="s">
        <v>6</v>
      </c>
      <c r="H851" s="18">
        <v>2</v>
      </c>
      <c r="I851" s="18">
        <v>500</v>
      </c>
      <c r="J851" s="18">
        <v>1000</v>
      </c>
      <c r="K851" s="21" t="str">
        <f t="shared" si="79"/>
        <v>Medium</v>
      </c>
      <c r="L851" s="18">
        <f t="shared" si="80"/>
        <v>2023</v>
      </c>
      <c r="M851" s="18">
        <f t="shared" si="81"/>
        <v>3</v>
      </c>
      <c r="N851" s="20" t="str">
        <f t="shared" si="82"/>
        <v>Friday</v>
      </c>
      <c r="O851" s="20" t="str">
        <f t="shared" si="83"/>
        <v>July</v>
      </c>
    </row>
    <row r="852" spans="1:15" x14ac:dyDescent="0.3">
      <c r="A852" s="18">
        <v>851</v>
      </c>
      <c r="B852" s="19">
        <v>45177</v>
      </c>
      <c r="C852" s="20" t="s">
        <v>859</v>
      </c>
      <c r="D852" s="20" t="s">
        <v>5</v>
      </c>
      <c r="E852" s="18">
        <v>32</v>
      </c>
      <c r="F852" s="18" t="str">
        <f t="shared" si="78"/>
        <v>Adult</v>
      </c>
      <c r="G852" s="20" t="s">
        <v>11</v>
      </c>
      <c r="H852" s="18">
        <v>2</v>
      </c>
      <c r="I852" s="18">
        <v>25</v>
      </c>
      <c r="J852" s="18">
        <v>50</v>
      </c>
      <c r="K852" s="21" t="str">
        <f t="shared" si="79"/>
        <v>Low</v>
      </c>
      <c r="L852" s="18">
        <f t="shared" si="80"/>
        <v>2023</v>
      </c>
      <c r="M852" s="18">
        <f t="shared" si="81"/>
        <v>3</v>
      </c>
      <c r="N852" s="20" t="str">
        <f t="shared" si="82"/>
        <v>Friday</v>
      </c>
      <c r="O852" s="20" t="str">
        <f t="shared" si="83"/>
        <v>September</v>
      </c>
    </row>
    <row r="853" spans="1:15" x14ac:dyDescent="0.3">
      <c r="A853" s="18">
        <v>852</v>
      </c>
      <c r="B853" s="19">
        <v>45211</v>
      </c>
      <c r="C853" s="20" t="s">
        <v>860</v>
      </c>
      <c r="D853" s="20" t="s">
        <v>8</v>
      </c>
      <c r="E853" s="18">
        <v>41</v>
      </c>
      <c r="F853" s="18" t="str">
        <f t="shared" si="78"/>
        <v>Adult</v>
      </c>
      <c r="G853" s="20" t="s">
        <v>9</v>
      </c>
      <c r="H853" s="18">
        <v>1</v>
      </c>
      <c r="I853" s="18">
        <v>300</v>
      </c>
      <c r="J853" s="18">
        <v>300</v>
      </c>
      <c r="K853" s="21" t="str">
        <f t="shared" si="79"/>
        <v>Low</v>
      </c>
      <c r="L853" s="18">
        <f t="shared" si="80"/>
        <v>2023</v>
      </c>
      <c r="M853" s="18">
        <f t="shared" si="81"/>
        <v>4</v>
      </c>
      <c r="N853" s="20" t="str">
        <f t="shared" si="82"/>
        <v>Thursday</v>
      </c>
      <c r="O853" s="20" t="str">
        <f t="shared" si="83"/>
        <v>October</v>
      </c>
    </row>
    <row r="854" spans="1:15" x14ac:dyDescent="0.3">
      <c r="A854" s="18">
        <v>853</v>
      </c>
      <c r="B854" s="19">
        <v>45050</v>
      </c>
      <c r="C854" s="20" t="s">
        <v>861</v>
      </c>
      <c r="D854" s="20" t="s">
        <v>5</v>
      </c>
      <c r="E854" s="18">
        <v>21</v>
      </c>
      <c r="F854" s="18" t="str">
        <f t="shared" si="78"/>
        <v>Young</v>
      </c>
      <c r="G854" s="20" t="s">
        <v>6</v>
      </c>
      <c r="H854" s="18">
        <v>2</v>
      </c>
      <c r="I854" s="18">
        <v>500</v>
      </c>
      <c r="J854" s="18">
        <v>1000</v>
      </c>
      <c r="K854" s="21" t="str">
        <f t="shared" si="79"/>
        <v>Medium</v>
      </c>
      <c r="L854" s="18">
        <f t="shared" si="80"/>
        <v>2023</v>
      </c>
      <c r="M854" s="18">
        <f t="shared" si="81"/>
        <v>2</v>
      </c>
      <c r="N854" s="20" t="str">
        <f t="shared" si="82"/>
        <v>Thursday</v>
      </c>
      <c r="O854" s="20" t="str">
        <f t="shared" si="83"/>
        <v>May</v>
      </c>
    </row>
    <row r="855" spans="1:15" x14ac:dyDescent="0.3">
      <c r="A855" s="18">
        <v>854</v>
      </c>
      <c r="B855" s="19">
        <v>45280</v>
      </c>
      <c r="C855" s="20" t="s">
        <v>862</v>
      </c>
      <c r="D855" s="20" t="s">
        <v>5</v>
      </c>
      <c r="E855" s="18">
        <v>29</v>
      </c>
      <c r="F855" s="18" t="str">
        <f t="shared" si="78"/>
        <v>Young</v>
      </c>
      <c r="G855" s="20" t="s">
        <v>9</v>
      </c>
      <c r="H855" s="18">
        <v>1</v>
      </c>
      <c r="I855" s="18">
        <v>50</v>
      </c>
      <c r="J855" s="18">
        <v>50</v>
      </c>
      <c r="K855" s="21" t="str">
        <f t="shared" si="79"/>
        <v>Low</v>
      </c>
      <c r="L855" s="18">
        <f t="shared" si="80"/>
        <v>2023</v>
      </c>
      <c r="M855" s="18">
        <f t="shared" si="81"/>
        <v>4</v>
      </c>
      <c r="N855" s="20" t="str">
        <f t="shared" si="82"/>
        <v>Wednesday</v>
      </c>
      <c r="O855" s="20" t="str">
        <f t="shared" si="83"/>
        <v>December</v>
      </c>
    </row>
    <row r="856" spans="1:15" x14ac:dyDescent="0.3">
      <c r="A856" s="18">
        <v>855</v>
      </c>
      <c r="B856" s="19">
        <v>45170</v>
      </c>
      <c r="C856" s="20" t="s">
        <v>863</v>
      </c>
      <c r="D856" s="20" t="s">
        <v>5</v>
      </c>
      <c r="E856" s="18">
        <v>54</v>
      </c>
      <c r="F856" s="18" t="str">
        <f t="shared" si="78"/>
        <v>Adult</v>
      </c>
      <c r="G856" s="20" t="s">
        <v>6</v>
      </c>
      <c r="H856" s="18">
        <v>1</v>
      </c>
      <c r="I856" s="18">
        <v>25</v>
      </c>
      <c r="J856" s="18">
        <v>25</v>
      </c>
      <c r="K856" s="21" t="str">
        <f t="shared" si="79"/>
        <v>Low</v>
      </c>
      <c r="L856" s="18">
        <f t="shared" si="80"/>
        <v>2023</v>
      </c>
      <c r="M856" s="18">
        <f t="shared" si="81"/>
        <v>3</v>
      </c>
      <c r="N856" s="20" t="str">
        <f t="shared" si="82"/>
        <v>Friday</v>
      </c>
      <c r="O856" s="20" t="str">
        <f t="shared" si="83"/>
        <v>September</v>
      </c>
    </row>
    <row r="857" spans="1:15" x14ac:dyDescent="0.3">
      <c r="A857" s="18">
        <v>856</v>
      </c>
      <c r="B857" s="19">
        <v>45257</v>
      </c>
      <c r="C857" s="20" t="s">
        <v>864</v>
      </c>
      <c r="D857" s="20" t="s">
        <v>5</v>
      </c>
      <c r="E857" s="18">
        <v>54</v>
      </c>
      <c r="F857" s="18" t="str">
        <f t="shared" si="78"/>
        <v>Adult</v>
      </c>
      <c r="G857" s="20" t="s">
        <v>11</v>
      </c>
      <c r="H857" s="18">
        <v>4</v>
      </c>
      <c r="I857" s="18">
        <v>30</v>
      </c>
      <c r="J857" s="18">
        <v>120</v>
      </c>
      <c r="K857" s="21" t="str">
        <f t="shared" si="79"/>
        <v>Low</v>
      </c>
      <c r="L857" s="18">
        <f t="shared" si="80"/>
        <v>2023</v>
      </c>
      <c r="M857" s="18">
        <f t="shared" si="81"/>
        <v>4</v>
      </c>
      <c r="N857" s="20" t="str">
        <f t="shared" si="82"/>
        <v>Monday</v>
      </c>
      <c r="O857" s="20" t="str">
        <f t="shared" si="83"/>
        <v>November</v>
      </c>
    </row>
    <row r="858" spans="1:15" x14ac:dyDescent="0.3">
      <c r="A858" s="18">
        <v>857</v>
      </c>
      <c r="B858" s="19">
        <v>45291</v>
      </c>
      <c r="C858" s="20" t="s">
        <v>865</v>
      </c>
      <c r="D858" s="20" t="s">
        <v>5</v>
      </c>
      <c r="E858" s="18">
        <v>60</v>
      </c>
      <c r="F858" s="18" t="str">
        <f t="shared" si="78"/>
        <v>Adult</v>
      </c>
      <c r="G858" s="20" t="s">
        <v>11</v>
      </c>
      <c r="H858" s="18">
        <v>2</v>
      </c>
      <c r="I858" s="18">
        <v>25</v>
      </c>
      <c r="J858" s="18">
        <v>50</v>
      </c>
      <c r="K858" s="21" t="str">
        <f t="shared" si="79"/>
        <v>Low</v>
      </c>
      <c r="L858" s="18">
        <f t="shared" si="80"/>
        <v>2023</v>
      </c>
      <c r="M858" s="18">
        <f t="shared" si="81"/>
        <v>4</v>
      </c>
      <c r="N858" s="20" t="str">
        <f t="shared" si="82"/>
        <v>Sunday</v>
      </c>
      <c r="O858" s="20" t="str">
        <f t="shared" si="83"/>
        <v>December</v>
      </c>
    </row>
    <row r="859" spans="1:15" x14ac:dyDescent="0.3">
      <c r="A859" s="18">
        <v>858</v>
      </c>
      <c r="B859" s="19">
        <v>45178</v>
      </c>
      <c r="C859" s="20" t="s">
        <v>866</v>
      </c>
      <c r="D859" s="20" t="s">
        <v>5</v>
      </c>
      <c r="E859" s="18">
        <v>23</v>
      </c>
      <c r="F859" s="18" t="str">
        <f t="shared" si="78"/>
        <v>Young</v>
      </c>
      <c r="G859" s="20" t="s">
        <v>11</v>
      </c>
      <c r="H859" s="18">
        <v>2</v>
      </c>
      <c r="I859" s="18">
        <v>50</v>
      </c>
      <c r="J859" s="18">
        <v>100</v>
      </c>
      <c r="K859" s="21" t="str">
        <f t="shared" si="79"/>
        <v>Low</v>
      </c>
      <c r="L859" s="18">
        <f t="shared" si="80"/>
        <v>2023</v>
      </c>
      <c r="M859" s="18">
        <f t="shared" si="81"/>
        <v>3</v>
      </c>
      <c r="N859" s="20" t="str">
        <f t="shared" si="82"/>
        <v>Saturday</v>
      </c>
      <c r="O859" s="20" t="str">
        <f t="shared" si="83"/>
        <v>September</v>
      </c>
    </row>
    <row r="860" spans="1:15" x14ac:dyDescent="0.3">
      <c r="A860" s="18">
        <v>859</v>
      </c>
      <c r="B860" s="19">
        <v>45156</v>
      </c>
      <c r="C860" s="20" t="s">
        <v>867</v>
      </c>
      <c r="D860" s="20" t="s">
        <v>8</v>
      </c>
      <c r="E860" s="18">
        <v>56</v>
      </c>
      <c r="F860" s="18" t="str">
        <f t="shared" si="78"/>
        <v>Adult</v>
      </c>
      <c r="G860" s="20" t="s">
        <v>11</v>
      </c>
      <c r="H860" s="18">
        <v>3</v>
      </c>
      <c r="I860" s="18">
        <v>500</v>
      </c>
      <c r="J860" s="18">
        <v>1500</v>
      </c>
      <c r="K860" s="21" t="str">
        <f t="shared" si="79"/>
        <v>Medium</v>
      </c>
      <c r="L860" s="18">
        <f t="shared" si="80"/>
        <v>2023</v>
      </c>
      <c r="M860" s="18">
        <f t="shared" si="81"/>
        <v>3</v>
      </c>
      <c r="N860" s="20" t="str">
        <f t="shared" si="82"/>
        <v>Friday</v>
      </c>
      <c r="O860" s="20" t="str">
        <f t="shared" si="83"/>
        <v>August</v>
      </c>
    </row>
    <row r="861" spans="1:15" x14ac:dyDescent="0.3">
      <c r="A861" s="18">
        <v>860</v>
      </c>
      <c r="B861" s="19">
        <v>44935</v>
      </c>
      <c r="C861" s="20" t="s">
        <v>868</v>
      </c>
      <c r="D861" s="20" t="s">
        <v>5</v>
      </c>
      <c r="E861" s="18">
        <v>63</v>
      </c>
      <c r="F861" s="18" t="str">
        <f t="shared" si="78"/>
        <v>Senior</v>
      </c>
      <c r="G861" s="20" t="s">
        <v>9</v>
      </c>
      <c r="H861" s="18">
        <v>4</v>
      </c>
      <c r="I861" s="18">
        <v>50</v>
      </c>
      <c r="J861" s="18">
        <v>200</v>
      </c>
      <c r="K861" s="21" t="str">
        <f t="shared" si="79"/>
        <v>Low</v>
      </c>
      <c r="L861" s="18">
        <f t="shared" si="80"/>
        <v>2023</v>
      </c>
      <c r="M861" s="18">
        <f t="shared" si="81"/>
        <v>1</v>
      </c>
      <c r="N861" s="20" t="str">
        <f t="shared" si="82"/>
        <v>Monday</v>
      </c>
      <c r="O861" s="20" t="str">
        <f t="shared" si="83"/>
        <v>January</v>
      </c>
    </row>
    <row r="862" spans="1:15" x14ac:dyDescent="0.3">
      <c r="A862" s="18">
        <v>861</v>
      </c>
      <c r="B862" s="19">
        <v>44974</v>
      </c>
      <c r="C862" s="20" t="s">
        <v>869</v>
      </c>
      <c r="D862" s="20" t="s">
        <v>8</v>
      </c>
      <c r="E862" s="18">
        <v>41</v>
      </c>
      <c r="F862" s="18" t="str">
        <f t="shared" si="78"/>
        <v>Adult</v>
      </c>
      <c r="G862" s="20" t="s">
        <v>9</v>
      </c>
      <c r="H862" s="18">
        <v>3</v>
      </c>
      <c r="I862" s="18">
        <v>30</v>
      </c>
      <c r="J862" s="18">
        <v>90</v>
      </c>
      <c r="K862" s="21" t="str">
        <f t="shared" si="79"/>
        <v>Low</v>
      </c>
      <c r="L862" s="18">
        <f t="shared" si="80"/>
        <v>2023</v>
      </c>
      <c r="M862" s="18">
        <f t="shared" si="81"/>
        <v>1</v>
      </c>
      <c r="N862" s="20" t="str">
        <f t="shared" si="82"/>
        <v>Friday</v>
      </c>
      <c r="O862" s="20" t="str">
        <f t="shared" si="83"/>
        <v>February</v>
      </c>
    </row>
    <row r="863" spans="1:15" x14ac:dyDescent="0.3">
      <c r="A863" s="18">
        <v>862</v>
      </c>
      <c r="B863" s="19">
        <v>45077</v>
      </c>
      <c r="C863" s="20" t="s">
        <v>870</v>
      </c>
      <c r="D863" s="20" t="s">
        <v>5</v>
      </c>
      <c r="E863" s="18">
        <v>28</v>
      </c>
      <c r="F863" s="18" t="str">
        <f t="shared" si="78"/>
        <v>Young</v>
      </c>
      <c r="G863" s="20" t="s">
        <v>11</v>
      </c>
      <c r="H863" s="18">
        <v>4</v>
      </c>
      <c r="I863" s="18">
        <v>300</v>
      </c>
      <c r="J863" s="18">
        <v>1200</v>
      </c>
      <c r="K863" s="21" t="str">
        <f t="shared" si="79"/>
        <v>Medium</v>
      </c>
      <c r="L863" s="18">
        <f t="shared" si="80"/>
        <v>2023</v>
      </c>
      <c r="M863" s="18">
        <f t="shared" si="81"/>
        <v>2</v>
      </c>
      <c r="N863" s="20" t="str">
        <f t="shared" si="82"/>
        <v>Wednesday</v>
      </c>
      <c r="O863" s="20" t="str">
        <f t="shared" si="83"/>
        <v>May</v>
      </c>
    </row>
    <row r="864" spans="1:15" x14ac:dyDescent="0.3">
      <c r="A864" s="18">
        <v>863</v>
      </c>
      <c r="B864" s="19">
        <v>45040</v>
      </c>
      <c r="C864" s="20" t="s">
        <v>871</v>
      </c>
      <c r="D864" s="20" t="s">
        <v>8</v>
      </c>
      <c r="E864" s="18">
        <v>30</v>
      </c>
      <c r="F864" s="18" t="str">
        <f t="shared" si="78"/>
        <v>Young</v>
      </c>
      <c r="G864" s="20" t="s">
        <v>11</v>
      </c>
      <c r="H864" s="18">
        <v>2</v>
      </c>
      <c r="I864" s="18">
        <v>25</v>
      </c>
      <c r="J864" s="18">
        <v>50</v>
      </c>
      <c r="K864" s="21" t="str">
        <f t="shared" si="79"/>
        <v>Low</v>
      </c>
      <c r="L864" s="18">
        <f t="shared" si="80"/>
        <v>2023</v>
      </c>
      <c r="M864" s="18">
        <f t="shared" si="81"/>
        <v>2</v>
      </c>
      <c r="N864" s="20" t="str">
        <f t="shared" si="82"/>
        <v>Monday</v>
      </c>
      <c r="O864" s="20" t="str">
        <f t="shared" si="83"/>
        <v>April</v>
      </c>
    </row>
    <row r="865" spans="1:15" x14ac:dyDescent="0.3">
      <c r="A865" s="18">
        <v>864</v>
      </c>
      <c r="B865" s="19">
        <v>45134</v>
      </c>
      <c r="C865" s="20" t="s">
        <v>872</v>
      </c>
      <c r="D865" s="20" t="s">
        <v>8</v>
      </c>
      <c r="E865" s="18">
        <v>51</v>
      </c>
      <c r="F865" s="18" t="str">
        <f t="shared" si="78"/>
        <v>Adult</v>
      </c>
      <c r="G865" s="20" t="s">
        <v>11</v>
      </c>
      <c r="H865" s="18">
        <v>1</v>
      </c>
      <c r="I865" s="18">
        <v>500</v>
      </c>
      <c r="J865" s="18">
        <v>500</v>
      </c>
      <c r="K865" s="21" t="str">
        <f t="shared" si="79"/>
        <v>Low</v>
      </c>
      <c r="L865" s="18">
        <f t="shared" si="80"/>
        <v>2023</v>
      </c>
      <c r="M865" s="18">
        <f t="shared" si="81"/>
        <v>3</v>
      </c>
      <c r="N865" s="20" t="str">
        <f t="shared" si="82"/>
        <v>Thursday</v>
      </c>
      <c r="O865" s="20" t="str">
        <f t="shared" si="83"/>
        <v>July</v>
      </c>
    </row>
    <row r="866" spans="1:15" x14ac:dyDescent="0.3">
      <c r="A866" s="18">
        <v>865</v>
      </c>
      <c r="B866" s="19">
        <v>45281</v>
      </c>
      <c r="C866" s="20" t="s">
        <v>873</v>
      </c>
      <c r="D866" s="20" t="s">
        <v>8</v>
      </c>
      <c r="E866" s="18">
        <v>42</v>
      </c>
      <c r="F866" s="18" t="str">
        <f t="shared" si="78"/>
        <v>Adult</v>
      </c>
      <c r="G866" s="20" t="s">
        <v>9</v>
      </c>
      <c r="H866" s="18">
        <v>1</v>
      </c>
      <c r="I866" s="18">
        <v>300</v>
      </c>
      <c r="J866" s="18">
        <v>300</v>
      </c>
      <c r="K866" s="21" t="str">
        <f t="shared" si="79"/>
        <v>Low</v>
      </c>
      <c r="L866" s="18">
        <f t="shared" si="80"/>
        <v>2023</v>
      </c>
      <c r="M866" s="18">
        <f t="shared" si="81"/>
        <v>4</v>
      </c>
      <c r="N866" s="20" t="str">
        <f t="shared" si="82"/>
        <v>Thursday</v>
      </c>
      <c r="O866" s="20" t="str">
        <f t="shared" si="83"/>
        <v>December</v>
      </c>
    </row>
    <row r="867" spans="1:15" x14ac:dyDescent="0.3">
      <c r="A867" s="18">
        <v>866</v>
      </c>
      <c r="B867" s="19">
        <v>45051</v>
      </c>
      <c r="C867" s="20" t="s">
        <v>874</v>
      </c>
      <c r="D867" s="20" t="s">
        <v>5</v>
      </c>
      <c r="E867" s="18">
        <v>24</v>
      </c>
      <c r="F867" s="18" t="str">
        <f t="shared" si="78"/>
        <v>Young</v>
      </c>
      <c r="G867" s="20" t="s">
        <v>11</v>
      </c>
      <c r="H867" s="18">
        <v>1</v>
      </c>
      <c r="I867" s="18">
        <v>50</v>
      </c>
      <c r="J867" s="18">
        <v>50</v>
      </c>
      <c r="K867" s="21" t="str">
        <f t="shared" si="79"/>
        <v>Low</v>
      </c>
      <c r="L867" s="18">
        <f t="shared" si="80"/>
        <v>2023</v>
      </c>
      <c r="M867" s="18">
        <f t="shared" si="81"/>
        <v>2</v>
      </c>
      <c r="N867" s="20" t="str">
        <f t="shared" si="82"/>
        <v>Friday</v>
      </c>
      <c r="O867" s="20" t="str">
        <f t="shared" si="83"/>
        <v>May</v>
      </c>
    </row>
    <row r="868" spans="1:15" x14ac:dyDescent="0.3">
      <c r="A868" s="18">
        <v>867</v>
      </c>
      <c r="B868" s="19">
        <v>45083</v>
      </c>
      <c r="C868" s="20" t="s">
        <v>875</v>
      </c>
      <c r="D868" s="20" t="s">
        <v>5</v>
      </c>
      <c r="E868" s="18">
        <v>21</v>
      </c>
      <c r="F868" s="18" t="str">
        <f t="shared" si="78"/>
        <v>Young</v>
      </c>
      <c r="G868" s="20" t="s">
        <v>11</v>
      </c>
      <c r="H868" s="18">
        <v>1</v>
      </c>
      <c r="I868" s="18">
        <v>500</v>
      </c>
      <c r="J868" s="18">
        <v>500</v>
      </c>
      <c r="K868" s="21" t="str">
        <f t="shared" si="79"/>
        <v>Low</v>
      </c>
      <c r="L868" s="18">
        <f t="shared" si="80"/>
        <v>2023</v>
      </c>
      <c r="M868" s="18">
        <f t="shared" si="81"/>
        <v>2</v>
      </c>
      <c r="N868" s="20" t="str">
        <f t="shared" si="82"/>
        <v>Tuesday</v>
      </c>
      <c r="O868" s="20" t="str">
        <f t="shared" si="83"/>
        <v>June</v>
      </c>
    </row>
    <row r="869" spans="1:15" x14ac:dyDescent="0.3">
      <c r="A869" s="18">
        <v>868</v>
      </c>
      <c r="B869" s="19">
        <v>45266</v>
      </c>
      <c r="C869" s="20" t="s">
        <v>876</v>
      </c>
      <c r="D869" s="20" t="s">
        <v>8</v>
      </c>
      <c r="E869" s="18">
        <v>25</v>
      </c>
      <c r="F869" s="18" t="str">
        <f t="shared" si="78"/>
        <v>Young</v>
      </c>
      <c r="G869" s="20" t="s">
        <v>11</v>
      </c>
      <c r="H869" s="18">
        <v>1</v>
      </c>
      <c r="I869" s="18">
        <v>300</v>
      </c>
      <c r="J869" s="18">
        <v>300</v>
      </c>
      <c r="K869" s="21" t="str">
        <f t="shared" si="79"/>
        <v>Low</v>
      </c>
      <c r="L869" s="18">
        <f t="shared" si="80"/>
        <v>2023</v>
      </c>
      <c r="M869" s="18">
        <f t="shared" si="81"/>
        <v>4</v>
      </c>
      <c r="N869" s="20" t="str">
        <f t="shared" si="82"/>
        <v>Wednesday</v>
      </c>
      <c r="O869" s="20" t="str">
        <f t="shared" si="83"/>
        <v>December</v>
      </c>
    </row>
    <row r="870" spans="1:15" x14ac:dyDescent="0.3">
      <c r="A870" s="18">
        <v>869</v>
      </c>
      <c r="B870" s="19">
        <v>45224</v>
      </c>
      <c r="C870" s="20" t="s">
        <v>877</v>
      </c>
      <c r="D870" s="20" t="s">
        <v>5</v>
      </c>
      <c r="E870" s="18">
        <v>37</v>
      </c>
      <c r="F870" s="18" t="str">
        <f t="shared" si="78"/>
        <v>Adult</v>
      </c>
      <c r="G870" s="20" t="s">
        <v>6</v>
      </c>
      <c r="H870" s="18">
        <v>3</v>
      </c>
      <c r="I870" s="18">
        <v>500</v>
      </c>
      <c r="J870" s="18">
        <v>1500</v>
      </c>
      <c r="K870" s="21" t="str">
        <f t="shared" si="79"/>
        <v>Medium</v>
      </c>
      <c r="L870" s="18">
        <f t="shared" si="80"/>
        <v>2023</v>
      </c>
      <c r="M870" s="18">
        <f t="shared" si="81"/>
        <v>4</v>
      </c>
      <c r="N870" s="20" t="str">
        <f t="shared" si="82"/>
        <v>Wednesday</v>
      </c>
      <c r="O870" s="20" t="str">
        <f t="shared" si="83"/>
        <v>October</v>
      </c>
    </row>
    <row r="871" spans="1:15" x14ac:dyDescent="0.3">
      <c r="A871" s="18">
        <v>870</v>
      </c>
      <c r="B871" s="19">
        <v>45115</v>
      </c>
      <c r="C871" s="20" t="s">
        <v>878</v>
      </c>
      <c r="D871" s="20" t="s">
        <v>8</v>
      </c>
      <c r="E871" s="18">
        <v>46</v>
      </c>
      <c r="F871" s="18" t="str">
        <f t="shared" si="78"/>
        <v>Adult</v>
      </c>
      <c r="G871" s="20" t="s">
        <v>11</v>
      </c>
      <c r="H871" s="18">
        <v>4</v>
      </c>
      <c r="I871" s="18">
        <v>30</v>
      </c>
      <c r="J871" s="18">
        <v>120</v>
      </c>
      <c r="K871" s="21" t="str">
        <f t="shared" si="79"/>
        <v>Low</v>
      </c>
      <c r="L871" s="18">
        <f t="shared" si="80"/>
        <v>2023</v>
      </c>
      <c r="M871" s="18">
        <f t="shared" si="81"/>
        <v>3</v>
      </c>
      <c r="N871" s="20" t="str">
        <f t="shared" si="82"/>
        <v>Saturday</v>
      </c>
      <c r="O871" s="20" t="str">
        <f t="shared" si="83"/>
        <v>July</v>
      </c>
    </row>
    <row r="872" spans="1:15" x14ac:dyDescent="0.3">
      <c r="A872" s="18">
        <v>871</v>
      </c>
      <c r="B872" s="19">
        <v>45169</v>
      </c>
      <c r="C872" s="20" t="s">
        <v>879</v>
      </c>
      <c r="D872" s="20" t="s">
        <v>5</v>
      </c>
      <c r="E872" s="18">
        <v>62</v>
      </c>
      <c r="F872" s="18" t="str">
        <f t="shared" si="78"/>
        <v>Senior</v>
      </c>
      <c r="G872" s="20" t="s">
        <v>6</v>
      </c>
      <c r="H872" s="18">
        <v>2</v>
      </c>
      <c r="I872" s="18">
        <v>30</v>
      </c>
      <c r="J872" s="18">
        <v>60</v>
      </c>
      <c r="K872" s="21" t="str">
        <f t="shared" si="79"/>
        <v>Low</v>
      </c>
      <c r="L872" s="18">
        <f t="shared" si="80"/>
        <v>2023</v>
      </c>
      <c r="M872" s="18">
        <f t="shared" si="81"/>
        <v>3</v>
      </c>
      <c r="N872" s="20" t="str">
        <f t="shared" si="82"/>
        <v>Thursday</v>
      </c>
      <c r="O872" s="20" t="str">
        <f t="shared" si="83"/>
        <v>August</v>
      </c>
    </row>
    <row r="873" spans="1:15" x14ac:dyDescent="0.3">
      <c r="A873" s="18">
        <v>872</v>
      </c>
      <c r="B873" s="19">
        <v>45210</v>
      </c>
      <c r="C873" s="20" t="s">
        <v>880</v>
      </c>
      <c r="D873" s="20" t="s">
        <v>8</v>
      </c>
      <c r="E873" s="18">
        <v>63</v>
      </c>
      <c r="F873" s="18" t="str">
        <f t="shared" si="78"/>
        <v>Senior</v>
      </c>
      <c r="G873" s="20" t="s">
        <v>6</v>
      </c>
      <c r="H873" s="18">
        <v>3</v>
      </c>
      <c r="I873" s="18">
        <v>25</v>
      </c>
      <c r="J873" s="18">
        <v>75</v>
      </c>
      <c r="K873" s="21" t="str">
        <f t="shared" si="79"/>
        <v>Low</v>
      </c>
      <c r="L873" s="18">
        <f t="shared" si="80"/>
        <v>2023</v>
      </c>
      <c r="M873" s="18">
        <f t="shared" si="81"/>
        <v>4</v>
      </c>
      <c r="N873" s="20" t="str">
        <f t="shared" si="82"/>
        <v>Wednesday</v>
      </c>
      <c r="O873" s="20" t="str">
        <f t="shared" si="83"/>
        <v>October</v>
      </c>
    </row>
    <row r="874" spans="1:15" x14ac:dyDescent="0.3">
      <c r="A874" s="18">
        <v>873</v>
      </c>
      <c r="B874" s="19">
        <v>45198</v>
      </c>
      <c r="C874" s="20" t="s">
        <v>881</v>
      </c>
      <c r="D874" s="20" t="s">
        <v>8</v>
      </c>
      <c r="E874" s="18">
        <v>27</v>
      </c>
      <c r="F874" s="18" t="str">
        <f t="shared" si="78"/>
        <v>Young</v>
      </c>
      <c r="G874" s="20" t="s">
        <v>11</v>
      </c>
      <c r="H874" s="18">
        <v>4</v>
      </c>
      <c r="I874" s="18">
        <v>25</v>
      </c>
      <c r="J874" s="18">
        <v>100</v>
      </c>
      <c r="K874" s="21" t="str">
        <f t="shared" si="79"/>
        <v>Low</v>
      </c>
      <c r="L874" s="18">
        <f t="shared" si="80"/>
        <v>2023</v>
      </c>
      <c r="M874" s="18">
        <f t="shared" si="81"/>
        <v>3</v>
      </c>
      <c r="N874" s="20" t="str">
        <f t="shared" si="82"/>
        <v>Friday</v>
      </c>
      <c r="O874" s="20" t="str">
        <f t="shared" si="83"/>
        <v>September</v>
      </c>
    </row>
    <row r="875" spans="1:15" x14ac:dyDescent="0.3">
      <c r="A875" s="18">
        <v>874</v>
      </c>
      <c r="B875" s="19">
        <v>45103</v>
      </c>
      <c r="C875" s="20" t="s">
        <v>882</v>
      </c>
      <c r="D875" s="20" t="s">
        <v>5</v>
      </c>
      <c r="E875" s="18">
        <v>60</v>
      </c>
      <c r="F875" s="18" t="str">
        <f t="shared" si="78"/>
        <v>Adult</v>
      </c>
      <c r="G875" s="20" t="s">
        <v>6</v>
      </c>
      <c r="H875" s="18">
        <v>1</v>
      </c>
      <c r="I875" s="18">
        <v>30</v>
      </c>
      <c r="J875" s="18">
        <v>30</v>
      </c>
      <c r="K875" s="21" t="str">
        <f t="shared" si="79"/>
        <v>Low</v>
      </c>
      <c r="L875" s="18">
        <f t="shared" si="80"/>
        <v>2023</v>
      </c>
      <c r="M875" s="18">
        <f t="shared" si="81"/>
        <v>2</v>
      </c>
      <c r="N875" s="20" t="str">
        <f t="shared" si="82"/>
        <v>Monday</v>
      </c>
      <c r="O875" s="20" t="str">
        <f t="shared" si="83"/>
        <v>June</v>
      </c>
    </row>
    <row r="876" spans="1:15" x14ac:dyDescent="0.3">
      <c r="A876" s="18">
        <v>875</v>
      </c>
      <c r="B876" s="19">
        <v>45144</v>
      </c>
      <c r="C876" s="20" t="s">
        <v>883</v>
      </c>
      <c r="D876" s="20" t="s">
        <v>8</v>
      </c>
      <c r="E876" s="18">
        <v>51</v>
      </c>
      <c r="F876" s="18" t="str">
        <f t="shared" si="78"/>
        <v>Adult</v>
      </c>
      <c r="G876" s="20" t="s">
        <v>11</v>
      </c>
      <c r="H876" s="18">
        <v>4</v>
      </c>
      <c r="I876" s="18">
        <v>500</v>
      </c>
      <c r="J876" s="18">
        <v>2000</v>
      </c>
      <c r="K876" s="21" t="str">
        <f t="shared" si="79"/>
        <v>High</v>
      </c>
      <c r="L876" s="18">
        <f t="shared" si="80"/>
        <v>2023</v>
      </c>
      <c r="M876" s="18">
        <f t="shared" si="81"/>
        <v>3</v>
      </c>
      <c r="N876" s="20" t="str">
        <f t="shared" si="82"/>
        <v>Sunday</v>
      </c>
      <c r="O876" s="20" t="str">
        <f t="shared" si="83"/>
        <v>August</v>
      </c>
    </row>
    <row r="877" spans="1:15" x14ac:dyDescent="0.3">
      <c r="A877" s="18">
        <v>876</v>
      </c>
      <c r="B877" s="19">
        <v>45208</v>
      </c>
      <c r="C877" s="20" t="s">
        <v>884</v>
      </c>
      <c r="D877" s="20" t="s">
        <v>5</v>
      </c>
      <c r="E877" s="18">
        <v>43</v>
      </c>
      <c r="F877" s="18" t="str">
        <f t="shared" si="78"/>
        <v>Adult</v>
      </c>
      <c r="G877" s="20" t="s">
        <v>9</v>
      </c>
      <c r="H877" s="18">
        <v>4</v>
      </c>
      <c r="I877" s="18">
        <v>30</v>
      </c>
      <c r="J877" s="18">
        <v>120</v>
      </c>
      <c r="K877" s="21" t="str">
        <f t="shared" si="79"/>
        <v>Low</v>
      </c>
      <c r="L877" s="18">
        <f t="shared" si="80"/>
        <v>2023</v>
      </c>
      <c r="M877" s="18">
        <f t="shared" si="81"/>
        <v>4</v>
      </c>
      <c r="N877" s="20" t="str">
        <f t="shared" si="82"/>
        <v>Monday</v>
      </c>
      <c r="O877" s="20" t="str">
        <f t="shared" si="83"/>
        <v>October</v>
      </c>
    </row>
    <row r="878" spans="1:15" x14ac:dyDescent="0.3">
      <c r="A878" s="18">
        <v>877</v>
      </c>
      <c r="B878" s="19">
        <v>45096</v>
      </c>
      <c r="C878" s="20" t="s">
        <v>885</v>
      </c>
      <c r="D878" s="20" t="s">
        <v>8</v>
      </c>
      <c r="E878" s="18">
        <v>58</v>
      </c>
      <c r="F878" s="18" t="str">
        <f t="shared" si="78"/>
        <v>Adult</v>
      </c>
      <c r="G878" s="20" t="s">
        <v>9</v>
      </c>
      <c r="H878" s="18">
        <v>1</v>
      </c>
      <c r="I878" s="18">
        <v>25</v>
      </c>
      <c r="J878" s="18">
        <v>25</v>
      </c>
      <c r="K878" s="21" t="str">
        <f t="shared" si="79"/>
        <v>Low</v>
      </c>
      <c r="L878" s="18">
        <f t="shared" si="80"/>
        <v>2023</v>
      </c>
      <c r="M878" s="18">
        <f t="shared" si="81"/>
        <v>2</v>
      </c>
      <c r="N878" s="20" t="str">
        <f t="shared" si="82"/>
        <v>Monday</v>
      </c>
      <c r="O878" s="20" t="str">
        <f t="shared" si="83"/>
        <v>June</v>
      </c>
    </row>
    <row r="879" spans="1:15" x14ac:dyDescent="0.3">
      <c r="A879" s="18">
        <v>878</v>
      </c>
      <c r="B879" s="19">
        <v>45107</v>
      </c>
      <c r="C879" s="20" t="s">
        <v>886</v>
      </c>
      <c r="D879" s="20" t="s">
        <v>8</v>
      </c>
      <c r="E879" s="18">
        <v>20</v>
      </c>
      <c r="F879" s="18" t="str">
        <f t="shared" si="78"/>
        <v>Young</v>
      </c>
      <c r="G879" s="20" t="s">
        <v>9</v>
      </c>
      <c r="H879" s="18">
        <v>1</v>
      </c>
      <c r="I879" s="18">
        <v>30</v>
      </c>
      <c r="J879" s="18">
        <v>30</v>
      </c>
      <c r="K879" s="21" t="str">
        <f t="shared" si="79"/>
        <v>Low</v>
      </c>
      <c r="L879" s="18">
        <f t="shared" si="80"/>
        <v>2023</v>
      </c>
      <c r="M879" s="18">
        <f t="shared" si="81"/>
        <v>2</v>
      </c>
      <c r="N879" s="20" t="str">
        <f t="shared" si="82"/>
        <v>Friday</v>
      </c>
      <c r="O879" s="20" t="str">
        <f t="shared" si="83"/>
        <v>June</v>
      </c>
    </row>
    <row r="880" spans="1:15" x14ac:dyDescent="0.3">
      <c r="A880" s="18">
        <v>879</v>
      </c>
      <c r="B880" s="19">
        <v>45286</v>
      </c>
      <c r="C880" s="20" t="s">
        <v>887</v>
      </c>
      <c r="D880" s="20" t="s">
        <v>5</v>
      </c>
      <c r="E880" s="18">
        <v>23</v>
      </c>
      <c r="F880" s="18" t="str">
        <f t="shared" si="78"/>
        <v>Young</v>
      </c>
      <c r="G880" s="20" t="s">
        <v>9</v>
      </c>
      <c r="H880" s="18">
        <v>1</v>
      </c>
      <c r="I880" s="18">
        <v>30</v>
      </c>
      <c r="J880" s="18">
        <v>30</v>
      </c>
      <c r="K880" s="21" t="str">
        <f t="shared" si="79"/>
        <v>Low</v>
      </c>
      <c r="L880" s="18">
        <f t="shared" si="80"/>
        <v>2023</v>
      </c>
      <c r="M880" s="18">
        <f t="shared" si="81"/>
        <v>4</v>
      </c>
      <c r="N880" s="20" t="str">
        <f t="shared" si="82"/>
        <v>Tuesday</v>
      </c>
      <c r="O880" s="20" t="str">
        <f t="shared" si="83"/>
        <v>December</v>
      </c>
    </row>
    <row r="881" spans="1:15" x14ac:dyDescent="0.3">
      <c r="A881" s="18">
        <v>880</v>
      </c>
      <c r="B881" s="19">
        <v>45159</v>
      </c>
      <c r="C881" s="20" t="s">
        <v>888</v>
      </c>
      <c r="D881" s="20" t="s">
        <v>5</v>
      </c>
      <c r="E881" s="18">
        <v>22</v>
      </c>
      <c r="F881" s="18" t="str">
        <f t="shared" si="78"/>
        <v>Young</v>
      </c>
      <c r="G881" s="20" t="s">
        <v>6</v>
      </c>
      <c r="H881" s="18">
        <v>2</v>
      </c>
      <c r="I881" s="18">
        <v>500</v>
      </c>
      <c r="J881" s="18">
        <v>1000</v>
      </c>
      <c r="K881" s="21" t="str">
        <f t="shared" si="79"/>
        <v>Medium</v>
      </c>
      <c r="L881" s="18">
        <f t="shared" si="80"/>
        <v>2023</v>
      </c>
      <c r="M881" s="18">
        <f t="shared" si="81"/>
        <v>3</v>
      </c>
      <c r="N881" s="20" t="str">
        <f t="shared" si="82"/>
        <v>Monday</v>
      </c>
      <c r="O881" s="20" t="str">
        <f t="shared" si="83"/>
        <v>August</v>
      </c>
    </row>
    <row r="882" spans="1:15" x14ac:dyDescent="0.3">
      <c r="A882" s="18">
        <v>881</v>
      </c>
      <c r="B882" s="19">
        <v>45065</v>
      </c>
      <c r="C882" s="20" t="s">
        <v>889</v>
      </c>
      <c r="D882" s="20" t="s">
        <v>5</v>
      </c>
      <c r="E882" s="18">
        <v>22</v>
      </c>
      <c r="F882" s="18" t="str">
        <f t="shared" si="78"/>
        <v>Young</v>
      </c>
      <c r="G882" s="20" t="s">
        <v>11</v>
      </c>
      <c r="H882" s="18">
        <v>1</v>
      </c>
      <c r="I882" s="18">
        <v>300</v>
      </c>
      <c r="J882" s="18">
        <v>300</v>
      </c>
      <c r="K882" s="21" t="str">
        <f t="shared" si="79"/>
        <v>Low</v>
      </c>
      <c r="L882" s="18">
        <f t="shared" si="80"/>
        <v>2023</v>
      </c>
      <c r="M882" s="18">
        <f t="shared" si="81"/>
        <v>2</v>
      </c>
      <c r="N882" s="20" t="str">
        <f t="shared" si="82"/>
        <v>Friday</v>
      </c>
      <c r="O882" s="20" t="str">
        <f t="shared" si="83"/>
        <v>May</v>
      </c>
    </row>
    <row r="883" spans="1:15" x14ac:dyDescent="0.3">
      <c r="A883" s="18">
        <v>882</v>
      </c>
      <c r="B883" s="19">
        <v>45083</v>
      </c>
      <c r="C883" s="20" t="s">
        <v>890</v>
      </c>
      <c r="D883" s="20" t="s">
        <v>8</v>
      </c>
      <c r="E883" s="18">
        <v>64</v>
      </c>
      <c r="F883" s="18" t="str">
        <f t="shared" si="78"/>
        <v>Senior</v>
      </c>
      <c r="G883" s="20" t="s">
        <v>11</v>
      </c>
      <c r="H883" s="18">
        <v>2</v>
      </c>
      <c r="I883" s="18">
        <v>25</v>
      </c>
      <c r="J883" s="18">
        <v>50</v>
      </c>
      <c r="K883" s="21" t="str">
        <f t="shared" si="79"/>
        <v>Low</v>
      </c>
      <c r="L883" s="18">
        <f t="shared" si="80"/>
        <v>2023</v>
      </c>
      <c r="M883" s="18">
        <f t="shared" si="81"/>
        <v>2</v>
      </c>
      <c r="N883" s="20" t="str">
        <f t="shared" si="82"/>
        <v>Tuesday</v>
      </c>
      <c r="O883" s="20" t="str">
        <f t="shared" si="83"/>
        <v>June</v>
      </c>
    </row>
    <row r="884" spans="1:15" x14ac:dyDescent="0.3">
      <c r="A884" s="18">
        <v>883</v>
      </c>
      <c r="B884" s="19">
        <v>45055</v>
      </c>
      <c r="C884" s="20" t="s">
        <v>891</v>
      </c>
      <c r="D884" s="20" t="s">
        <v>5</v>
      </c>
      <c r="E884" s="18">
        <v>40</v>
      </c>
      <c r="F884" s="18" t="str">
        <f t="shared" si="78"/>
        <v>Adult</v>
      </c>
      <c r="G884" s="20" t="s">
        <v>11</v>
      </c>
      <c r="H884" s="18">
        <v>1</v>
      </c>
      <c r="I884" s="18">
        <v>500</v>
      </c>
      <c r="J884" s="18">
        <v>500</v>
      </c>
      <c r="K884" s="21" t="str">
        <f t="shared" si="79"/>
        <v>Low</v>
      </c>
      <c r="L884" s="18">
        <f t="shared" si="80"/>
        <v>2023</v>
      </c>
      <c r="M884" s="18">
        <f t="shared" si="81"/>
        <v>2</v>
      </c>
      <c r="N884" s="20" t="str">
        <f t="shared" si="82"/>
        <v>Tuesday</v>
      </c>
      <c r="O884" s="20" t="str">
        <f t="shared" si="83"/>
        <v>May</v>
      </c>
    </row>
    <row r="885" spans="1:15" x14ac:dyDescent="0.3">
      <c r="A885" s="18">
        <v>884</v>
      </c>
      <c r="B885" s="19">
        <v>45045</v>
      </c>
      <c r="C885" s="20" t="s">
        <v>892</v>
      </c>
      <c r="D885" s="20" t="s">
        <v>8</v>
      </c>
      <c r="E885" s="18">
        <v>26</v>
      </c>
      <c r="F885" s="18" t="str">
        <f t="shared" si="78"/>
        <v>Young</v>
      </c>
      <c r="G885" s="20" t="s">
        <v>9</v>
      </c>
      <c r="H885" s="18">
        <v>2</v>
      </c>
      <c r="I885" s="18">
        <v>30</v>
      </c>
      <c r="J885" s="18">
        <v>60</v>
      </c>
      <c r="K885" s="21" t="str">
        <f t="shared" si="79"/>
        <v>Low</v>
      </c>
      <c r="L885" s="18">
        <f t="shared" si="80"/>
        <v>2023</v>
      </c>
      <c r="M885" s="18">
        <f t="shared" si="81"/>
        <v>2</v>
      </c>
      <c r="N885" s="20" t="str">
        <f t="shared" si="82"/>
        <v>Saturday</v>
      </c>
      <c r="O885" s="20" t="str">
        <f t="shared" si="83"/>
        <v>April</v>
      </c>
    </row>
    <row r="886" spans="1:15" x14ac:dyDescent="0.3">
      <c r="A886" s="18">
        <v>885</v>
      </c>
      <c r="B886" s="19">
        <v>44988</v>
      </c>
      <c r="C886" s="20" t="s">
        <v>893</v>
      </c>
      <c r="D886" s="20" t="s">
        <v>8</v>
      </c>
      <c r="E886" s="18">
        <v>52</v>
      </c>
      <c r="F886" s="18" t="str">
        <f t="shared" si="78"/>
        <v>Adult</v>
      </c>
      <c r="G886" s="20" t="s">
        <v>9</v>
      </c>
      <c r="H886" s="18">
        <v>4</v>
      </c>
      <c r="I886" s="18">
        <v>30</v>
      </c>
      <c r="J886" s="18">
        <v>120</v>
      </c>
      <c r="K886" s="21" t="str">
        <f t="shared" si="79"/>
        <v>Low</v>
      </c>
      <c r="L886" s="18">
        <f t="shared" si="80"/>
        <v>2023</v>
      </c>
      <c r="M886" s="18">
        <f t="shared" si="81"/>
        <v>1</v>
      </c>
      <c r="N886" s="20" t="str">
        <f t="shared" si="82"/>
        <v>Friday</v>
      </c>
      <c r="O886" s="20" t="str">
        <f t="shared" si="83"/>
        <v>March</v>
      </c>
    </row>
    <row r="887" spans="1:15" x14ac:dyDescent="0.3">
      <c r="A887" s="18">
        <v>886</v>
      </c>
      <c r="B887" s="19">
        <v>45025</v>
      </c>
      <c r="C887" s="20" t="s">
        <v>894</v>
      </c>
      <c r="D887" s="20" t="s">
        <v>5</v>
      </c>
      <c r="E887" s="18">
        <v>37</v>
      </c>
      <c r="F887" s="18" t="str">
        <f t="shared" si="78"/>
        <v>Adult</v>
      </c>
      <c r="G887" s="20" t="s">
        <v>11</v>
      </c>
      <c r="H887" s="18">
        <v>3</v>
      </c>
      <c r="I887" s="18">
        <v>300</v>
      </c>
      <c r="J887" s="18">
        <v>900</v>
      </c>
      <c r="K887" s="21" t="str">
        <f t="shared" si="79"/>
        <v>Medium</v>
      </c>
      <c r="L887" s="18">
        <f t="shared" si="80"/>
        <v>2023</v>
      </c>
      <c r="M887" s="18">
        <f t="shared" si="81"/>
        <v>2</v>
      </c>
      <c r="N887" s="20" t="str">
        <f t="shared" si="82"/>
        <v>Sunday</v>
      </c>
      <c r="O887" s="20" t="str">
        <f t="shared" si="83"/>
        <v>April</v>
      </c>
    </row>
    <row r="888" spans="1:15" x14ac:dyDescent="0.3">
      <c r="A888" s="18">
        <v>887</v>
      </c>
      <c r="B888" s="19">
        <v>45088</v>
      </c>
      <c r="C888" s="20" t="s">
        <v>895</v>
      </c>
      <c r="D888" s="20" t="s">
        <v>5</v>
      </c>
      <c r="E888" s="18">
        <v>59</v>
      </c>
      <c r="F888" s="18" t="str">
        <f t="shared" si="78"/>
        <v>Adult</v>
      </c>
      <c r="G888" s="20" t="s">
        <v>9</v>
      </c>
      <c r="H888" s="18">
        <v>4</v>
      </c>
      <c r="I888" s="18">
        <v>25</v>
      </c>
      <c r="J888" s="18">
        <v>100</v>
      </c>
      <c r="K888" s="21" t="str">
        <f t="shared" si="79"/>
        <v>Low</v>
      </c>
      <c r="L888" s="18">
        <f t="shared" si="80"/>
        <v>2023</v>
      </c>
      <c r="M888" s="18">
        <f t="shared" si="81"/>
        <v>2</v>
      </c>
      <c r="N888" s="20" t="str">
        <f t="shared" si="82"/>
        <v>Sunday</v>
      </c>
      <c r="O888" s="20" t="str">
        <f t="shared" si="83"/>
        <v>June</v>
      </c>
    </row>
    <row r="889" spans="1:15" x14ac:dyDescent="0.3">
      <c r="A889" s="18">
        <v>888</v>
      </c>
      <c r="B889" s="19">
        <v>44988</v>
      </c>
      <c r="C889" s="20" t="s">
        <v>896</v>
      </c>
      <c r="D889" s="20" t="s">
        <v>8</v>
      </c>
      <c r="E889" s="18">
        <v>52</v>
      </c>
      <c r="F889" s="18" t="str">
        <f t="shared" si="78"/>
        <v>Adult</v>
      </c>
      <c r="G889" s="20" t="s">
        <v>11</v>
      </c>
      <c r="H889" s="18">
        <v>4</v>
      </c>
      <c r="I889" s="18">
        <v>25</v>
      </c>
      <c r="J889" s="18">
        <v>100</v>
      </c>
      <c r="K889" s="21" t="str">
        <f t="shared" si="79"/>
        <v>Low</v>
      </c>
      <c r="L889" s="18">
        <f t="shared" si="80"/>
        <v>2023</v>
      </c>
      <c r="M889" s="18">
        <f t="shared" si="81"/>
        <v>1</v>
      </c>
      <c r="N889" s="20" t="str">
        <f t="shared" si="82"/>
        <v>Friday</v>
      </c>
      <c r="O889" s="20" t="str">
        <f t="shared" si="83"/>
        <v>March</v>
      </c>
    </row>
    <row r="890" spans="1:15" x14ac:dyDescent="0.3">
      <c r="A890" s="18">
        <v>889</v>
      </c>
      <c r="B890" s="19">
        <v>45201</v>
      </c>
      <c r="C890" s="20" t="s">
        <v>897</v>
      </c>
      <c r="D890" s="20" t="s">
        <v>8</v>
      </c>
      <c r="E890" s="18">
        <v>35</v>
      </c>
      <c r="F890" s="18" t="str">
        <f t="shared" si="78"/>
        <v>Adult</v>
      </c>
      <c r="G890" s="20" t="s">
        <v>11</v>
      </c>
      <c r="H890" s="18">
        <v>1</v>
      </c>
      <c r="I890" s="18">
        <v>50</v>
      </c>
      <c r="J890" s="18">
        <v>50</v>
      </c>
      <c r="K890" s="21" t="str">
        <f t="shared" si="79"/>
        <v>Low</v>
      </c>
      <c r="L890" s="18">
        <f t="shared" si="80"/>
        <v>2023</v>
      </c>
      <c r="M890" s="18">
        <f t="shared" si="81"/>
        <v>4</v>
      </c>
      <c r="N890" s="20" t="str">
        <f t="shared" si="82"/>
        <v>Monday</v>
      </c>
      <c r="O890" s="20" t="str">
        <f t="shared" si="83"/>
        <v>October</v>
      </c>
    </row>
    <row r="891" spans="1:15" x14ac:dyDescent="0.3">
      <c r="A891" s="18">
        <v>890</v>
      </c>
      <c r="B891" s="19">
        <v>45280</v>
      </c>
      <c r="C891" s="20" t="s">
        <v>898</v>
      </c>
      <c r="D891" s="20" t="s">
        <v>5</v>
      </c>
      <c r="E891" s="18">
        <v>34</v>
      </c>
      <c r="F891" s="18" t="str">
        <f t="shared" si="78"/>
        <v>Adult</v>
      </c>
      <c r="G891" s="20" t="s">
        <v>11</v>
      </c>
      <c r="H891" s="18">
        <v>2</v>
      </c>
      <c r="I891" s="18">
        <v>25</v>
      </c>
      <c r="J891" s="18">
        <v>50</v>
      </c>
      <c r="K891" s="21" t="str">
        <f t="shared" si="79"/>
        <v>Low</v>
      </c>
      <c r="L891" s="18">
        <f t="shared" si="80"/>
        <v>2023</v>
      </c>
      <c r="M891" s="18">
        <f t="shared" si="81"/>
        <v>4</v>
      </c>
      <c r="N891" s="20" t="str">
        <f t="shared" si="82"/>
        <v>Wednesday</v>
      </c>
      <c r="O891" s="20" t="str">
        <f t="shared" si="83"/>
        <v>December</v>
      </c>
    </row>
    <row r="892" spans="1:15" x14ac:dyDescent="0.3">
      <c r="A892" s="18">
        <v>891</v>
      </c>
      <c r="B892" s="19">
        <v>45021</v>
      </c>
      <c r="C892" s="20" t="s">
        <v>899</v>
      </c>
      <c r="D892" s="20" t="s">
        <v>5</v>
      </c>
      <c r="E892" s="18">
        <v>41</v>
      </c>
      <c r="F892" s="18" t="str">
        <f t="shared" si="78"/>
        <v>Adult</v>
      </c>
      <c r="G892" s="20" t="s">
        <v>11</v>
      </c>
      <c r="H892" s="18">
        <v>3</v>
      </c>
      <c r="I892" s="18">
        <v>300</v>
      </c>
      <c r="J892" s="18">
        <v>900</v>
      </c>
      <c r="K892" s="21" t="str">
        <f t="shared" si="79"/>
        <v>Medium</v>
      </c>
      <c r="L892" s="18">
        <f t="shared" si="80"/>
        <v>2023</v>
      </c>
      <c r="M892" s="18">
        <f t="shared" si="81"/>
        <v>2</v>
      </c>
      <c r="N892" s="20" t="str">
        <f t="shared" si="82"/>
        <v>Wednesday</v>
      </c>
      <c r="O892" s="20" t="str">
        <f t="shared" si="83"/>
        <v>April</v>
      </c>
    </row>
    <row r="893" spans="1:15" x14ac:dyDescent="0.3">
      <c r="A893" s="18">
        <v>892</v>
      </c>
      <c r="B893" s="19">
        <v>45025</v>
      </c>
      <c r="C893" s="20" t="s">
        <v>900</v>
      </c>
      <c r="D893" s="20" t="s">
        <v>5</v>
      </c>
      <c r="E893" s="18">
        <v>20</v>
      </c>
      <c r="F893" s="18" t="str">
        <f t="shared" si="78"/>
        <v>Young</v>
      </c>
      <c r="G893" s="20" t="s">
        <v>11</v>
      </c>
      <c r="H893" s="18">
        <v>1</v>
      </c>
      <c r="I893" s="18">
        <v>50</v>
      </c>
      <c r="J893" s="18">
        <v>50</v>
      </c>
      <c r="K893" s="21" t="str">
        <f t="shared" si="79"/>
        <v>Low</v>
      </c>
      <c r="L893" s="18">
        <f t="shared" si="80"/>
        <v>2023</v>
      </c>
      <c r="M893" s="18">
        <f t="shared" si="81"/>
        <v>2</v>
      </c>
      <c r="N893" s="20" t="str">
        <f t="shared" si="82"/>
        <v>Sunday</v>
      </c>
      <c r="O893" s="20" t="str">
        <f t="shared" si="83"/>
        <v>April</v>
      </c>
    </row>
    <row r="894" spans="1:15" x14ac:dyDescent="0.3">
      <c r="A894" s="18">
        <v>893</v>
      </c>
      <c r="B894" s="19">
        <v>45037</v>
      </c>
      <c r="C894" s="20" t="s">
        <v>901</v>
      </c>
      <c r="D894" s="20" t="s">
        <v>5</v>
      </c>
      <c r="E894" s="18">
        <v>49</v>
      </c>
      <c r="F894" s="18" t="str">
        <f t="shared" si="78"/>
        <v>Adult</v>
      </c>
      <c r="G894" s="20" t="s">
        <v>11</v>
      </c>
      <c r="H894" s="18">
        <v>1</v>
      </c>
      <c r="I894" s="18">
        <v>50</v>
      </c>
      <c r="J894" s="18">
        <v>50</v>
      </c>
      <c r="K894" s="21" t="str">
        <f t="shared" si="79"/>
        <v>Low</v>
      </c>
      <c r="L894" s="18">
        <f t="shared" si="80"/>
        <v>2023</v>
      </c>
      <c r="M894" s="18">
        <f t="shared" si="81"/>
        <v>2</v>
      </c>
      <c r="N894" s="20" t="str">
        <f t="shared" si="82"/>
        <v>Friday</v>
      </c>
      <c r="O894" s="20" t="str">
        <f t="shared" si="83"/>
        <v>April</v>
      </c>
    </row>
    <row r="895" spans="1:15" x14ac:dyDescent="0.3">
      <c r="A895" s="18">
        <v>894</v>
      </c>
      <c r="B895" s="19">
        <v>45174</v>
      </c>
      <c r="C895" s="20" t="s">
        <v>902</v>
      </c>
      <c r="D895" s="20" t="s">
        <v>5</v>
      </c>
      <c r="E895" s="18">
        <v>52</v>
      </c>
      <c r="F895" s="18" t="str">
        <f t="shared" si="78"/>
        <v>Adult</v>
      </c>
      <c r="G895" s="20" t="s">
        <v>11</v>
      </c>
      <c r="H895" s="18">
        <v>1</v>
      </c>
      <c r="I895" s="18">
        <v>30</v>
      </c>
      <c r="J895" s="18">
        <v>30</v>
      </c>
      <c r="K895" s="21" t="str">
        <f t="shared" si="79"/>
        <v>Low</v>
      </c>
      <c r="L895" s="18">
        <f t="shared" si="80"/>
        <v>2023</v>
      </c>
      <c r="M895" s="18">
        <f t="shared" si="81"/>
        <v>3</v>
      </c>
      <c r="N895" s="20" t="str">
        <f t="shared" si="82"/>
        <v>Tuesday</v>
      </c>
      <c r="O895" s="20" t="str">
        <f t="shared" si="83"/>
        <v>September</v>
      </c>
    </row>
    <row r="896" spans="1:15" x14ac:dyDescent="0.3">
      <c r="A896" s="18">
        <v>895</v>
      </c>
      <c r="B896" s="19">
        <v>45068</v>
      </c>
      <c r="C896" s="20" t="s">
        <v>903</v>
      </c>
      <c r="D896" s="20" t="s">
        <v>8</v>
      </c>
      <c r="E896" s="18">
        <v>55</v>
      </c>
      <c r="F896" s="18" t="str">
        <f t="shared" si="78"/>
        <v>Adult</v>
      </c>
      <c r="G896" s="20" t="s">
        <v>9</v>
      </c>
      <c r="H896" s="18">
        <v>4</v>
      </c>
      <c r="I896" s="18">
        <v>30</v>
      </c>
      <c r="J896" s="18">
        <v>120</v>
      </c>
      <c r="K896" s="21" t="str">
        <f t="shared" si="79"/>
        <v>Low</v>
      </c>
      <c r="L896" s="18">
        <f t="shared" si="80"/>
        <v>2023</v>
      </c>
      <c r="M896" s="18">
        <f t="shared" si="81"/>
        <v>2</v>
      </c>
      <c r="N896" s="20" t="str">
        <f t="shared" si="82"/>
        <v>Monday</v>
      </c>
      <c r="O896" s="20" t="str">
        <f t="shared" si="83"/>
        <v>May</v>
      </c>
    </row>
    <row r="897" spans="1:15" x14ac:dyDescent="0.3">
      <c r="A897" s="18">
        <v>896</v>
      </c>
      <c r="B897" s="19">
        <v>45228</v>
      </c>
      <c r="C897" s="20" t="s">
        <v>904</v>
      </c>
      <c r="D897" s="20" t="s">
        <v>8</v>
      </c>
      <c r="E897" s="18">
        <v>30</v>
      </c>
      <c r="F897" s="18" t="str">
        <f t="shared" si="78"/>
        <v>Young</v>
      </c>
      <c r="G897" s="20" t="s">
        <v>11</v>
      </c>
      <c r="H897" s="18">
        <v>2</v>
      </c>
      <c r="I897" s="18">
        <v>25</v>
      </c>
      <c r="J897" s="18">
        <v>50</v>
      </c>
      <c r="K897" s="21" t="str">
        <f t="shared" si="79"/>
        <v>Low</v>
      </c>
      <c r="L897" s="18">
        <f t="shared" si="80"/>
        <v>2023</v>
      </c>
      <c r="M897" s="18">
        <f t="shared" si="81"/>
        <v>4</v>
      </c>
      <c r="N897" s="20" t="str">
        <f t="shared" si="82"/>
        <v>Sunday</v>
      </c>
      <c r="O897" s="20" t="str">
        <f t="shared" si="83"/>
        <v>October</v>
      </c>
    </row>
    <row r="898" spans="1:15" x14ac:dyDescent="0.3">
      <c r="A898" s="18">
        <v>897</v>
      </c>
      <c r="B898" s="19">
        <v>45195</v>
      </c>
      <c r="C898" s="20" t="s">
        <v>905</v>
      </c>
      <c r="D898" s="20" t="s">
        <v>8</v>
      </c>
      <c r="E898" s="18">
        <v>64</v>
      </c>
      <c r="F898" s="18" t="str">
        <f t="shared" si="78"/>
        <v>Senior</v>
      </c>
      <c r="G898" s="20" t="s">
        <v>11</v>
      </c>
      <c r="H898" s="18">
        <v>2</v>
      </c>
      <c r="I898" s="18">
        <v>50</v>
      </c>
      <c r="J898" s="18">
        <v>100</v>
      </c>
      <c r="K898" s="21" t="str">
        <f t="shared" si="79"/>
        <v>Low</v>
      </c>
      <c r="L898" s="18">
        <f t="shared" si="80"/>
        <v>2023</v>
      </c>
      <c r="M898" s="18">
        <f t="shared" si="81"/>
        <v>3</v>
      </c>
      <c r="N898" s="20" t="str">
        <f t="shared" si="82"/>
        <v>Tuesday</v>
      </c>
      <c r="O898" s="20" t="str">
        <f t="shared" si="83"/>
        <v>September</v>
      </c>
    </row>
    <row r="899" spans="1:15" x14ac:dyDescent="0.3">
      <c r="A899" s="18">
        <v>898</v>
      </c>
      <c r="B899" s="19">
        <v>45232</v>
      </c>
      <c r="C899" s="20" t="s">
        <v>906</v>
      </c>
      <c r="D899" s="20" t="s">
        <v>8</v>
      </c>
      <c r="E899" s="18">
        <v>42</v>
      </c>
      <c r="F899" s="18" t="str">
        <f t="shared" ref="F899:F962" si="84">IF(E899&gt;60,"Senior",IF(E899&gt;30,"Adult","Young"))</f>
        <v>Adult</v>
      </c>
      <c r="G899" s="20" t="s">
        <v>9</v>
      </c>
      <c r="H899" s="18">
        <v>3</v>
      </c>
      <c r="I899" s="18">
        <v>30</v>
      </c>
      <c r="J899" s="18">
        <v>90</v>
      </c>
      <c r="K899" s="21" t="str">
        <f t="shared" ref="K899:K962" si="85">IF(J899&gt;1500,"High",IF(J899&gt;500,"Medium","Low"))</f>
        <v>Low</v>
      </c>
      <c r="L899" s="18">
        <f t="shared" ref="L899:L962" si="86">YEAR(B899)</f>
        <v>2023</v>
      </c>
      <c r="M899" s="18">
        <f t="shared" ref="M899:M962" si="87">ROUNDUP(MONTH(B899)/3,0)</f>
        <v>4</v>
      </c>
      <c r="N899" s="20" t="str">
        <f t="shared" ref="N899:N962" si="88">TEXT(B899,"dddd")</f>
        <v>Thursday</v>
      </c>
      <c r="O899" s="20" t="str">
        <f t="shared" ref="O899:O962" si="89">TEXT(B899,"mmmm")</f>
        <v>November</v>
      </c>
    </row>
    <row r="900" spans="1:15" x14ac:dyDescent="0.3">
      <c r="A900" s="18">
        <v>899</v>
      </c>
      <c r="B900" s="19">
        <v>45071</v>
      </c>
      <c r="C900" s="20" t="s">
        <v>907</v>
      </c>
      <c r="D900" s="20" t="s">
        <v>5</v>
      </c>
      <c r="E900" s="18">
        <v>26</v>
      </c>
      <c r="F900" s="18" t="str">
        <f t="shared" si="84"/>
        <v>Young</v>
      </c>
      <c r="G900" s="20" t="s">
        <v>9</v>
      </c>
      <c r="H900" s="18">
        <v>2</v>
      </c>
      <c r="I900" s="18">
        <v>300</v>
      </c>
      <c r="J900" s="18">
        <v>600</v>
      </c>
      <c r="K900" s="21" t="str">
        <f t="shared" si="85"/>
        <v>Medium</v>
      </c>
      <c r="L900" s="18">
        <f t="shared" si="86"/>
        <v>2023</v>
      </c>
      <c r="M900" s="18">
        <f t="shared" si="87"/>
        <v>2</v>
      </c>
      <c r="N900" s="20" t="str">
        <f t="shared" si="88"/>
        <v>Thursday</v>
      </c>
      <c r="O900" s="20" t="str">
        <f t="shared" si="89"/>
        <v>May</v>
      </c>
    </row>
    <row r="901" spans="1:15" x14ac:dyDescent="0.3">
      <c r="A901" s="18">
        <v>900</v>
      </c>
      <c r="B901" s="19">
        <v>44978</v>
      </c>
      <c r="C901" s="20" t="s">
        <v>908</v>
      </c>
      <c r="D901" s="20" t="s">
        <v>5</v>
      </c>
      <c r="E901" s="18">
        <v>21</v>
      </c>
      <c r="F901" s="18" t="str">
        <f t="shared" si="84"/>
        <v>Young</v>
      </c>
      <c r="G901" s="20" t="s">
        <v>9</v>
      </c>
      <c r="H901" s="18">
        <v>2</v>
      </c>
      <c r="I901" s="18">
        <v>30</v>
      </c>
      <c r="J901" s="18">
        <v>60</v>
      </c>
      <c r="K901" s="21" t="str">
        <f t="shared" si="85"/>
        <v>Low</v>
      </c>
      <c r="L901" s="18">
        <f t="shared" si="86"/>
        <v>2023</v>
      </c>
      <c r="M901" s="18">
        <f t="shared" si="87"/>
        <v>1</v>
      </c>
      <c r="N901" s="20" t="str">
        <f t="shared" si="88"/>
        <v>Tuesday</v>
      </c>
      <c r="O901" s="20" t="str">
        <f t="shared" si="89"/>
        <v>February</v>
      </c>
    </row>
    <row r="902" spans="1:15" x14ac:dyDescent="0.3">
      <c r="A902" s="18">
        <v>901</v>
      </c>
      <c r="B902" s="19">
        <v>45026</v>
      </c>
      <c r="C902" s="20" t="s">
        <v>909</v>
      </c>
      <c r="D902" s="20" t="s">
        <v>5</v>
      </c>
      <c r="E902" s="18">
        <v>31</v>
      </c>
      <c r="F902" s="18" t="str">
        <f t="shared" si="84"/>
        <v>Adult</v>
      </c>
      <c r="G902" s="20" t="s">
        <v>11</v>
      </c>
      <c r="H902" s="18">
        <v>1</v>
      </c>
      <c r="I902" s="18">
        <v>30</v>
      </c>
      <c r="J902" s="18">
        <v>30</v>
      </c>
      <c r="K902" s="21" t="str">
        <f t="shared" si="85"/>
        <v>Low</v>
      </c>
      <c r="L902" s="18">
        <f t="shared" si="86"/>
        <v>2023</v>
      </c>
      <c r="M902" s="18">
        <f t="shared" si="87"/>
        <v>2</v>
      </c>
      <c r="N902" s="20" t="str">
        <f t="shared" si="88"/>
        <v>Monday</v>
      </c>
      <c r="O902" s="20" t="str">
        <f t="shared" si="89"/>
        <v>April</v>
      </c>
    </row>
    <row r="903" spans="1:15" x14ac:dyDescent="0.3">
      <c r="A903" s="18">
        <v>902</v>
      </c>
      <c r="B903" s="19">
        <v>45078</v>
      </c>
      <c r="C903" s="20" t="s">
        <v>910</v>
      </c>
      <c r="D903" s="20" t="s">
        <v>8</v>
      </c>
      <c r="E903" s="18">
        <v>54</v>
      </c>
      <c r="F903" s="18" t="str">
        <f t="shared" si="84"/>
        <v>Adult</v>
      </c>
      <c r="G903" s="20" t="s">
        <v>6</v>
      </c>
      <c r="H903" s="18">
        <v>1</v>
      </c>
      <c r="I903" s="18">
        <v>50</v>
      </c>
      <c r="J903" s="18">
        <v>50</v>
      </c>
      <c r="K903" s="21" t="str">
        <f t="shared" si="85"/>
        <v>Low</v>
      </c>
      <c r="L903" s="18">
        <f t="shared" si="86"/>
        <v>2023</v>
      </c>
      <c r="M903" s="18">
        <f t="shared" si="87"/>
        <v>2</v>
      </c>
      <c r="N903" s="20" t="str">
        <f t="shared" si="88"/>
        <v>Thursday</v>
      </c>
      <c r="O903" s="20" t="str">
        <f t="shared" si="89"/>
        <v>June</v>
      </c>
    </row>
    <row r="904" spans="1:15" x14ac:dyDescent="0.3">
      <c r="A904" s="18">
        <v>903</v>
      </c>
      <c r="B904" s="19">
        <v>45043</v>
      </c>
      <c r="C904" s="20" t="s">
        <v>911</v>
      </c>
      <c r="D904" s="20" t="s">
        <v>8</v>
      </c>
      <c r="E904" s="18">
        <v>51</v>
      </c>
      <c r="F904" s="18" t="str">
        <f t="shared" si="84"/>
        <v>Adult</v>
      </c>
      <c r="G904" s="20" t="s">
        <v>6</v>
      </c>
      <c r="H904" s="18">
        <v>4</v>
      </c>
      <c r="I904" s="18">
        <v>50</v>
      </c>
      <c r="J904" s="18">
        <v>200</v>
      </c>
      <c r="K904" s="21" t="str">
        <f t="shared" si="85"/>
        <v>Low</v>
      </c>
      <c r="L904" s="18">
        <f t="shared" si="86"/>
        <v>2023</v>
      </c>
      <c r="M904" s="18">
        <f t="shared" si="87"/>
        <v>2</v>
      </c>
      <c r="N904" s="20" t="str">
        <f t="shared" si="88"/>
        <v>Thursday</v>
      </c>
      <c r="O904" s="20" t="str">
        <f t="shared" si="89"/>
        <v>April</v>
      </c>
    </row>
    <row r="905" spans="1:15" x14ac:dyDescent="0.3">
      <c r="A905" s="18">
        <v>904</v>
      </c>
      <c r="B905" s="19">
        <v>45111</v>
      </c>
      <c r="C905" s="20" t="s">
        <v>912</v>
      </c>
      <c r="D905" s="20" t="s">
        <v>5</v>
      </c>
      <c r="E905" s="18">
        <v>28</v>
      </c>
      <c r="F905" s="18" t="str">
        <f t="shared" si="84"/>
        <v>Young</v>
      </c>
      <c r="G905" s="20" t="s">
        <v>9</v>
      </c>
      <c r="H905" s="18">
        <v>1</v>
      </c>
      <c r="I905" s="18">
        <v>500</v>
      </c>
      <c r="J905" s="18">
        <v>500</v>
      </c>
      <c r="K905" s="21" t="str">
        <f t="shared" si="85"/>
        <v>Low</v>
      </c>
      <c r="L905" s="18">
        <f t="shared" si="86"/>
        <v>2023</v>
      </c>
      <c r="M905" s="18">
        <f t="shared" si="87"/>
        <v>3</v>
      </c>
      <c r="N905" s="20" t="str">
        <f t="shared" si="88"/>
        <v>Tuesday</v>
      </c>
      <c r="O905" s="20" t="str">
        <f t="shared" si="89"/>
        <v>July</v>
      </c>
    </row>
    <row r="906" spans="1:15" x14ac:dyDescent="0.3">
      <c r="A906" s="18">
        <v>905</v>
      </c>
      <c r="B906" s="19">
        <v>45018</v>
      </c>
      <c r="C906" s="20" t="s">
        <v>913</v>
      </c>
      <c r="D906" s="20" t="s">
        <v>5</v>
      </c>
      <c r="E906" s="18">
        <v>58</v>
      </c>
      <c r="F906" s="18" t="str">
        <f t="shared" si="84"/>
        <v>Adult</v>
      </c>
      <c r="G906" s="20" t="s">
        <v>6</v>
      </c>
      <c r="H906" s="18">
        <v>1</v>
      </c>
      <c r="I906" s="18">
        <v>300</v>
      </c>
      <c r="J906" s="18">
        <v>300</v>
      </c>
      <c r="K906" s="21" t="str">
        <f t="shared" si="85"/>
        <v>Low</v>
      </c>
      <c r="L906" s="18">
        <f t="shared" si="86"/>
        <v>2023</v>
      </c>
      <c r="M906" s="18">
        <f t="shared" si="87"/>
        <v>2</v>
      </c>
      <c r="N906" s="20" t="str">
        <f t="shared" si="88"/>
        <v>Sunday</v>
      </c>
      <c r="O906" s="20" t="str">
        <f t="shared" si="89"/>
        <v>April</v>
      </c>
    </row>
    <row r="907" spans="1:15" x14ac:dyDescent="0.3">
      <c r="A907" s="18">
        <v>906</v>
      </c>
      <c r="B907" s="19">
        <v>45081</v>
      </c>
      <c r="C907" s="20" t="s">
        <v>914</v>
      </c>
      <c r="D907" s="20" t="s">
        <v>8</v>
      </c>
      <c r="E907" s="18">
        <v>20</v>
      </c>
      <c r="F907" s="18" t="str">
        <f t="shared" si="84"/>
        <v>Young</v>
      </c>
      <c r="G907" s="20" t="s">
        <v>9</v>
      </c>
      <c r="H907" s="18">
        <v>1</v>
      </c>
      <c r="I907" s="18">
        <v>50</v>
      </c>
      <c r="J907" s="18">
        <v>50</v>
      </c>
      <c r="K907" s="21" t="str">
        <f t="shared" si="85"/>
        <v>Low</v>
      </c>
      <c r="L907" s="18">
        <f t="shared" si="86"/>
        <v>2023</v>
      </c>
      <c r="M907" s="18">
        <f t="shared" si="87"/>
        <v>2</v>
      </c>
      <c r="N907" s="20" t="str">
        <f t="shared" si="88"/>
        <v>Sunday</v>
      </c>
      <c r="O907" s="20" t="str">
        <f t="shared" si="89"/>
        <v>June</v>
      </c>
    </row>
    <row r="908" spans="1:15" x14ac:dyDescent="0.3">
      <c r="A908" s="18">
        <v>907</v>
      </c>
      <c r="B908" s="19">
        <v>44934</v>
      </c>
      <c r="C908" s="20" t="s">
        <v>915</v>
      </c>
      <c r="D908" s="20" t="s">
        <v>8</v>
      </c>
      <c r="E908" s="18">
        <v>45</v>
      </c>
      <c r="F908" s="18" t="str">
        <f t="shared" si="84"/>
        <v>Adult</v>
      </c>
      <c r="G908" s="20" t="s">
        <v>11</v>
      </c>
      <c r="H908" s="18">
        <v>1</v>
      </c>
      <c r="I908" s="18">
        <v>25</v>
      </c>
      <c r="J908" s="18">
        <v>25</v>
      </c>
      <c r="K908" s="21" t="str">
        <f t="shared" si="85"/>
        <v>Low</v>
      </c>
      <c r="L908" s="18">
        <f t="shared" si="86"/>
        <v>2023</v>
      </c>
      <c r="M908" s="18">
        <f t="shared" si="87"/>
        <v>1</v>
      </c>
      <c r="N908" s="20" t="str">
        <f t="shared" si="88"/>
        <v>Sunday</v>
      </c>
      <c r="O908" s="20" t="str">
        <f t="shared" si="89"/>
        <v>January</v>
      </c>
    </row>
    <row r="909" spans="1:15" x14ac:dyDescent="0.3">
      <c r="A909" s="18">
        <v>908</v>
      </c>
      <c r="B909" s="19">
        <v>45289</v>
      </c>
      <c r="C909" s="20" t="s">
        <v>916</v>
      </c>
      <c r="D909" s="20" t="s">
        <v>5</v>
      </c>
      <c r="E909" s="18">
        <v>46</v>
      </c>
      <c r="F909" s="18" t="str">
        <f t="shared" si="84"/>
        <v>Adult</v>
      </c>
      <c r="G909" s="20" t="s">
        <v>6</v>
      </c>
      <c r="H909" s="18">
        <v>4</v>
      </c>
      <c r="I909" s="18">
        <v>300</v>
      </c>
      <c r="J909" s="18">
        <v>1200</v>
      </c>
      <c r="K909" s="21" t="str">
        <f t="shared" si="85"/>
        <v>Medium</v>
      </c>
      <c r="L909" s="18">
        <f t="shared" si="86"/>
        <v>2023</v>
      </c>
      <c r="M909" s="18">
        <f t="shared" si="87"/>
        <v>4</v>
      </c>
      <c r="N909" s="20" t="str">
        <f t="shared" si="88"/>
        <v>Friday</v>
      </c>
      <c r="O909" s="20" t="str">
        <f t="shared" si="89"/>
        <v>December</v>
      </c>
    </row>
    <row r="910" spans="1:15" x14ac:dyDescent="0.3">
      <c r="A910" s="18">
        <v>909</v>
      </c>
      <c r="B910" s="19">
        <v>45200</v>
      </c>
      <c r="C910" s="20" t="s">
        <v>917</v>
      </c>
      <c r="D910" s="20" t="s">
        <v>5</v>
      </c>
      <c r="E910" s="18">
        <v>26</v>
      </c>
      <c r="F910" s="18" t="str">
        <f t="shared" si="84"/>
        <v>Young</v>
      </c>
      <c r="G910" s="20" t="s">
        <v>11</v>
      </c>
      <c r="H910" s="18">
        <v>1</v>
      </c>
      <c r="I910" s="18">
        <v>300</v>
      </c>
      <c r="J910" s="18">
        <v>300</v>
      </c>
      <c r="K910" s="21" t="str">
        <f t="shared" si="85"/>
        <v>Low</v>
      </c>
      <c r="L910" s="18">
        <f t="shared" si="86"/>
        <v>2023</v>
      </c>
      <c r="M910" s="18">
        <f t="shared" si="87"/>
        <v>4</v>
      </c>
      <c r="N910" s="20" t="str">
        <f t="shared" si="88"/>
        <v>Sunday</v>
      </c>
      <c r="O910" s="20" t="str">
        <f t="shared" si="89"/>
        <v>October</v>
      </c>
    </row>
    <row r="911" spans="1:15" x14ac:dyDescent="0.3">
      <c r="A911" s="18">
        <v>910</v>
      </c>
      <c r="B911" s="19">
        <v>44991</v>
      </c>
      <c r="C911" s="20" t="s">
        <v>918</v>
      </c>
      <c r="D911" s="20" t="s">
        <v>8</v>
      </c>
      <c r="E911" s="18">
        <v>20</v>
      </c>
      <c r="F911" s="18" t="str">
        <f t="shared" si="84"/>
        <v>Young</v>
      </c>
      <c r="G911" s="20" t="s">
        <v>6</v>
      </c>
      <c r="H911" s="18">
        <v>3</v>
      </c>
      <c r="I911" s="18">
        <v>50</v>
      </c>
      <c r="J911" s="18">
        <v>150</v>
      </c>
      <c r="K911" s="21" t="str">
        <f t="shared" si="85"/>
        <v>Low</v>
      </c>
      <c r="L911" s="18">
        <f t="shared" si="86"/>
        <v>2023</v>
      </c>
      <c r="M911" s="18">
        <f t="shared" si="87"/>
        <v>1</v>
      </c>
      <c r="N911" s="20" t="str">
        <f t="shared" si="88"/>
        <v>Monday</v>
      </c>
      <c r="O911" s="20" t="str">
        <f t="shared" si="89"/>
        <v>March</v>
      </c>
    </row>
    <row r="912" spans="1:15" x14ac:dyDescent="0.3">
      <c r="A912" s="18">
        <v>911</v>
      </c>
      <c r="B912" s="19">
        <v>45067</v>
      </c>
      <c r="C912" s="20" t="s">
        <v>919</v>
      </c>
      <c r="D912" s="20" t="s">
        <v>5</v>
      </c>
      <c r="E912" s="18">
        <v>42</v>
      </c>
      <c r="F912" s="18" t="str">
        <f t="shared" si="84"/>
        <v>Adult</v>
      </c>
      <c r="G912" s="20" t="s">
        <v>11</v>
      </c>
      <c r="H912" s="18">
        <v>3</v>
      </c>
      <c r="I912" s="18">
        <v>300</v>
      </c>
      <c r="J912" s="18">
        <v>900</v>
      </c>
      <c r="K912" s="21" t="str">
        <f t="shared" si="85"/>
        <v>Medium</v>
      </c>
      <c r="L912" s="18">
        <f t="shared" si="86"/>
        <v>2023</v>
      </c>
      <c r="M912" s="18">
        <f t="shared" si="87"/>
        <v>2</v>
      </c>
      <c r="N912" s="20" t="str">
        <f t="shared" si="88"/>
        <v>Sunday</v>
      </c>
      <c r="O912" s="20" t="str">
        <f t="shared" si="89"/>
        <v>May</v>
      </c>
    </row>
    <row r="913" spans="1:15" x14ac:dyDescent="0.3">
      <c r="A913" s="18">
        <v>912</v>
      </c>
      <c r="B913" s="19">
        <v>44950</v>
      </c>
      <c r="C913" s="20" t="s">
        <v>920</v>
      </c>
      <c r="D913" s="20" t="s">
        <v>5</v>
      </c>
      <c r="E913" s="18">
        <v>51</v>
      </c>
      <c r="F913" s="18" t="str">
        <f t="shared" si="84"/>
        <v>Adult</v>
      </c>
      <c r="G913" s="20" t="s">
        <v>6</v>
      </c>
      <c r="H913" s="18">
        <v>3</v>
      </c>
      <c r="I913" s="18">
        <v>50</v>
      </c>
      <c r="J913" s="18">
        <v>150</v>
      </c>
      <c r="K913" s="21" t="str">
        <f t="shared" si="85"/>
        <v>Low</v>
      </c>
      <c r="L913" s="18">
        <f t="shared" si="86"/>
        <v>2023</v>
      </c>
      <c r="M913" s="18">
        <f t="shared" si="87"/>
        <v>1</v>
      </c>
      <c r="N913" s="20" t="str">
        <f t="shared" si="88"/>
        <v>Tuesday</v>
      </c>
      <c r="O913" s="20" t="str">
        <f t="shared" si="89"/>
        <v>January</v>
      </c>
    </row>
    <row r="914" spans="1:15" x14ac:dyDescent="0.3">
      <c r="A914" s="18">
        <v>913</v>
      </c>
      <c r="B914" s="19">
        <v>44954</v>
      </c>
      <c r="C914" s="20" t="s">
        <v>921</v>
      </c>
      <c r="D914" s="20" t="s">
        <v>5</v>
      </c>
      <c r="E914" s="18">
        <v>29</v>
      </c>
      <c r="F914" s="18" t="str">
        <f t="shared" si="84"/>
        <v>Young</v>
      </c>
      <c r="G914" s="20" t="s">
        <v>11</v>
      </c>
      <c r="H914" s="18">
        <v>3</v>
      </c>
      <c r="I914" s="18">
        <v>30</v>
      </c>
      <c r="J914" s="18">
        <v>90</v>
      </c>
      <c r="K914" s="21" t="str">
        <f t="shared" si="85"/>
        <v>Low</v>
      </c>
      <c r="L914" s="18">
        <f t="shared" si="86"/>
        <v>2023</v>
      </c>
      <c r="M914" s="18">
        <f t="shared" si="87"/>
        <v>1</v>
      </c>
      <c r="N914" s="20" t="str">
        <f t="shared" si="88"/>
        <v>Saturday</v>
      </c>
      <c r="O914" s="20" t="str">
        <f t="shared" si="89"/>
        <v>January</v>
      </c>
    </row>
    <row r="915" spans="1:15" x14ac:dyDescent="0.3">
      <c r="A915" s="18">
        <v>914</v>
      </c>
      <c r="B915" s="19">
        <v>45210</v>
      </c>
      <c r="C915" s="20" t="s">
        <v>922</v>
      </c>
      <c r="D915" s="20" t="s">
        <v>8</v>
      </c>
      <c r="E915" s="18">
        <v>59</v>
      </c>
      <c r="F915" s="18" t="str">
        <f t="shared" si="84"/>
        <v>Adult</v>
      </c>
      <c r="G915" s="20" t="s">
        <v>11</v>
      </c>
      <c r="H915" s="18">
        <v>1</v>
      </c>
      <c r="I915" s="18">
        <v>500</v>
      </c>
      <c r="J915" s="18">
        <v>500</v>
      </c>
      <c r="K915" s="21" t="str">
        <f t="shared" si="85"/>
        <v>Low</v>
      </c>
      <c r="L915" s="18">
        <f t="shared" si="86"/>
        <v>2023</v>
      </c>
      <c r="M915" s="18">
        <f t="shared" si="87"/>
        <v>4</v>
      </c>
      <c r="N915" s="20" t="str">
        <f t="shared" si="88"/>
        <v>Wednesday</v>
      </c>
      <c r="O915" s="20" t="str">
        <f t="shared" si="89"/>
        <v>October</v>
      </c>
    </row>
    <row r="916" spans="1:15" x14ac:dyDescent="0.3">
      <c r="A916" s="18">
        <v>915</v>
      </c>
      <c r="B916" s="19">
        <v>45076</v>
      </c>
      <c r="C916" s="20" t="s">
        <v>923</v>
      </c>
      <c r="D916" s="20" t="s">
        <v>8</v>
      </c>
      <c r="E916" s="18">
        <v>26</v>
      </c>
      <c r="F916" s="18" t="str">
        <f t="shared" si="84"/>
        <v>Young</v>
      </c>
      <c r="G916" s="20" t="s">
        <v>6</v>
      </c>
      <c r="H916" s="18">
        <v>3</v>
      </c>
      <c r="I916" s="18">
        <v>30</v>
      </c>
      <c r="J916" s="18">
        <v>90</v>
      </c>
      <c r="K916" s="21" t="str">
        <f t="shared" si="85"/>
        <v>Low</v>
      </c>
      <c r="L916" s="18">
        <f t="shared" si="86"/>
        <v>2023</v>
      </c>
      <c r="M916" s="18">
        <f t="shared" si="87"/>
        <v>2</v>
      </c>
      <c r="N916" s="20" t="str">
        <f t="shared" si="88"/>
        <v>Tuesday</v>
      </c>
      <c r="O916" s="20" t="str">
        <f t="shared" si="89"/>
        <v>May</v>
      </c>
    </row>
    <row r="917" spans="1:15" x14ac:dyDescent="0.3">
      <c r="A917" s="18">
        <v>916</v>
      </c>
      <c r="B917" s="19">
        <v>45284</v>
      </c>
      <c r="C917" s="20" t="s">
        <v>924</v>
      </c>
      <c r="D917" s="20" t="s">
        <v>8</v>
      </c>
      <c r="E917" s="18">
        <v>32</v>
      </c>
      <c r="F917" s="18" t="str">
        <f t="shared" si="84"/>
        <v>Adult</v>
      </c>
      <c r="G917" s="20" t="s">
        <v>11</v>
      </c>
      <c r="H917" s="18">
        <v>1</v>
      </c>
      <c r="I917" s="18">
        <v>50</v>
      </c>
      <c r="J917" s="18">
        <v>50</v>
      </c>
      <c r="K917" s="21" t="str">
        <f t="shared" si="85"/>
        <v>Low</v>
      </c>
      <c r="L917" s="18">
        <f t="shared" si="86"/>
        <v>2023</v>
      </c>
      <c r="M917" s="18">
        <f t="shared" si="87"/>
        <v>4</v>
      </c>
      <c r="N917" s="20" t="str">
        <f t="shared" si="88"/>
        <v>Sunday</v>
      </c>
      <c r="O917" s="20" t="str">
        <f t="shared" si="89"/>
        <v>December</v>
      </c>
    </row>
    <row r="918" spans="1:15" x14ac:dyDescent="0.3">
      <c r="A918" s="18">
        <v>917</v>
      </c>
      <c r="B918" s="19">
        <v>44991</v>
      </c>
      <c r="C918" s="20" t="s">
        <v>925</v>
      </c>
      <c r="D918" s="20" t="s">
        <v>8</v>
      </c>
      <c r="E918" s="18">
        <v>57</v>
      </c>
      <c r="F918" s="18" t="str">
        <f t="shared" si="84"/>
        <v>Adult</v>
      </c>
      <c r="G918" s="20" t="s">
        <v>11</v>
      </c>
      <c r="H918" s="18">
        <v>4</v>
      </c>
      <c r="I918" s="18">
        <v>50</v>
      </c>
      <c r="J918" s="18">
        <v>200</v>
      </c>
      <c r="K918" s="21" t="str">
        <f t="shared" si="85"/>
        <v>Low</v>
      </c>
      <c r="L918" s="18">
        <f t="shared" si="86"/>
        <v>2023</v>
      </c>
      <c r="M918" s="18">
        <f t="shared" si="87"/>
        <v>1</v>
      </c>
      <c r="N918" s="20" t="str">
        <f t="shared" si="88"/>
        <v>Monday</v>
      </c>
      <c r="O918" s="20" t="str">
        <f t="shared" si="89"/>
        <v>March</v>
      </c>
    </row>
    <row r="919" spans="1:15" x14ac:dyDescent="0.3">
      <c r="A919" s="18">
        <v>918</v>
      </c>
      <c r="B919" s="19">
        <v>45253</v>
      </c>
      <c r="C919" s="20" t="s">
        <v>926</v>
      </c>
      <c r="D919" s="20" t="s">
        <v>8</v>
      </c>
      <c r="E919" s="18">
        <v>42</v>
      </c>
      <c r="F919" s="18" t="str">
        <f t="shared" si="84"/>
        <v>Adult</v>
      </c>
      <c r="G919" s="20" t="s">
        <v>11</v>
      </c>
      <c r="H919" s="18">
        <v>3</v>
      </c>
      <c r="I919" s="18">
        <v>30</v>
      </c>
      <c r="J919" s="18">
        <v>90</v>
      </c>
      <c r="K919" s="21" t="str">
        <f t="shared" si="85"/>
        <v>Low</v>
      </c>
      <c r="L919" s="18">
        <f t="shared" si="86"/>
        <v>2023</v>
      </c>
      <c r="M919" s="18">
        <f t="shared" si="87"/>
        <v>4</v>
      </c>
      <c r="N919" s="20" t="str">
        <f t="shared" si="88"/>
        <v>Thursday</v>
      </c>
      <c r="O919" s="20" t="str">
        <f t="shared" si="89"/>
        <v>November</v>
      </c>
    </row>
    <row r="920" spans="1:15" x14ac:dyDescent="0.3">
      <c r="A920" s="18">
        <v>919</v>
      </c>
      <c r="B920" s="19">
        <v>45178</v>
      </c>
      <c r="C920" s="20" t="s">
        <v>927</v>
      </c>
      <c r="D920" s="20" t="s">
        <v>8</v>
      </c>
      <c r="E920" s="18">
        <v>22</v>
      </c>
      <c r="F920" s="18" t="str">
        <f t="shared" si="84"/>
        <v>Young</v>
      </c>
      <c r="G920" s="20" t="s">
        <v>6</v>
      </c>
      <c r="H920" s="18">
        <v>2</v>
      </c>
      <c r="I920" s="18">
        <v>25</v>
      </c>
      <c r="J920" s="18">
        <v>50</v>
      </c>
      <c r="K920" s="21" t="str">
        <f t="shared" si="85"/>
        <v>Low</v>
      </c>
      <c r="L920" s="18">
        <f t="shared" si="86"/>
        <v>2023</v>
      </c>
      <c r="M920" s="18">
        <f t="shared" si="87"/>
        <v>3</v>
      </c>
      <c r="N920" s="20" t="str">
        <f t="shared" si="88"/>
        <v>Saturday</v>
      </c>
      <c r="O920" s="20" t="str">
        <f t="shared" si="89"/>
        <v>September</v>
      </c>
    </row>
    <row r="921" spans="1:15" x14ac:dyDescent="0.3">
      <c r="A921" s="18">
        <v>920</v>
      </c>
      <c r="B921" s="19">
        <v>44979</v>
      </c>
      <c r="C921" s="20" t="s">
        <v>928</v>
      </c>
      <c r="D921" s="20" t="s">
        <v>8</v>
      </c>
      <c r="E921" s="18">
        <v>28</v>
      </c>
      <c r="F921" s="18" t="str">
        <f t="shared" si="84"/>
        <v>Young</v>
      </c>
      <c r="G921" s="20" t="s">
        <v>6</v>
      </c>
      <c r="H921" s="18">
        <v>3</v>
      </c>
      <c r="I921" s="18">
        <v>25</v>
      </c>
      <c r="J921" s="18">
        <v>75</v>
      </c>
      <c r="K921" s="21" t="str">
        <f t="shared" si="85"/>
        <v>Low</v>
      </c>
      <c r="L921" s="18">
        <f t="shared" si="86"/>
        <v>2023</v>
      </c>
      <c r="M921" s="18">
        <f t="shared" si="87"/>
        <v>1</v>
      </c>
      <c r="N921" s="20" t="str">
        <f t="shared" si="88"/>
        <v>Wednesday</v>
      </c>
      <c r="O921" s="20" t="str">
        <f t="shared" si="89"/>
        <v>February</v>
      </c>
    </row>
    <row r="922" spans="1:15" x14ac:dyDescent="0.3">
      <c r="A922" s="18">
        <v>921</v>
      </c>
      <c r="B922" s="19">
        <v>44933</v>
      </c>
      <c r="C922" s="20" t="s">
        <v>929</v>
      </c>
      <c r="D922" s="20" t="s">
        <v>5</v>
      </c>
      <c r="E922" s="18">
        <v>51</v>
      </c>
      <c r="F922" s="18" t="str">
        <f t="shared" si="84"/>
        <v>Adult</v>
      </c>
      <c r="G922" s="20" t="s">
        <v>11</v>
      </c>
      <c r="H922" s="18">
        <v>3</v>
      </c>
      <c r="I922" s="18">
        <v>25</v>
      </c>
      <c r="J922" s="18">
        <v>75</v>
      </c>
      <c r="K922" s="21" t="str">
        <f t="shared" si="85"/>
        <v>Low</v>
      </c>
      <c r="L922" s="18">
        <f t="shared" si="86"/>
        <v>2023</v>
      </c>
      <c r="M922" s="18">
        <f t="shared" si="87"/>
        <v>1</v>
      </c>
      <c r="N922" s="20" t="str">
        <f t="shared" si="88"/>
        <v>Saturday</v>
      </c>
      <c r="O922" s="20" t="str">
        <f t="shared" si="89"/>
        <v>January</v>
      </c>
    </row>
    <row r="923" spans="1:15" x14ac:dyDescent="0.3">
      <c r="A923" s="18">
        <v>922</v>
      </c>
      <c r="B923" s="19">
        <v>45220</v>
      </c>
      <c r="C923" s="20" t="s">
        <v>930</v>
      </c>
      <c r="D923" s="20" t="s">
        <v>5</v>
      </c>
      <c r="E923" s="18">
        <v>41</v>
      </c>
      <c r="F923" s="18" t="str">
        <f t="shared" si="84"/>
        <v>Adult</v>
      </c>
      <c r="G923" s="20" t="s">
        <v>11</v>
      </c>
      <c r="H923" s="18">
        <v>1</v>
      </c>
      <c r="I923" s="18">
        <v>50</v>
      </c>
      <c r="J923" s="18">
        <v>50</v>
      </c>
      <c r="K923" s="21" t="str">
        <f t="shared" si="85"/>
        <v>Low</v>
      </c>
      <c r="L923" s="18">
        <f t="shared" si="86"/>
        <v>2023</v>
      </c>
      <c r="M923" s="18">
        <f t="shared" si="87"/>
        <v>4</v>
      </c>
      <c r="N923" s="20" t="str">
        <f t="shared" si="88"/>
        <v>Saturday</v>
      </c>
      <c r="O923" s="20" t="str">
        <f t="shared" si="89"/>
        <v>October</v>
      </c>
    </row>
    <row r="924" spans="1:15" x14ac:dyDescent="0.3">
      <c r="A924" s="18">
        <v>923</v>
      </c>
      <c r="B924" s="19">
        <v>45072</v>
      </c>
      <c r="C924" s="20" t="s">
        <v>931</v>
      </c>
      <c r="D924" s="20" t="s">
        <v>5</v>
      </c>
      <c r="E924" s="18">
        <v>32</v>
      </c>
      <c r="F924" s="18" t="str">
        <f t="shared" si="84"/>
        <v>Adult</v>
      </c>
      <c r="G924" s="20" t="s">
        <v>6</v>
      </c>
      <c r="H924" s="18">
        <v>3</v>
      </c>
      <c r="I924" s="18">
        <v>300</v>
      </c>
      <c r="J924" s="18">
        <v>900</v>
      </c>
      <c r="K924" s="21" t="str">
        <f t="shared" si="85"/>
        <v>Medium</v>
      </c>
      <c r="L924" s="18">
        <f t="shared" si="86"/>
        <v>2023</v>
      </c>
      <c r="M924" s="18">
        <f t="shared" si="87"/>
        <v>2</v>
      </c>
      <c r="N924" s="20" t="str">
        <f t="shared" si="88"/>
        <v>Friday</v>
      </c>
      <c r="O924" s="20" t="str">
        <f t="shared" si="89"/>
        <v>May</v>
      </c>
    </row>
    <row r="925" spans="1:15" x14ac:dyDescent="0.3">
      <c r="A925" s="18">
        <v>924</v>
      </c>
      <c r="B925" s="19">
        <v>45167</v>
      </c>
      <c r="C925" s="20" t="s">
        <v>932</v>
      </c>
      <c r="D925" s="20" t="s">
        <v>5</v>
      </c>
      <c r="E925" s="18">
        <v>55</v>
      </c>
      <c r="F925" s="18" t="str">
        <f t="shared" si="84"/>
        <v>Adult</v>
      </c>
      <c r="G925" s="20" t="s">
        <v>6</v>
      </c>
      <c r="H925" s="18">
        <v>2</v>
      </c>
      <c r="I925" s="18">
        <v>50</v>
      </c>
      <c r="J925" s="18">
        <v>100</v>
      </c>
      <c r="K925" s="21" t="str">
        <f t="shared" si="85"/>
        <v>Low</v>
      </c>
      <c r="L925" s="18">
        <f t="shared" si="86"/>
        <v>2023</v>
      </c>
      <c r="M925" s="18">
        <f t="shared" si="87"/>
        <v>3</v>
      </c>
      <c r="N925" s="20" t="str">
        <f t="shared" si="88"/>
        <v>Tuesday</v>
      </c>
      <c r="O925" s="20" t="str">
        <f t="shared" si="89"/>
        <v>August</v>
      </c>
    </row>
    <row r="926" spans="1:15" x14ac:dyDescent="0.3">
      <c r="A926" s="18">
        <v>925</v>
      </c>
      <c r="B926" s="19">
        <v>45172</v>
      </c>
      <c r="C926" s="20" t="s">
        <v>933</v>
      </c>
      <c r="D926" s="20" t="s">
        <v>5</v>
      </c>
      <c r="E926" s="18">
        <v>25</v>
      </c>
      <c r="F926" s="18" t="str">
        <f t="shared" si="84"/>
        <v>Young</v>
      </c>
      <c r="G926" s="20" t="s">
        <v>11</v>
      </c>
      <c r="H926" s="18">
        <v>1</v>
      </c>
      <c r="I926" s="18">
        <v>300</v>
      </c>
      <c r="J926" s="18">
        <v>300</v>
      </c>
      <c r="K926" s="21" t="str">
        <f t="shared" si="85"/>
        <v>Low</v>
      </c>
      <c r="L926" s="18">
        <f t="shared" si="86"/>
        <v>2023</v>
      </c>
      <c r="M926" s="18">
        <f t="shared" si="87"/>
        <v>3</v>
      </c>
      <c r="N926" s="20" t="str">
        <f t="shared" si="88"/>
        <v>Sunday</v>
      </c>
      <c r="O926" s="20" t="str">
        <f t="shared" si="89"/>
        <v>September</v>
      </c>
    </row>
    <row r="927" spans="1:15" x14ac:dyDescent="0.3">
      <c r="A927" s="18">
        <v>926</v>
      </c>
      <c r="B927" s="19">
        <v>45152</v>
      </c>
      <c r="C927" s="20" t="s">
        <v>934</v>
      </c>
      <c r="D927" s="20" t="s">
        <v>5</v>
      </c>
      <c r="E927" s="18">
        <v>22</v>
      </c>
      <c r="F927" s="18" t="str">
        <f t="shared" si="84"/>
        <v>Young</v>
      </c>
      <c r="G927" s="20" t="s">
        <v>11</v>
      </c>
      <c r="H927" s="18">
        <v>1</v>
      </c>
      <c r="I927" s="18">
        <v>30</v>
      </c>
      <c r="J927" s="18">
        <v>30</v>
      </c>
      <c r="K927" s="21" t="str">
        <f t="shared" si="85"/>
        <v>Low</v>
      </c>
      <c r="L927" s="18">
        <f t="shared" si="86"/>
        <v>2023</v>
      </c>
      <c r="M927" s="18">
        <f t="shared" si="87"/>
        <v>3</v>
      </c>
      <c r="N927" s="20" t="str">
        <f t="shared" si="88"/>
        <v>Monday</v>
      </c>
      <c r="O927" s="20" t="str">
        <f t="shared" si="89"/>
        <v>August</v>
      </c>
    </row>
    <row r="928" spans="1:15" x14ac:dyDescent="0.3">
      <c r="A928" s="18">
        <v>927</v>
      </c>
      <c r="B928" s="19">
        <v>45101</v>
      </c>
      <c r="C928" s="20" t="s">
        <v>935</v>
      </c>
      <c r="D928" s="20" t="s">
        <v>5</v>
      </c>
      <c r="E928" s="18">
        <v>43</v>
      </c>
      <c r="F928" s="18" t="str">
        <f t="shared" si="84"/>
        <v>Adult</v>
      </c>
      <c r="G928" s="20" t="s">
        <v>11</v>
      </c>
      <c r="H928" s="18">
        <v>4</v>
      </c>
      <c r="I928" s="18">
        <v>500</v>
      </c>
      <c r="J928" s="18">
        <v>2000</v>
      </c>
      <c r="K928" s="21" t="str">
        <f t="shared" si="85"/>
        <v>High</v>
      </c>
      <c r="L928" s="18">
        <f t="shared" si="86"/>
        <v>2023</v>
      </c>
      <c r="M928" s="18">
        <f t="shared" si="87"/>
        <v>2</v>
      </c>
      <c r="N928" s="20" t="str">
        <f t="shared" si="88"/>
        <v>Saturday</v>
      </c>
      <c r="O928" s="20" t="str">
        <f t="shared" si="89"/>
        <v>June</v>
      </c>
    </row>
    <row r="929" spans="1:15" x14ac:dyDescent="0.3">
      <c r="A929" s="18">
        <v>928</v>
      </c>
      <c r="B929" s="19">
        <v>45021</v>
      </c>
      <c r="C929" s="20" t="s">
        <v>936</v>
      </c>
      <c r="D929" s="20" t="s">
        <v>8</v>
      </c>
      <c r="E929" s="18">
        <v>35</v>
      </c>
      <c r="F929" s="18" t="str">
        <f t="shared" si="84"/>
        <v>Adult</v>
      </c>
      <c r="G929" s="20" t="s">
        <v>9</v>
      </c>
      <c r="H929" s="18">
        <v>4</v>
      </c>
      <c r="I929" s="18">
        <v>300</v>
      </c>
      <c r="J929" s="18">
        <v>1200</v>
      </c>
      <c r="K929" s="21" t="str">
        <f t="shared" si="85"/>
        <v>Medium</v>
      </c>
      <c r="L929" s="18">
        <f t="shared" si="86"/>
        <v>2023</v>
      </c>
      <c r="M929" s="18">
        <f t="shared" si="87"/>
        <v>2</v>
      </c>
      <c r="N929" s="20" t="str">
        <f t="shared" si="88"/>
        <v>Wednesday</v>
      </c>
      <c r="O929" s="20" t="str">
        <f t="shared" si="89"/>
        <v>April</v>
      </c>
    </row>
    <row r="930" spans="1:15" x14ac:dyDescent="0.3">
      <c r="A930" s="18">
        <v>929</v>
      </c>
      <c r="B930" s="19">
        <v>44953</v>
      </c>
      <c r="C930" s="20" t="s">
        <v>937</v>
      </c>
      <c r="D930" s="20" t="s">
        <v>8</v>
      </c>
      <c r="E930" s="18">
        <v>23</v>
      </c>
      <c r="F930" s="18" t="str">
        <f t="shared" si="84"/>
        <v>Young</v>
      </c>
      <c r="G930" s="20" t="s">
        <v>6</v>
      </c>
      <c r="H930" s="18">
        <v>3</v>
      </c>
      <c r="I930" s="18">
        <v>25</v>
      </c>
      <c r="J930" s="18">
        <v>75</v>
      </c>
      <c r="K930" s="21" t="str">
        <f t="shared" si="85"/>
        <v>Low</v>
      </c>
      <c r="L930" s="18">
        <f t="shared" si="86"/>
        <v>2023</v>
      </c>
      <c r="M930" s="18">
        <f t="shared" si="87"/>
        <v>1</v>
      </c>
      <c r="N930" s="20" t="str">
        <f t="shared" si="88"/>
        <v>Friday</v>
      </c>
      <c r="O930" s="20" t="str">
        <f t="shared" si="89"/>
        <v>January</v>
      </c>
    </row>
    <row r="931" spans="1:15" x14ac:dyDescent="0.3">
      <c r="A931" s="18">
        <v>930</v>
      </c>
      <c r="B931" s="19">
        <v>45056</v>
      </c>
      <c r="C931" s="20" t="s">
        <v>938</v>
      </c>
      <c r="D931" s="20" t="s">
        <v>5</v>
      </c>
      <c r="E931" s="18">
        <v>54</v>
      </c>
      <c r="F931" s="18" t="str">
        <f t="shared" si="84"/>
        <v>Adult</v>
      </c>
      <c r="G931" s="20" t="s">
        <v>9</v>
      </c>
      <c r="H931" s="18">
        <v>4</v>
      </c>
      <c r="I931" s="18">
        <v>50</v>
      </c>
      <c r="J931" s="18">
        <v>200</v>
      </c>
      <c r="K931" s="21" t="str">
        <f t="shared" si="85"/>
        <v>Low</v>
      </c>
      <c r="L931" s="18">
        <f t="shared" si="86"/>
        <v>2023</v>
      </c>
      <c r="M931" s="18">
        <f t="shared" si="87"/>
        <v>2</v>
      </c>
      <c r="N931" s="20" t="str">
        <f t="shared" si="88"/>
        <v>Wednesday</v>
      </c>
      <c r="O931" s="20" t="str">
        <f t="shared" si="89"/>
        <v>May</v>
      </c>
    </row>
    <row r="932" spans="1:15" x14ac:dyDescent="0.3">
      <c r="A932" s="18">
        <v>931</v>
      </c>
      <c r="B932" s="19">
        <v>45171</v>
      </c>
      <c r="C932" s="20" t="s">
        <v>939</v>
      </c>
      <c r="D932" s="20" t="s">
        <v>5</v>
      </c>
      <c r="E932" s="18">
        <v>30</v>
      </c>
      <c r="F932" s="18" t="str">
        <f t="shared" si="84"/>
        <v>Young</v>
      </c>
      <c r="G932" s="20" t="s">
        <v>6</v>
      </c>
      <c r="H932" s="18">
        <v>4</v>
      </c>
      <c r="I932" s="18">
        <v>30</v>
      </c>
      <c r="J932" s="18">
        <v>120</v>
      </c>
      <c r="K932" s="21" t="str">
        <f t="shared" si="85"/>
        <v>Low</v>
      </c>
      <c r="L932" s="18">
        <f t="shared" si="86"/>
        <v>2023</v>
      </c>
      <c r="M932" s="18">
        <f t="shared" si="87"/>
        <v>3</v>
      </c>
      <c r="N932" s="20" t="str">
        <f t="shared" si="88"/>
        <v>Saturday</v>
      </c>
      <c r="O932" s="20" t="str">
        <f t="shared" si="89"/>
        <v>September</v>
      </c>
    </row>
    <row r="933" spans="1:15" x14ac:dyDescent="0.3">
      <c r="A933" s="18">
        <v>932</v>
      </c>
      <c r="B933" s="19">
        <v>44985</v>
      </c>
      <c r="C933" s="20" t="s">
        <v>940</v>
      </c>
      <c r="D933" s="20" t="s">
        <v>8</v>
      </c>
      <c r="E933" s="18">
        <v>45</v>
      </c>
      <c r="F933" s="18" t="str">
        <f t="shared" si="84"/>
        <v>Adult</v>
      </c>
      <c r="G933" s="20" t="s">
        <v>6</v>
      </c>
      <c r="H933" s="18">
        <v>4</v>
      </c>
      <c r="I933" s="18">
        <v>25</v>
      </c>
      <c r="J933" s="18">
        <v>100</v>
      </c>
      <c r="K933" s="21" t="str">
        <f t="shared" si="85"/>
        <v>Low</v>
      </c>
      <c r="L933" s="18">
        <f t="shared" si="86"/>
        <v>2023</v>
      </c>
      <c r="M933" s="18">
        <f t="shared" si="87"/>
        <v>1</v>
      </c>
      <c r="N933" s="20" t="str">
        <f t="shared" si="88"/>
        <v>Tuesday</v>
      </c>
      <c r="O933" s="20" t="str">
        <f t="shared" si="89"/>
        <v>February</v>
      </c>
    </row>
    <row r="934" spans="1:15" x14ac:dyDescent="0.3">
      <c r="A934" s="18">
        <v>933</v>
      </c>
      <c r="B934" s="19">
        <v>44960</v>
      </c>
      <c r="C934" s="20" t="s">
        <v>941</v>
      </c>
      <c r="D934" s="20" t="s">
        <v>5</v>
      </c>
      <c r="E934" s="18">
        <v>22</v>
      </c>
      <c r="F934" s="18" t="str">
        <f t="shared" si="84"/>
        <v>Young</v>
      </c>
      <c r="G934" s="20" t="s">
        <v>6</v>
      </c>
      <c r="H934" s="18">
        <v>1</v>
      </c>
      <c r="I934" s="18">
        <v>30</v>
      </c>
      <c r="J934" s="18">
        <v>30</v>
      </c>
      <c r="K934" s="21" t="str">
        <f t="shared" si="85"/>
        <v>Low</v>
      </c>
      <c r="L934" s="18">
        <f t="shared" si="86"/>
        <v>2023</v>
      </c>
      <c r="M934" s="18">
        <f t="shared" si="87"/>
        <v>1</v>
      </c>
      <c r="N934" s="20" t="str">
        <f t="shared" si="88"/>
        <v>Friday</v>
      </c>
      <c r="O934" s="20" t="str">
        <f t="shared" si="89"/>
        <v>February</v>
      </c>
    </row>
    <row r="935" spans="1:15" x14ac:dyDescent="0.3">
      <c r="A935" s="18">
        <v>934</v>
      </c>
      <c r="B935" s="19">
        <v>45132</v>
      </c>
      <c r="C935" s="20" t="s">
        <v>942</v>
      </c>
      <c r="D935" s="20" t="s">
        <v>5</v>
      </c>
      <c r="E935" s="18">
        <v>30</v>
      </c>
      <c r="F935" s="18" t="str">
        <f t="shared" si="84"/>
        <v>Young</v>
      </c>
      <c r="G935" s="20" t="s">
        <v>6</v>
      </c>
      <c r="H935" s="18">
        <v>1</v>
      </c>
      <c r="I935" s="18">
        <v>500</v>
      </c>
      <c r="J935" s="18">
        <v>500</v>
      </c>
      <c r="K935" s="21" t="str">
        <f t="shared" si="85"/>
        <v>Low</v>
      </c>
      <c r="L935" s="18">
        <f t="shared" si="86"/>
        <v>2023</v>
      </c>
      <c r="M935" s="18">
        <f t="shared" si="87"/>
        <v>3</v>
      </c>
      <c r="N935" s="20" t="str">
        <f t="shared" si="88"/>
        <v>Tuesday</v>
      </c>
      <c r="O935" s="20" t="str">
        <f t="shared" si="89"/>
        <v>July</v>
      </c>
    </row>
    <row r="936" spans="1:15" x14ac:dyDescent="0.3">
      <c r="A936" s="18">
        <v>935</v>
      </c>
      <c r="B936" s="19">
        <v>45178</v>
      </c>
      <c r="C936" s="20" t="s">
        <v>943</v>
      </c>
      <c r="D936" s="20" t="s">
        <v>8</v>
      </c>
      <c r="E936" s="18">
        <v>34</v>
      </c>
      <c r="F936" s="18" t="str">
        <f t="shared" si="84"/>
        <v>Adult</v>
      </c>
      <c r="G936" s="20" t="s">
        <v>6</v>
      </c>
      <c r="H936" s="18">
        <v>1</v>
      </c>
      <c r="I936" s="18">
        <v>50</v>
      </c>
      <c r="J936" s="18">
        <v>50</v>
      </c>
      <c r="K936" s="21" t="str">
        <f t="shared" si="85"/>
        <v>Low</v>
      </c>
      <c r="L936" s="18">
        <f t="shared" si="86"/>
        <v>2023</v>
      </c>
      <c r="M936" s="18">
        <f t="shared" si="87"/>
        <v>3</v>
      </c>
      <c r="N936" s="20" t="str">
        <f t="shared" si="88"/>
        <v>Saturday</v>
      </c>
      <c r="O936" s="20" t="str">
        <f t="shared" si="89"/>
        <v>September</v>
      </c>
    </row>
    <row r="937" spans="1:15" x14ac:dyDescent="0.3">
      <c r="A937" s="18">
        <v>936</v>
      </c>
      <c r="B937" s="19">
        <v>44964</v>
      </c>
      <c r="C937" s="20" t="s">
        <v>944</v>
      </c>
      <c r="D937" s="20" t="s">
        <v>5</v>
      </c>
      <c r="E937" s="18">
        <v>57</v>
      </c>
      <c r="F937" s="18" t="str">
        <f t="shared" si="84"/>
        <v>Adult</v>
      </c>
      <c r="G937" s="20" t="s">
        <v>6</v>
      </c>
      <c r="H937" s="18">
        <v>4</v>
      </c>
      <c r="I937" s="18">
        <v>50</v>
      </c>
      <c r="J937" s="18">
        <v>200</v>
      </c>
      <c r="K937" s="21" t="str">
        <f t="shared" si="85"/>
        <v>Low</v>
      </c>
      <c r="L937" s="18">
        <f t="shared" si="86"/>
        <v>2023</v>
      </c>
      <c r="M937" s="18">
        <f t="shared" si="87"/>
        <v>1</v>
      </c>
      <c r="N937" s="20" t="str">
        <f t="shared" si="88"/>
        <v>Tuesday</v>
      </c>
      <c r="O937" s="20" t="str">
        <f t="shared" si="89"/>
        <v>February</v>
      </c>
    </row>
    <row r="938" spans="1:15" x14ac:dyDescent="0.3">
      <c r="A938" s="18">
        <v>937</v>
      </c>
      <c r="B938" s="19">
        <v>45222</v>
      </c>
      <c r="C938" s="20" t="s">
        <v>945</v>
      </c>
      <c r="D938" s="20" t="s">
        <v>8</v>
      </c>
      <c r="E938" s="18">
        <v>62</v>
      </c>
      <c r="F938" s="18" t="str">
        <f t="shared" si="84"/>
        <v>Senior</v>
      </c>
      <c r="G938" s="20" t="s">
        <v>6</v>
      </c>
      <c r="H938" s="18">
        <v>1</v>
      </c>
      <c r="I938" s="18">
        <v>500</v>
      </c>
      <c r="J938" s="18">
        <v>500</v>
      </c>
      <c r="K938" s="21" t="str">
        <f t="shared" si="85"/>
        <v>Low</v>
      </c>
      <c r="L938" s="18">
        <f t="shared" si="86"/>
        <v>2023</v>
      </c>
      <c r="M938" s="18">
        <f t="shared" si="87"/>
        <v>4</v>
      </c>
      <c r="N938" s="20" t="str">
        <f t="shared" si="88"/>
        <v>Monday</v>
      </c>
      <c r="O938" s="20" t="str">
        <f t="shared" si="89"/>
        <v>October</v>
      </c>
    </row>
    <row r="939" spans="1:15" x14ac:dyDescent="0.3">
      <c r="A939" s="18">
        <v>938</v>
      </c>
      <c r="B939" s="19">
        <v>45249</v>
      </c>
      <c r="C939" s="20" t="s">
        <v>946</v>
      </c>
      <c r="D939" s="20" t="s">
        <v>5</v>
      </c>
      <c r="E939" s="18">
        <v>49</v>
      </c>
      <c r="F939" s="18" t="str">
        <f t="shared" si="84"/>
        <v>Adult</v>
      </c>
      <c r="G939" s="20" t="s">
        <v>9</v>
      </c>
      <c r="H939" s="18">
        <v>4</v>
      </c>
      <c r="I939" s="18">
        <v>50</v>
      </c>
      <c r="J939" s="18">
        <v>200</v>
      </c>
      <c r="K939" s="21" t="str">
        <f t="shared" si="85"/>
        <v>Low</v>
      </c>
      <c r="L939" s="18">
        <f t="shared" si="86"/>
        <v>2023</v>
      </c>
      <c r="M939" s="18">
        <f t="shared" si="87"/>
        <v>4</v>
      </c>
      <c r="N939" s="20" t="str">
        <f t="shared" si="88"/>
        <v>Sunday</v>
      </c>
      <c r="O939" s="20" t="str">
        <f t="shared" si="89"/>
        <v>November</v>
      </c>
    </row>
    <row r="940" spans="1:15" x14ac:dyDescent="0.3">
      <c r="A940" s="18">
        <v>939</v>
      </c>
      <c r="B940" s="19">
        <v>45278</v>
      </c>
      <c r="C940" s="20" t="s">
        <v>947</v>
      </c>
      <c r="D940" s="20" t="s">
        <v>8</v>
      </c>
      <c r="E940" s="18">
        <v>46</v>
      </c>
      <c r="F940" s="18" t="str">
        <f t="shared" si="84"/>
        <v>Adult</v>
      </c>
      <c r="G940" s="20" t="s">
        <v>11</v>
      </c>
      <c r="H940" s="18">
        <v>1</v>
      </c>
      <c r="I940" s="18">
        <v>300</v>
      </c>
      <c r="J940" s="18">
        <v>300</v>
      </c>
      <c r="K940" s="21" t="str">
        <f t="shared" si="85"/>
        <v>Low</v>
      </c>
      <c r="L940" s="18">
        <f t="shared" si="86"/>
        <v>2023</v>
      </c>
      <c r="M940" s="18">
        <f t="shared" si="87"/>
        <v>4</v>
      </c>
      <c r="N940" s="20" t="str">
        <f t="shared" si="88"/>
        <v>Monday</v>
      </c>
      <c r="O940" s="20" t="str">
        <f t="shared" si="89"/>
        <v>December</v>
      </c>
    </row>
    <row r="941" spans="1:15" x14ac:dyDescent="0.3">
      <c r="A941" s="18">
        <v>940</v>
      </c>
      <c r="B941" s="19">
        <v>44954</v>
      </c>
      <c r="C941" s="20" t="s">
        <v>948</v>
      </c>
      <c r="D941" s="20" t="s">
        <v>8</v>
      </c>
      <c r="E941" s="18">
        <v>20</v>
      </c>
      <c r="F941" s="18" t="str">
        <f t="shared" si="84"/>
        <v>Young</v>
      </c>
      <c r="G941" s="20" t="s">
        <v>11</v>
      </c>
      <c r="H941" s="18">
        <v>1</v>
      </c>
      <c r="I941" s="18">
        <v>30</v>
      </c>
      <c r="J941" s="18">
        <v>30</v>
      </c>
      <c r="K941" s="21" t="str">
        <f t="shared" si="85"/>
        <v>Low</v>
      </c>
      <c r="L941" s="18">
        <f t="shared" si="86"/>
        <v>2023</v>
      </c>
      <c r="M941" s="18">
        <f t="shared" si="87"/>
        <v>1</v>
      </c>
      <c r="N941" s="20" t="str">
        <f t="shared" si="88"/>
        <v>Saturday</v>
      </c>
      <c r="O941" s="20" t="str">
        <f t="shared" si="89"/>
        <v>January</v>
      </c>
    </row>
    <row r="942" spans="1:15" x14ac:dyDescent="0.3">
      <c r="A942" s="18">
        <v>941</v>
      </c>
      <c r="B942" s="19">
        <v>45004</v>
      </c>
      <c r="C942" s="20" t="s">
        <v>949</v>
      </c>
      <c r="D942" s="20" t="s">
        <v>8</v>
      </c>
      <c r="E942" s="18">
        <v>57</v>
      </c>
      <c r="F942" s="18" t="str">
        <f t="shared" si="84"/>
        <v>Adult</v>
      </c>
      <c r="G942" s="20" t="s">
        <v>9</v>
      </c>
      <c r="H942" s="18">
        <v>2</v>
      </c>
      <c r="I942" s="18">
        <v>25</v>
      </c>
      <c r="J942" s="18">
        <v>50</v>
      </c>
      <c r="K942" s="21" t="str">
        <f t="shared" si="85"/>
        <v>Low</v>
      </c>
      <c r="L942" s="18">
        <f t="shared" si="86"/>
        <v>2023</v>
      </c>
      <c r="M942" s="18">
        <f t="shared" si="87"/>
        <v>1</v>
      </c>
      <c r="N942" s="20" t="str">
        <f t="shared" si="88"/>
        <v>Sunday</v>
      </c>
      <c r="O942" s="20" t="str">
        <f t="shared" si="89"/>
        <v>March</v>
      </c>
    </row>
    <row r="943" spans="1:15" x14ac:dyDescent="0.3">
      <c r="A943" s="18">
        <v>942</v>
      </c>
      <c r="B943" s="19">
        <v>45003</v>
      </c>
      <c r="C943" s="20" t="s">
        <v>950</v>
      </c>
      <c r="D943" s="20" t="s">
        <v>5</v>
      </c>
      <c r="E943" s="18">
        <v>51</v>
      </c>
      <c r="F943" s="18" t="str">
        <f t="shared" si="84"/>
        <v>Adult</v>
      </c>
      <c r="G943" s="20" t="s">
        <v>9</v>
      </c>
      <c r="H943" s="18">
        <v>3</v>
      </c>
      <c r="I943" s="18">
        <v>500</v>
      </c>
      <c r="J943" s="18">
        <v>1500</v>
      </c>
      <c r="K943" s="21" t="str">
        <f t="shared" si="85"/>
        <v>Medium</v>
      </c>
      <c r="L943" s="18">
        <f t="shared" si="86"/>
        <v>2023</v>
      </c>
      <c r="M943" s="18">
        <f t="shared" si="87"/>
        <v>1</v>
      </c>
      <c r="N943" s="20" t="str">
        <f t="shared" si="88"/>
        <v>Saturday</v>
      </c>
      <c r="O943" s="20" t="str">
        <f t="shared" si="89"/>
        <v>March</v>
      </c>
    </row>
    <row r="944" spans="1:15" x14ac:dyDescent="0.3">
      <c r="A944" s="18">
        <v>943</v>
      </c>
      <c r="B944" s="19">
        <v>45215</v>
      </c>
      <c r="C944" s="20" t="s">
        <v>951</v>
      </c>
      <c r="D944" s="20" t="s">
        <v>8</v>
      </c>
      <c r="E944" s="18">
        <v>57</v>
      </c>
      <c r="F944" s="18" t="str">
        <f t="shared" si="84"/>
        <v>Adult</v>
      </c>
      <c r="G944" s="20" t="s">
        <v>9</v>
      </c>
      <c r="H944" s="18">
        <v>4</v>
      </c>
      <c r="I944" s="18">
        <v>300</v>
      </c>
      <c r="J944" s="18">
        <v>1200</v>
      </c>
      <c r="K944" s="21" t="str">
        <f t="shared" si="85"/>
        <v>Medium</v>
      </c>
      <c r="L944" s="18">
        <f t="shared" si="86"/>
        <v>2023</v>
      </c>
      <c r="M944" s="18">
        <f t="shared" si="87"/>
        <v>4</v>
      </c>
      <c r="N944" s="20" t="str">
        <f t="shared" si="88"/>
        <v>Monday</v>
      </c>
      <c r="O944" s="20" t="str">
        <f t="shared" si="89"/>
        <v>October</v>
      </c>
    </row>
    <row r="945" spans="1:15" x14ac:dyDescent="0.3">
      <c r="A945" s="18">
        <v>944</v>
      </c>
      <c r="B945" s="19">
        <v>45082</v>
      </c>
      <c r="C945" s="20" t="s">
        <v>952</v>
      </c>
      <c r="D945" s="20" t="s">
        <v>5</v>
      </c>
      <c r="E945" s="18">
        <v>44</v>
      </c>
      <c r="F945" s="18" t="str">
        <f t="shared" si="84"/>
        <v>Adult</v>
      </c>
      <c r="G945" s="20" t="s">
        <v>9</v>
      </c>
      <c r="H945" s="18">
        <v>2</v>
      </c>
      <c r="I945" s="18">
        <v>25</v>
      </c>
      <c r="J945" s="18">
        <v>50</v>
      </c>
      <c r="K945" s="21" t="str">
        <f t="shared" si="85"/>
        <v>Low</v>
      </c>
      <c r="L945" s="18">
        <f t="shared" si="86"/>
        <v>2023</v>
      </c>
      <c r="M945" s="18">
        <f t="shared" si="87"/>
        <v>2</v>
      </c>
      <c r="N945" s="20" t="str">
        <f t="shared" si="88"/>
        <v>Monday</v>
      </c>
      <c r="O945" s="20" t="str">
        <f t="shared" si="89"/>
        <v>June</v>
      </c>
    </row>
    <row r="946" spans="1:15" x14ac:dyDescent="0.3">
      <c r="A946" s="18">
        <v>945</v>
      </c>
      <c r="B946" s="19">
        <v>44970</v>
      </c>
      <c r="C946" s="20" t="s">
        <v>953</v>
      </c>
      <c r="D946" s="20" t="s">
        <v>5</v>
      </c>
      <c r="E946" s="18">
        <v>30</v>
      </c>
      <c r="F946" s="18" t="str">
        <f t="shared" si="84"/>
        <v>Young</v>
      </c>
      <c r="G946" s="20" t="s">
        <v>6</v>
      </c>
      <c r="H946" s="18">
        <v>1</v>
      </c>
      <c r="I946" s="18">
        <v>25</v>
      </c>
      <c r="J946" s="18">
        <v>25</v>
      </c>
      <c r="K946" s="21" t="str">
        <f t="shared" si="85"/>
        <v>Low</v>
      </c>
      <c r="L946" s="18">
        <f t="shared" si="86"/>
        <v>2023</v>
      </c>
      <c r="M946" s="18">
        <f t="shared" si="87"/>
        <v>1</v>
      </c>
      <c r="N946" s="20" t="str">
        <f t="shared" si="88"/>
        <v>Monday</v>
      </c>
      <c r="O946" s="20" t="str">
        <f t="shared" si="89"/>
        <v>February</v>
      </c>
    </row>
    <row r="947" spans="1:15" x14ac:dyDescent="0.3">
      <c r="A947" s="18">
        <v>946</v>
      </c>
      <c r="B947" s="19">
        <v>45054</v>
      </c>
      <c r="C947" s="20" t="s">
        <v>954</v>
      </c>
      <c r="D947" s="20" t="s">
        <v>5</v>
      </c>
      <c r="E947" s="18">
        <v>62</v>
      </c>
      <c r="F947" s="18" t="str">
        <f t="shared" si="84"/>
        <v>Senior</v>
      </c>
      <c r="G947" s="20" t="s">
        <v>11</v>
      </c>
      <c r="H947" s="18">
        <v>4</v>
      </c>
      <c r="I947" s="18">
        <v>500</v>
      </c>
      <c r="J947" s="18">
        <v>2000</v>
      </c>
      <c r="K947" s="21" t="str">
        <f t="shared" si="85"/>
        <v>High</v>
      </c>
      <c r="L947" s="18">
        <f t="shared" si="86"/>
        <v>2023</v>
      </c>
      <c r="M947" s="18">
        <f t="shared" si="87"/>
        <v>2</v>
      </c>
      <c r="N947" s="20" t="str">
        <f t="shared" si="88"/>
        <v>Monday</v>
      </c>
      <c r="O947" s="20" t="str">
        <f t="shared" si="89"/>
        <v>May</v>
      </c>
    </row>
    <row r="948" spans="1:15" x14ac:dyDescent="0.3">
      <c r="A948" s="18">
        <v>947</v>
      </c>
      <c r="B948" s="19">
        <v>44987</v>
      </c>
      <c r="C948" s="20" t="s">
        <v>955</v>
      </c>
      <c r="D948" s="20" t="s">
        <v>5</v>
      </c>
      <c r="E948" s="18">
        <v>50</v>
      </c>
      <c r="F948" s="18" t="str">
        <f t="shared" si="84"/>
        <v>Adult</v>
      </c>
      <c r="G948" s="20" t="s">
        <v>6</v>
      </c>
      <c r="H948" s="18">
        <v>1</v>
      </c>
      <c r="I948" s="18">
        <v>300</v>
      </c>
      <c r="J948" s="18">
        <v>300</v>
      </c>
      <c r="K948" s="21" t="str">
        <f t="shared" si="85"/>
        <v>Low</v>
      </c>
      <c r="L948" s="18">
        <f t="shared" si="86"/>
        <v>2023</v>
      </c>
      <c r="M948" s="18">
        <f t="shared" si="87"/>
        <v>1</v>
      </c>
      <c r="N948" s="20" t="str">
        <f t="shared" si="88"/>
        <v>Thursday</v>
      </c>
      <c r="O948" s="20" t="str">
        <f t="shared" si="89"/>
        <v>March</v>
      </c>
    </row>
    <row r="949" spans="1:15" x14ac:dyDescent="0.3">
      <c r="A949" s="18">
        <v>948</v>
      </c>
      <c r="B949" s="19">
        <v>45212</v>
      </c>
      <c r="C949" s="20" t="s">
        <v>956</v>
      </c>
      <c r="D949" s="20" t="s">
        <v>8</v>
      </c>
      <c r="E949" s="18">
        <v>23</v>
      </c>
      <c r="F949" s="18" t="str">
        <f t="shared" si="84"/>
        <v>Young</v>
      </c>
      <c r="G949" s="20" t="s">
        <v>11</v>
      </c>
      <c r="H949" s="18">
        <v>3</v>
      </c>
      <c r="I949" s="18">
        <v>25</v>
      </c>
      <c r="J949" s="18">
        <v>75</v>
      </c>
      <c r="K949" s="21" t="str">
        <f t="shared" si="85"/>
        <v>Low</v>
      </c>
      <c r="L949" s="18">
        <f t="shared" si="86"/>
        <v>2023</v>
      </c>
      <c r="M949" s="18">
        <f t="shared" si="87"/>
        <v>4</v>
      </c>
      <c r="N949" s="20" t="str">
        <f t="shared" si="88"/>
        <v>Friday</v>
      </c>
      <c r="O949" s="20" t="str">
        <f t="shared" si="89"/>
        <v>October</v>
      </c>
    </row>
    <row r="950" spans="1:15" x14ac:dyDescent="0.3">
      <c r="A950" s="18">
        <v>949</v>
      </c>
      <c r="B950" s="19">
        <v>45140</v>
      </c>
      <c r="C950" s="20" t="s">
        <v>957</v>
      </c>
      <c r="D950" s="20" t="s">
        <v>8</v>
      </c>
      <c r="E950" s="18">
        <v>41</v>
      </c>
      <c r="F950" s="18" t="str">
        <f t="shared" si="84"/>
        <v>Adult</v>
      </c>
      <c r="G950" s="20" t="s">
        <v>11</v>
      </c>
      <c r="H950" s="18">
        <v>2</v>
      </c>
      <c r="I950" s="18">
        <v>25</v>
      </c>
      <c r="J950" s="18">
        <v>50</v>
      </c>
      <c r="K950" s="21" t="str">
        <f t="shared" si="85"/>
        <v>Low</v>
      </c>
      <c r="L950" s="18">
        <f t="shared" si="86"/>
        <v>2023</v>
      </c>
      <c r="M950" s="18">
        <f t="shared" si="87"/>
        <v>3</v>
      </c>
      <c r="N950" s="20" t="str">
        <f t="shared" si="88"/>
        <v>Wednesday</v>
      </c>
      <c r="O950" s="20" t="str">
        <f t="shared" si="89"/>
        <v>August</v>
      </c>
    </row>
    <row r="951" spans="1:15" x14ac:dyDescent="0.3">
      <c r="A951" s="18">
        <v>950</v>
      </c>
      <c r="B951" s="19">
        <v>45237</v>
      </c>
      <c r="C951" s="20" t="s">
        <v>958</v>
      </c>
      <c r="D951" s="20" t="s">
        <v>5</v>
      </c>
      <c r="E951" s="18">
        <v>36</v>
      </c>
      <c r="F951" s="18" t="str">
        <f t="shared" si="84"/>
        <v>Adult</v>
      </c>
      <c r="G951" s="20" t="s">
        <v>9</v>
      </c>
      <c r="H951" s="18">
        <v>3</v>
      </c>
      <c r="I951" s="18">
        <v>300</v>
      </c>
      <c r="J951" s="18">
        <v>900</v>
      </c>
      <c r="K951" s="21" t="str">
        <f t="shared" si="85"/>
        <v>Medium</v>
      </c>
      <c r="L951" s="18">
        <f t="shared" si="86"/>
        <v>2023</v>
      </c>
      <c r="M951" s="18">
        <f t="shared" si="87"/>
        <v>4</v>
      </c>
      <c r="N951" s="20" t="str">
        <f t="shared" si="88"/>
        <v>Tuesday</v>
      </c>
      <c r="O951" s="20" t="str">
        <f t="shared" si="89"/>
        <v>November</v>
      </c>
    </row>
    <row r="952" spans="1:15" x14ac:dyDescent="0.3">
      <c r="A952" s="18">
        <v>951</v>
      </c>
      <c r="B952" s="19">
        <v>45232</v>
      </c>
      <c r="C952" s="20" t="s">
        <v>959</v>
      </c>
      <c r="D952" s="20" t="s">
        <v>5</v>
      </c>
      <c r="E952" s="18">
        <v>33</v>
      </c>
      <c r="F952" s="18" t="str">
        <f t="shared" si="84"/>
        <v>Adult</v>
      </c>
      <c r="G952" s="20" t="s">
        <v>6</v>
      </c>
      <c r="H952" s="18">
        <v>2</v>
      </c>
      <c r="I952" s="18">
        <v>50</v>
      </c>
      <c r="J952" s="18">
        <v>100</v>
      </c>
      <c r="K952" s="21" t="str">
        <f t="shared" si="85"/>
        <v>Low</v>
      </c>
      <c r="L952" s="18">
        <f t="shared" si="86"/>
        <v>2023</v>
      </c>
      <c r="M952" s="18">
        <f t="shared" si="87"/>
        <v>4</v>
      </c>
      <c r="N952" s="20" t="str">
        <f t="shared" si="88"/>
        <v>Thursday</v>
      </c>
      <c r="O952" s="20" t="str">
        <f t="shared" si="89"/>
        <v>November</v>
      </c>
    </row>
    <row r="953" spans="1:15" x14ac:dyDescent="0.3">
      <c r="A953" s="18">
        <v>952</v>
      </c>
      <c r="B953" s="19">
        <v>45243</v>
      </c>
      <c r="C953" s="20" t="s">
        <v>960</v>
      </c>
      <c r="D953" s="20" t="s">
        <v>8</v>
      </c>
      <c r="E953" s="18">
        <v>57</v>
      </c>
      <c r="F953" s="18" t="str">
        <f t="shared" si="84"/>
        <v>Adult</v>
      </c>
      <c r="G953" s="20" t="s">
        <v>9</v>
      </c>
      <c r="H953" s="18">
        <v>1</v>
      </c>
      <c r="I953" s="18">
        <v>25</v>
      </c>
      <c r="J953" s="18">
        <v>25</v>
      </c>
      <c r="K953" s="21" t="str">
        <f t="shared" si="85"/>
        <v>Low</v>
      </c>
      <c r="L953" s="18">
        <f t="shared" si="86"/>
        <v>2023</v>
      </c>
      <c r="M953" s="18">
        <f t="shared" si="87"/>
        <v>4</v>
      </c>
      <c r="N953" s="20" t="str">
        <f t="shared" si="88"/>
        <v>Monday</v>
      </c>
      <c r="O953" s="20" t="str">
        <f t="shared" si="89"/>
        <v>November</v>
      </c>
    </row>
    <row r="954" spans="1:15" x14ac:dyDescent="0.3">
      <c r="A954" s="18">
        <v>953</v>
      </c>
      <c r="B954" s="19">
        <v>45042</v>
      </c>
      <c r="C954" s="20" t="s">
        <v>961</v>
      </c>
      <c r="D954" s="20" t="s">
        <v>5</v>
      </c>
      <c r="E954" s="18">
        <v>45</v>
      </c>
      <c r="F954" s="18" t="str">
        <f t="shared" si="84"/>
        <v>Adult</v>
      </c>
      <c r="G954" s="20" t="s">
        <v>6</v>
      </c>
      <c r="H954" s="18">
        <v>3</v>
      </c>
      <c r="I954" s="18">
        <v>30</v>
      </c>
      <c r="J954" s="18">
        <v>90</v>
      </c>
      <c r="K954" s="21" t="str">
        <f t="shared" si="85"/>
        <v>Low</v>
      </c>
      <c r="L954" s="18">
        <f t="shared" si="86"/>
        <v>2023</v>
      </c>
      <c r="M954" s="18">
        <f t="shared" si="87"/>
        <v>2</v>
      </c>
      <c r="N954" s="20" t="str">
        <f t="shared" si="88"/>
        <v>Wednesday</v>
      </c>
      <c r="O954" s="20" t="str">
        <f t="shared" si="89"/>
        <v>April</v>
      </c>
    </row>
    <row r="955" spans="1:15" x14ac:dyDescent="0.3">
      <c r="A955" s="18">
        <v>954</v>
      </c>
      <c r="B955" s="19">
        <v>45194</v>
      </c>
      <c r="C955" s="20" t="s">
        <v>962</v>
      </c>
      <c r="D955" s="20" t="s">
        <v>8</v>
      </c>
      <c r="E955" s="18">
        <v>50</v>
      </c>
      <c r="F955" s="18" t="str">
        <f t="shared" si="84"/>
        <v>Adult</v>
      </c>
      <c r="G955" s="20" t="s">
        <v>11</v>
      </c>
      <c r="H955" s="18">
        <v>3</v>
      </c>
      <c r="I955" s="18">
        <v>300</v>
      </c>
      <c r="J955" s="18">
        <v>900</v>
      </c>
      <c r="K955" s="21" t="str">
        <f t="shared" si="85"/>
        <v>Medium</v>
      </c>
      <c r="L955" s="18">
        <f t="shared" si="86"/>
        <v>2023</v>
      </c>
      <c r="M955" s="18">
        <f t="shared" si="87"/>
        <v>3</v>
      </c>
      <c r="N955" s="20" t="str">
        <f t="shared" si="88"/>
        <v>Monday</v>
      </c>
      <c r="O955" s="20" t="str">
        <f t="shared" si="89"/>
        <v>September</v>
      </c>
    </row>
    <row r="956" spans="1:15" x14ac:dyDescent="0.3">
      <c r="A956" s="18">
        <v>955</v>
      </c>
      <c r="B956" s="19">
        <v>45121</v>
      </c>
      <c r="C956" s="20" t="s">
        <v>963</v>
      </c>
      <c r="D956" s="20" t="s">
        <v>5</v>
      </c>
      <c r="E956" s="18">
        <v>58</v>
      </c>
      <c r="F956" s="18" t="str">
        <f t="shared" si="84"/>
        <v>Adult</v>
      </c>
      <c r="G956" s="20" t="s">
        <v>9</v>
      </c>
      <c r="H956" s="18">
        <v>1</v>
      </c>
      <c r="I956" s="18">
        <v>25</v>
      </c>
      <c r="J956" s="18">
        <v>25</v>
      </c>
      <c r="K956" s="21" t="str">
        <f t="shared" si="85"/>
        <v>Low</v>
      </c>
      <c r="L956" s="18">
        <f t="shared" si="86"/>
        <v>2023</v>
      </c>
      <c r="M956" s="18">
        <f t="shared" si="87"/>
        <v>3</v>
      </c>
      <c r="N956" s="20" t="str">
        <f t="shared" si="88"/>
        <v>Friday</v>
      </c>
      <c r="O956" s="20" t="str">
        <f t="shared" si="89"/>
        <v>July</v>
      </c>
    </row>
    <row r="957" spans="1:15" x14ac:dyDescent="0.3">
      <c r="A957" s="18">
        <v>956</v>
      </c>
      <c r="B957" s="19">
        <v>45157</v>
      </c>
      <c r="C957" s="20" t="s">
        <v>964</v>
      </c>
      <c r="D957" s="20" t="s">
        <v>5</v>
      </c>
      <c r="E957" s="18">
        <v>30</v>
      </c>
      <c r="F957" s="18" t="str">
        <f t="shared" si="84"/>
        <v>Young</v>
      </c>
      <c r="G957" s="20" t="s">
        <v>9</v>
      </c>
      <c r="H957" s="18">
        <v>3</v>
      </c>
      <c r="I957" s="18">
        <v>500</v>
      </c>
      <c r="J957" s="18">
        <v>1500</v>
      </c>
      <c r="K957" s="21" t="str">
        <f t="shared" si="85"/>
        <v>Medium</v>
      </c>
      <c r="L957" s="18">
        <f t="shared" si="86"/>
        <v>2023</v>
      </c>
      <c r="M957" s="18">
        <f t="shared" si="87"/>
        <v>3</v>
      </c>
      <c r="N957" s="20" t="str">
        <f t="shared" si="88"/>
        <v>Saturday</v>
      </c>
      <c r="O957" s="20" t="str">
        <f t="shared" si="89"/>
        <v>August</v>
      </c>
    </row>
    <row r="958" spans="1:15" x14ac:dyDescent="0.3">
      <c r="A958" s="18">
        <v>957</v>
      </c>
      <c r="B958" s="19">
        <v>45153</v>
      </c>
      <c r="C958" s="20" t="s">
        <v>965</v>
      </c>
      <c r="D958" s="20" t="s">
        <v>8</v>
      </c>
      <c r="E958" s="18">
        <v>60</v>
      </c>
      <c r="F958" s="18" t="str">
        <f t="shared" si="84"/>
        <v>Adult</v>
      </c>
      <c r="G958" s="20" t="s">
        <v>11</v>
      </c>
      <c r="H958" s="18">
        <v>4</v>
      </c>
      <c r="I958" s="18">
        <v>30</v>
      </c>
      <c r="J958" s="18">
        <v>120</v>
      </c>
      <c r="K958" s="21" t="str">
        <f t="shared" si="85"/>
        <v>Low</v>
      </c>
      <c r="L958" s="18">
        <f t="shared" si="86"/>
        <v>2023</v>
      </c>
      <c r="M958" s="18">
        <f t="shared" si="87"/>
        <v>3</v>
      </c>
      <c r="N958" s="20" t="str">
        <f t="shared" si="88"/>
        <v>Tuesday</v>
      </c>
      <c r="O958" s="20" t="str">
        <f t="shared" si="89"/>
        <v>August</v>
      </c>
    </row>
    <row r="959" spans="1:15" x14ac:dyDescent="0.3">
      <c r="A959" s="18">
        <v>958</v>
      </c>
      <c r="B959" s="19">
        <v>45079</v>
      </c>
      <c r="C959" s="20" t="s">
        <v>966</v>
      </c>
      <c r="D959" s="20" t="s">
        <v>5</v>
      </c>
      <c r="E959" s="18">
        <v>62</v>
      </c>
      <c r="F959" s="18" t="str">
        <f t="shared" si="84"/>
        <v>Senior</v>
      </c>
      <c r="G959" s="20" t="s">
        <v>11</v>
      </c>
      <c r="H959" s="18">
        <v>2</v>
      </c>
      <c r="I959" s="18">
        <v>25</v>
      </c>
      <c r="J959" s="18">
        <v>50</v>
      </c>
      <c r="K959" s="21" t="str">
        <f t="shared" si="85"/>
        <v>Low</v>
      </c>
      <c r="L959" s="18">
        <f t="shared" si="86"/>
        <v>2023</v>
      </c>
      <c r="M959" s="18">
        <f t="shared" si="87"/>
        <v>2</v>
      </c>
      <c r="N959" s="20" t="str">
        <f t="shared" si="88"/>
        <v>Friday</v>
      </c>
      <c r="O959" s="20" t="str">
        <f t="shared" si="89"/>
        <v>June</v>
      </c>
    </row>
    <row r="960" spans="1:15" x14ac:dyDescent="0.3">
      <c r="A960" s="18">
        <v>959</v>
      </c>
      <c r="B960" s="19">
        <v>45228</v>
      </c>
      <c r="C960" s="20" t="s">
        <v>967</v>
      </c>
      <c r="D960" s="20" t="s">
        <v>8</v>
      </c>
      <c r="E960" s="18">
        <v>42</v>
      </c>
      <c r="F960" s="18" t="str">
        <f t="shared" si="84"/>
        <v>Adult</v>
      </c>
      <c r="G960" s="20" t="s">
        <v>11</v>
      </c>
      <c r="H960" s="18">
        <v>2</v>
      </c>
      <c r="I960" s="18">
        <v>30</v>
      </c>
      <c r="J960" s="18">
        <v>60</v>
      </c>
      <c r="K960" s="21" t="str">
        <f t="shared" si="85"/>
        <v>Low</v>
      </c>
      <c r="L960" s="18">
        <f t="shared" si="86"/>
        <v>2023</v>
      </c>
      <c r="M960" s="18">
        <f t="shared" si="87"/>
        <v>4</v>
      </c>
      <c r="N960" s="20" t="str">
        <f t="shared" si="88"/>
        <v>Sunday</v>
      </c>
      <c r="O960" s="20" t="str">
        <f t="shared" si="89"/>
        <v>October</v>
      </c>
    </row>
    <row r="961" spans="1:15" x14ac:dyDescent="0.3">
      <c r="A961" s="18">
        <v>960</v>
      </c>
      <c r="B961" s="19">
        <v>45146</v>
      </c>
      <c r="C961" s="20" t="s">
        <v>968</v>
      </c>
      <c r="D961" s="20" t="s">
        <v>5</v>
      </c>
      <c r="E961" s="18">
        <v>59</v>
      </c>
      <c r="F961" s="18" t="str">
        <f t="shared" si="84"/>
        <v>Adult</v>
      </c>
      <c r="G961" s="20" t="s">
        <v>9</v>
      </c>
      <c r="H961" s="18">
        <v>2</v>
      </c>
      <c r="I961" s="18">
        <v>30</v>
      </c>
      <c r="J961" s="18">
        <v>60</v>
      </c>
      <c r="K961" s="21" t="str">
        <f t="shared" si="85"/>
        <v>Low</v>
      </c>
      <c r="L961" s="18">
        <f t="shared" si="86"/>
        <v>2023</v>
      </c>
      <c r="M961" s="18">
        <f t="shared" si="87"/>
        <v>3</v>
      </c>
      <c r="N961" s="20" t="str">
        <f t="shared" si="88"/>
        <v>Tuesday</v>
      </c>
      <c r="O961" s="20" t="str">
        <f t="shared" si="89"/>
        <v>August</v>
      </c>
    </row>
    <row r="962" spans="1:15" x14ac:dyDescent="0.3">
      <c r="A962" s="18">
        <v>961</v>
      </c>
      <c r="B962" s="19">
        <v>45083</v>
      </c>
      <c r="C962" s="20" t="s">
        <v>969</v>
      </c>
      <c r="D962" s="20" t="s">
        <v>5</v>
      </c>
      <c r="E962" s="18">
        <v>53</v>
      </c>
      <c r="F962" s="18" t="str">
        <f t="shared" si="84"/>
        <v>Adult</v>
      </c>
      <c r="G962" s="20" t="s">
        <v>6</v>
      </c>
      <c r="H962" s="18">
        <v>4</v>
      </c>
      <c r="I962" s="18">
        <v>50</v>
      </c>
      <c r="J962" s="18">
        <v>200</v>
      </c>
      <c r="K962" s="21" t="str">
        <f t="shared" si="85"/>
        <v>Low</v>
      </c>
      <c r="L962" s="18">
        <f t="shared" si="86"/>
        <v>2023</v>
      </c>
      <c r="M962" s="18">
        <f t="shared" si="87"/>
        <v>2</v>
      </c>
      <c r="N962" s="20" t="str">
        <f t="shared" si="88"/>
        <v>Tuesday</v>
      </c>
      <c r="O962" s="20" t="str">
        <f t="shared" si="89"/>
        <v>June</v>
      </c>
    </row>
    <row r="963" spans="1:15" x14ac:dyDescent="0.3">
      <c r="A963" s="18">
        <v>962</v>
      </c>
      <c r="B963" s="19">
        <v>45218</v>
      </c>
      <c r="C963" s="20" t="s">
        <v>970</v>
      </c>
      <c r="D963" s="20" t="s">
        <v>5</v>
      </c>
      <c r="E963" s="18">
        <v>44</v>
      </c>
      <c r="F963" s="18" t="str">
        <f t="shared" ref="F963:F1001" si="90">IF(E963&gt;60,"Senior",IF(E963&gt;30,"Adult","Young"))</f>
        <v>Adult</v>
      </c>
      <c r="G963" s="20" t="s">
        <v>9</v>
      </c>
      <c r="H963" s="18">
        <v>2</v>
      </c>
      <c r="I963" s="18">
        <v>30</v>
      </c>
      <c r="J963" s="18">
        <v>60</v>
      </c>
      <c r="K963" s="21" t="str">
        <f t="shared" ref="K963:K1001" si="91">IF(J963&gt;1500,"High",IF(J963&gt;500,"Medium","Low"))</f>
        <v>Low</v>
      </c>
      <c r="L963" s="18">
        <f t="shared" ref="L963:L1001" si="92">YEAR(B963)</f>
        <v>2023</v>
      </c>
      <c r="M963" s="18">
        <f t="shared" ref="M963:M1001" si="93">ROUNDUP(MONTH(B963)/3,0)</f>
        <v>4</v>
      </c>
      <c r="N963" s="20" t="str">
        <f t="shared" ref="N963:N1001" si="94">TEXT(B963,"dddd")</f>
        <v>Thursday</v>
      </c>
      <c r="O963" s="20" t="str">
        <f t="shared" ref="O963:O1001" si="95">TEXT(B963,"mmmm")</f>
        <v>October</v>
      </c>
    </row>
    <row r="964" spans="1:15" x14ac:dyDescent="0.3">
      <c r="A964" s="18">
        <v>963</v>
      </c>
      <c r="B964" s="19">
        <v>45244</v>
      </c>
      <c r="C964" s="20" t="s">
        <v>971</v>
      </c>
      <c r="D964" s="20" t="s">
        <v>8</v>
      </c>
      <c r="E964" s="18">
        <v>55</v>
      </c>
      <c r="F964" s="18" t="str">
        <f t="shared" si="90"/>
        <v>Adult</v>
      </c>
      <c r="G964" s="20" t="s">
        <v>6</v>
      </c>
      <c r="H964" s="18">
        <v>1</v>
      </c>
      <c r="I964" s="18">
        <v>50</v>
      </c>
      <c r="J964" s="18">
        <v>50</v>
      </c>
      <c r="K964" s="21" t="str">
        <f t="shared" si="91"/>
        <v>Low</v>
      </c>
      <c r="L964" s="18">
        <f t="shared" si="92"/>
        <v>2023</v>
      </c>
      <c r="M964" s="18">
        <f t="shared" si="93"/>
        <v>4</v>
      </c>
      <c r="N964" s="20" t="str">
        <f t="shared" si="94"/>
        <v>Tuesday</v>
      </c>
      <c r="O964" s="20" t="str">
        <f t="shared" si="95"/>
        <v>November</v>
      </c>
    </row>
    <row r="965" spans="1:15" x14ac:dyDescent="0.3">
      <c r="A965" s="18">
        <v>964</v>
      </c>
      <c r="B965" s="19">
        <v>44957</v>
      </c>
      <c r="C965" s="20" t="s">
        <v>972</v>
      </c>
      <c r="D965" s="20" t="s">
        <v>5</v>
      </c>
      <c r="E965" s="18">
        <v>24</v>
      </c>
      <c r="F965" s="18" t="str">
        <f t="shared" si="90"/>
        <v>Young</v>
      </c>
      <c r="G965" s="20" t="s">
        <v>9</v>
      </c>
      <c r="H965" s="18">
        <v>3</v>
      </c>
      <c r="I965" s="18">
        <v>300</v>
      </c>
      <c r="J965" s="18">
        <v>900</v>
      </c>
      <c r="K965" s="21" t="str">
        <f t="shared" si="91"/>
        <v>Medium</v>
      </c>
      <c r="L965" s="18">
        <f t="shared" si="92"/>
        <v>2023</v>
      </c>
      <c r="M965" s="18">
        <f t="shared" si="93"/>
        <v>1</v>
      </c>
      <c r="N965" s="20" t="str">
        <f t="shared" si="94"/>
        <v>Tuesday</v>
      </c>
      <c r="O965" s="20" t="str">
        <f t="shared" si="95"/>
        <v>January</v>
      </c>
    </row>
    <row r="966" spans="1:15" x14ac:dyDescent="0.3">
      <c r="A966" s="18">
        <v>965</v>
      </c>
      <c r="B966" s="19">
        <v>45239</v>
      </c>
      <c r="C966" s="20" t="s">
        <v>973</v>
      </c>
      <c r="D966" s="20" t="s">
        <v>5</v>
      </c>
      <c r="E966" s="18">
        <v>22</v>
      </c>
      <c r="F966" s="18" t="str">
        <f t="shared" si="90"/>
        <v>Young</v>
      </c>
      <c r="G966" s="20" t="s">
        <v>9</v>
      </c>
      <c r="H966" s="18">
        <v>4</v>
      </c>
      <c r="I966" s="18">
        <v>50</v>
      </c>
      <c r="J966" s="18">
        <v>200</v>
      </c>
      <c r="K966" s="21" t="str">
        <f t="shared" si="91"/>
        <v>Low</v>
      </c>
      <c r="L966" s="18">
        <f t="shared" si="92"/>
        <v>2023</v>
      </c>
      <c r="M966" s="18">
        <f t="shared" si="93"/>
        <v>4</v>
      </c>
      <c r="N966" s="20" t="str">
        <f t="shared" si="94"/>
        <v>Thursday</v>
      </c>
      <c r="O966" s="20" t="str">
        <f t="shared" si="95"/>
        <v>November</v>
      </c>
    </row>
    <row r="967" spans="1:15" x14ac:dyDescent="0.3">
      <c r="A967" s="18">
        <v>966</v>
      </c>
      <c r="B967" s="19">
        <v>44977</v>
      </c>
      <c r="C967" s="20" t="s">
        <v>974</v>
      </c>
      <c r="D967" s="20" t="s">
        <v>5</v>
      </c>
      <c r="E967" s="18">
        <v>60</v>
      </c>
      <c r="F967" s="18" t="str">
        <f t="shared" si="90"/>
        <v>Adult</v>
      </c>
      <c r="G967" s="20" t="s">
        <v>11</v>
      </c>
      <c r="H967" s="18">
        <v>2</v>
      </c>
      <c r="I967" s="18">
        <v>500</v>
      </c>
      <c r="J967" s="18">
        <v>1000</v>
      </c>
      <c r="K967" s="21" t="str">
        <f t="shared" si="91"/>
        <v>Medium</v>
      </c>
      <c r="L967" s="18">
        <f t="shared" si="92"/>
        <v>2023</v>
      </c>
      <c r="M967" s="18">
        <f t="shared" si="93"/>
        <v>1</v>
      </c>
      <c r="N967" s="20" t="str">
        <f t="shared" si="94"/>
        <v>Monday</v>
      </c>
      <c r="O967" s="20" t="str">
        <f t="shared" si="95"/>
        <v>February</v>
      </c>
    </row>
    <row r="968" spans="1:15" x14ac:dyDescent="0.3">
      <c r="A968" s="18">
        <v>967</v>
      </c>
      <c r="B968" s="19">
        <v>45033</v>
      </c>
      <c r="C968" s="20" t="s">
        <v>975</v>
      </c>
      <c r="D968" s="20" t="s">
        <v>5</v>
      </c>
      <c r="E968" s="18">
        <v>62</v>
      </c>
      <c r="F968" s="18" t="str">
        <f t="shared" si="90"/>
        <v>Senior</v>
      </c>
      <c r="G968" s="20" t="s">
        <v>6</v>
      </c>
      <c r="H968" s="18">
        <v>1</v>
      </c>
      <c r="I968" s="18">
        <v>25</v>
      </c>
      <c r="J968" s="18">
        <v>25</v>
      </c>
      <c r="K968" s="21" t="str">
        <f t="shared" si="91"/>
        <v>Low</v>
      </c>
      <c r="L968" s="18">
        <f t="shared" si="92"/>
        <v>2023</v>
      </c>
      <c r="M968" s="18">
        <f t="shared" si="93"/>
        <v>2</v>
      </c>
      <c r="N968" s="20" t="str">
        <f t="shared" si="94"/>
        <v>Monday</v>
      </c>
      <c r="O968" s="20" t="str">
        <f t="shared" si="95"/>
        <v>April</v>
      </c>
    </row>
    <row r="969" spans="1:15" x14ac:dyDescent="0.3">
      <c r="A969" s="18">
        <v>968</v>
      </c>
      <c r="B969" s="19">
        <v>45247</v>
      </c>
      <c r="C969" s="20" t="s">
        <v>976</v>
      </c>
      <c r="D969" s="20" t="s">
        <v>8</v>
      </c>
      <c r="E969" s="18">
        <v>48</v>
      </c>
      <c r="F969" s="18" t="str">
        <f t="shared" si="90"/>
        <v>Adult</v>
      </c>
      <c r="G969" s="20" t="s">
        <v>9</v>
      </c>
      <c r="H969" s="18">
        <v>3</v>
      </c>
      <c r="I969" s="18">
        <v>300</v>
      </c>
      <c r="J969" s="18">
        <v>900</v>
      </c>
      <c r="K969" s="21" t="str">
        <f t="shared" si="91"/>
        <v>Medium</v>
      </c>
      <c r="L969" s="18">
        <f t="shared" si="92"/>
        <v>2023</v>
      </c>
      <c r="M969" s="18">
        <f t="shared" si="93"/>
        <v>4</v>
      </c>
      <c r="N969" s="20" t="str">
        <f t="shared" si="94"/>
        <v>Friday</v>
      </c>
      <c r="O969" s="20" t="str">
        <f t="shared" si="95"/>
        <v>November</v>
      </c>
    </row>
    <row r="970" spans="1:15" x14ac:dyDescent="0.3">
      <c r="A970" s="18">
        <v>969</v>
      </c>
      <c r="B970" s="19">
        <v>45035</v>
      </c>
      <c r="C970" s="20" t="s">
        <v>977</v>
      </c>
      <c r="D970" s="20" t="s">
        <v>8</v>
      </c>
      <c r="E970" s="18">
        <v>40</v>
      </c>
      <c r="F970" s="18" t="str">
        <f t="shared" si="90"/>
        <v>Adult</v>
      </c>
      <c r="G970" s="20" t="s">
        <v>9</v>
      </c>
      <c r="H970" s="18">
        <v>3</v>
      </c>
      <c r="I970" s="18">
        <v>300</v>
      </c>
      <c r="J970" s="18">
        <v>900</v>
      </c>
      <c r="K970" s="21" t="str">
        <f t="shared" si="91"/>
        <v>Medium</v>
      </c>
      <c r="L970" s="18">
        <f t="shared" si="92"/>
        <v>2023</v>
      </c>
      <c r="M970" s="18">
        <f t="shared" si="93"/>
        <v>2</v>
      </c>
      <c r="N970" s="20" t="str">
        <f t="shared" si="94"/>
        <v>Wednesday</v>
      </c>
      <c r="O970" s="20" t="str">
        <f t="shared" si="95"/>
        <v>April</v>
      </c>
    </row>
    <row r="971" spans="1:15" x14ac:dyDescent="0.3">
      <c r="A971" s="18">
        <v>970</v>
      </c>
      <c r="B971" s="19">
        <v>45062</v>
      </c>
      <c r="C971" s="20" t="s">
        <v>978</v>
      </c>
      <c r="D971" s="20" t="s">
        <v>5</v>
      </c>
      <c r="E971" s="18">
        <v>59</v>
      </c>
      <c r="F971" s="18" t="str">
        <f t="shared" si="90"/>
        <v>Adult</v>
      </c>
      <c r="G971" s="20" t="s">
        <v>11</v>
      </c>
      <c r="H971" s="18">
        <v>4</v>
      </c>
      <c r="I971" s="18">
        <v>500</v>
      </c>
      <c r="J971" s="18">
        <v>2000</v>
      </c>
      <c r="K971" s="21" t="str">
        <f t="shared" si="91"/>
        <v>High</v>
      </c>
      <c r="L971" s="18">
        <f t="shared" si="92"/>
        <v>2023</v>
      </c>
      <c r="M971" s="18">
        <f t="shared" si="93"/>
        <v>2</v>
      </c>
      <c r="N971" s="20" t="str">
        <f t="shared" si="94"/>
        <v>Tuesday</v>
      </c>
      <c r="O971" s="20" t="str">
        <f t="shared" si="95"/>
        <v>May</v>
      </c>
    </row>
    <row r="972" spans="1:15" x14ac:dyDescent="0.3">
      <c r="A972" s="18">
        <v>971</v>
      </c>
      <c r="B972" s="19">
        <v>45265</v>
      </c>
      <c r="C972" s="20" t="s">
        <v>979</v>
      </c>
      <c r="D972" s="20" t="s">
        <v>8</v>
      </c>
      <c r="E972" s="18">
        <v>27</v>
      </c>
      <c r="F972" s="18" t="str">
        <f t="shared" si="90"/>
        <v>Young</v>
      </c>
      <c r="G972" s="20" t="s">
        <v>11</v>
      </c>
      <c r="H972" s="18">
        <v>4</v>
      </c>
      <c r="I972" s="18">
        <v>50</v>
      </c>
      <c r="J972" s="18">
        <v>200</v>
      </c>
      <c r="K972" s="21" t="str">
        <f t="shared" si="91"/>
        <v>Low</v>
      </c>
      <c r="L972" s="18">
        <f t="shared" si="92"/>
        <v>2023</v>
      </c>
      <c r="M972" s="18">
        <f t="shared" si="93"/>
        <v>4</v>
      </c>
      <c r="N972" s="20" t="str">
        <f t="shared" si="94"/>
        <v>Tuesday</v>
      </c>
      <c r="O972" s="20" t="str">
        <f t="shared" si="95"/>
        <v>December</v>
      </c>
    </row>
    <row r="973" spans="1:15" x14ac:dyDescent="0.3">
      <c r="A973" s="18">
        <v>972</v>
      </c>
      <c r="B973" s="19">
        <v>44968</v>
      </c>
      <c r="C973" s="20" t="s">
        <v>980</v>
      </c>
      <c r="D973" s="20" t="s">
        <v>5</v>
      </c>
      <c r="E973" s="18">
        <v>49</v>
      </c>
      <c r="F973" s="18" t="str">
        <f t="shared" si="90"/>
        <v>Adult</v>
      </c>
      <c r="G973" s="20" t="s">
        <v>6</v>
      </c>
      <c r="H973" s="18">
        <v>4</v>
      </c>
      <c r="I973" s="18">
        <v>25</v>
      </c>
      <c r="J973" s="18">
        <v>100</v>
      </c>
      <c r="K973" s="21" t="str">
        <f t="shared" si="91"/>
        <v>Low</v>
      </c>
      <c r="L973" s="18">
        <f t="shared" si="92"/>
        <v>2023</v>
      </c>
      <c r="M973" s="18">
        <f t="shared" si="93"/>
        <v>1</v>
      </c>
      <c r="N973" s="20" t="str">
        <f t="shared" si="94"/>
        <v>Saturday</v>
      </c>
      <c r="O973" s="20" t="str">
        <f t="shared" si="95"/>
        <v>February</v>
      </c>
    </row>
    <row r="974" spans="1:15" x14ac:dyDescent="0.3">
      <c r="A974" s="18">
        <v>973</v>
      </c>
      <c r="B974" s="19">
        <v>45007</v>
      </c>
      <c r="C974" s="20" t="s">
        <v>981</v>
      </c>
      <c r="D974" s="20" t="s">
        <v>5</v>
      </c>
      <c r="E974" s="18">
        <v>60</v>
      </c>
      <c r="F974" s="18" t="str">
        <f t="shared" si="90"/>
        <v>Adult</v>
      </c>
      <c r="G974" s="20" t="s">
        <v>9</v>
      </c>
      <c r="H974" s="18">
        <v>1</v>
      </c>
      <c r="I974" s="18">
        <v>50</v>
      </c>
      <c r="J974" s="18">
        <v>50</v>
      </c>
      <c r="K974" s="21" t="str">
        <f t="shared" si="91"/>
        <v>Low</v>
      </c>
      <c r="L974" s="18">
        <f t="shared" si="92"/>
        <v>2023</v>
      </c>
      <c r="M974" s="18">
        <f t="shared" si="93"/>
        <v>1</v>
      </c>
      <c r="N974" s="20" t="str">
        <f t="shared" si="94"/>
        <v>Wednesday</v>
      </c>
      <c r="O974" s="20" t="str">
        <f t="shared" si="95"/>
        <v>March</v>
      </c>
    </row>
    <row r="975" spans="1:15" x14ac:dyDescent="0.3">
      <c r="A975" s="18">
        <v>974</v>
      </c>
      <c r="B975" s="19">
        <v>45049</v>
      </c>
      <c r="C975" s="20" t="s">
        <v>982</v>
      </c>
      <c r="D975" s="20" t="s">
        <v>5</v>
      </c>
      <c r="E975" s="18">
        <v>47</v>
      </c>
      <c r="F975" s="18" t="str">
        <f t="shared" si="90"/>
        <v>Adult</v>
      </c>
      <c r="G975" s="20" t="s">
        <v>6</v>
      </c>
      <c r="H975" s="18">
        <v>1</v>
      </c>
      <c r="I975" s="18">
        <v>30</v>
      </c>
      <c r="J975" s="18">
        <v>30</v>
      </c>
      <c r="K975" s="21" t="str">
        <f t="shared" si="91"/>
        <v>Low</v>
      </c>
      <c r="L975" s="18">
        <f t="shared" si="92"/>
        <v>2023</v>
      </c>
      <c r="M975" s="18">
        <f t="shared" si="93"/>
        <v>2</v>
      </c>
      <c r="N975" s="20" t="str">
        <f t="shared" si="94"/>
        <v>Wednesday</v>
      </c>
      <c r="O975" s="20" t="str">
        <f t="shared" si="95"/>
        <v>May</v>
      </c>
    </row>
    <row r="976" spans="1:15" x14ac:dyDescent="0.3">
      <c r="A976" s="18">
        <v>975</v>
      </c>
      <c r="B976" s="19">
        <v>45015</v>
      </c>
      <c r="C976" s="20" t="s">
        <v>983</v>
      </c>
      <c r="D976" s="20" t="s">
        <v>8</v>
      </c>
      <c r="E976" s="18">
        <v>56</v>
      </c>
      <c r="F976" s="18" t="str">
        <f t="shared" si="90"/>
        <v>Adult</v>
      </c>
      <c r="G976" s="20" t="s">
        <v>9</v>
      </c>
      <c r="H976" s="18">
        <v>4</v>
      </c>
      <c r="I976" s="18">
        <v>50</v>
      </c>
      <c r="J976" s="18">
        <v>200</v>
      </c>
      <c r="K976" s="21" t="str">
        <f t="shared" si="91"/>
        <v>Low</v>
      </c>
      <c r="L976" s="18">
        <f t="shared" si="92"/>
        <v>2023</v>
      </c>
      <c r="M976" s="18">
        <f t="shared" si="93"/>
        <v>1</v>
      </c>
      <c r="N976" s="20" t="str">
        <f t="shared" si="94"/>
        <v>Thursday</v>
      </c>
      <c r="O976" s="20" t="str">
        <f t="shared" si="95"/>
        <v>March</v>
      </c>
    </row>
    <row r="977" spans="1:15" x14ac:dyDescent="0.3">
      <c r="A977" s="18">
        <v>976</v>
      </c>
      <c r="B977" s="19">
        <v>45209</v>
      </c>
      <c r="C977" s="20" t="s">
        <v>984</v>
      </c>
      <c r="D977" s="20" t="s">
        <v>8</v>
      </c>
      <c r="E977" s="18">
        <v>48</v>
      </c>
      <c r="F977" s="18" t="str">
        <f t="shared" si="90"/>
        <v>Adult</v>
      </c>
      <c r="G977" s="20" t="s">
        <v>6</v>
      </c>
      <c r="H977" s="18">
        <v>2</v>
      </c>
      <c r="I977" s="18">
        <v>300</v>
      </c>
      <c r="J977" s="18">
        <v>600</v>
      </c>
      <c r="K977" s="21" t="str">
        <f t="shared" si="91"/>
        <v>Medium</v>
      </c>
      <c r="L977" s="18">
        <f t="shared" si="92"/>
        <v>2023</v>
      </c>
      <c r="M977" s="18">
        <f t="shared" si="93"/>
        <v>4</v>
      </c>
      <c r="N977" s="20" t="str">
        <f t="shared" si="94"/>
        <v>Tuesday</v>
      </c>
      <c r="O977" s="20" t="str">
        <f t="shared" si="95"/>
        <v>October</v>
      </c>
    </row>
    <row r="978" spans="1:15" x14ac:dyDescent="0.3">
      <c r="A978" s="18">
        <v>977</v>
      </c>
      <c r="B978" s="19">
        <v>44965</v>
      </c>
      <c r="C978" s="20" t="s">
        <v>985</v>
      </c>
      <c r="D978" s="20" t="s">
        <v>8</v>
      </c>
      <c r="E978" s="18">
        <v>35</v>
      </c>
      <c r="F978" s="18" t="str">
        <f t="shared" si="90"/>
        <v>Adult</v>
      </c>
      <c r="G978" s="20" t="s">
        <v>11</v>
      </c>
      <c r="H978" s="18">
        <v>3</v>
      </c>
      <c r="I978" s="18">
        <v>25</v>
      </c>
      <c r="J978" s="18">
        <v>75</v>
      </c>
      <c r="K978" s="21" t="str">
        <f t="shared" si="91"/>
        <v>Low</v>
      </c>
      <c r="L978" s="18">
        <f t="shared" si="92"/>
        <v>2023</v>
      </c>
      <c r="M978" s="18">
        <f t="shared" si="93"/>
        <v>1</v>
      </c>
      <c r="N978" s="20" t="str">
        <f t="shared" si="94"/>
        <v>Wednesday</v>
      </c>
      <c r="O978" s="20" t="str">
        <f t="shared" si="95"/>
        <v>February</v>
      </c>
    </row>
    <row r="979" spans="1:15" x14ac:dyDescent="0.3">
      <c r="A979" s="18">
        <v>978</v>
      </c>
      <c r="B979" s="19">
        <v>45007</v>
      </c>
      <c r="C979" s="20" t="s">
        <v>986</v>
      </c>
      <c r="D979" s="20" t="s">
        <v>8</v>
      </c>
      <c r="E979" s="18">
        <v>53</v>
      </c>
      <c r="F979" s="18" t="str">
        <f t="shared" si="90"/>
        <v>Adult</v>
      </c>
      <c r="G979" s="20" t="s">
        <v>9</v>
      </c>
      <c r="H979" s="18">
        <v>3</v>
      </c>
      <c r="I979" s="18">
        <v>50</v>
      </c>
      <c r="J979" s="18">
        <v>150</v>
      </c>
      <c r="K979" s="21" t="str">
        <f t="shared" si="91"/>
        <v>Low</v>
      </c>
      <c r="L979" s="18">
        <f t="shared" si="92"/>
        <v>2023</v>
      </c>
      <c r="M979" s="18">
        <f t="shared" si="93"/>
        <v>1</v>
      </c>
      <c r="N979" s="20" t="str">
        <f t="shared" si="94"/>
        <v>Wednesday</v>
      </c>
      <c r="O979" s="20" t="str">
        <f t="shared" si="95"/>
        <v>March</v>
      </c>
    </row>
    <row r="980" spans="1:15" x14ac:dyDescent="0.3">
      <c r="A980" s="18">
        <v>979</v>
      </c>
      <c r="B980" s="19">
        <v>44928</v>
      </c>
      <c r="C980" s="20" t="s">
        <v>987</v>
      </c>
      <c r="D980" s="20" t="s">
        <v>8</v>
      </c>
      <c r="E980" s="18">
        <v>19</v>
      </c>
      <c r="F980" s="18" t="str">
        <f t="shared" si="90"/>
        <v>Young</v>
      </c>
      <c r="G980" s="20" t="s">
        <v>6</v>
      </c>
      <c r="H980" s="18">
        <v>1</v>
      </c>
      <c r="I980" s="18">
        <v>25</v>
      </c>
      <c r="J980" s="18">
        <v>25</v>
      </c>
      <c r="K980" s="21" t="str">
        <f t="shared" si="91"/>
        <v>Low</v>
      </c>
      <c r="L980" s="18">
        <f t="shared" si="92"/>
        <v>2023</v>
      </c>
      <c r="M980" s="18">
        <f t="shared" si="93"/>
        <v>1</v>
      </c>
      <c r="N980" s="20" t="str">
        <f t="shared" si="94"/>
        <v>Monday</v>
      </c>
      <c r="O980" s="20" t="str">
        <f t="shared" si="95"/>
        <v>January</v>
      </c>
    </row>
    <row r="981" spans="1:15" x14ac:dyDescent="0.3">
      <c r="A981" s="18">
        <v>980</v>
      </c>
      <c r="B981" s="19">
        <v>45136</v>
      </c>
      <c r="C981" s="20" t="s">
        <v>988</v>
      </c>
      <c r="D981" s="20" t="s">
        <v>8</v>
      </c>
      <c r="E981" s="18">
        <v>31</v>
      </c>
      <c r="F981" s="18" t="str">
        <f t="shared" si="90"/>
        <v>Adult</v>
      </c>
      <c r="G981" s="20" t="s">
        <v>11</v>
      </c>
      <c r="H981" s="18">
        <v>3</v>
      </c>
      <c r="I981" s="18">
        <v>25</v>
      </c>
      <c r="J981" s="18">
        <v>75</v>
      </c>
      <c r="K981" s="21" t="str">
        <f t="shared" si="91"/>
        <v>Low</v>
      </c>
      <c r="L981" s="18">
        <f t="shared" si="92"/>
        <v>2023</v>
      </c>
      <c r="M981" s="18">
        <f t="shared" si="93"/>
        <v>3</v>
      </c>
      <c r="N981" s="20" t="str">
        <f t="shared" si="94"/>
        <v>Saturday</v>
      </c>
      <c r="O981" s="20" t="str">
        <f t="shared" si="95"/>
        <v>July</v>
      </c>
    </row>
    <row r="982" spans="1:15" x14ac:dyDescent="0.3">
      <c r="A982" s="18">
        <v>981</v>
      </c>
      <c r="B982" s="19">
        <v>45157</v>
      </c>
      <c r="C982" s="20" t="s">
        <v>989</v>
      </c>
      <c r="D982" s="20" t="s">
        <v>8</v>
      </c>
      <c r="E982" s="18">
        <v>30</v>
      </c>
      <c r="F982" s="18" t="str">
        <f t="shared" si="90"/>
        <v>Young</v>
      </c>
      <c r="G982" s="20" t="s">
        <v>11</v>
      </c>
      <c r="H982" s="18">
        <v>2</v>
      </c>
      <c r="I982" s="18">
        <v>30</v>
      </c>
      <c r="J982" s="18">
        <v>60</v>
      </c>
      <c r="K982" s="21" t="str">
        <f t="shared" si="91"/>
        <v>Low</v>
      </c>
      <c r="L982" s="18">
        <f t="shared" si="92"/>
        <v>2023</v>
      </c>
      <c r="M982" s="18">
        <f t="shared" si="93"/>
        <v>3</v>
      </c>
      <c r="N982" s="20" t="str">
        <f t="shared" si="94"/>
        <v>Saturday</v>
      </c>
      <c r="O982" s="20" t="str">
        <f t="shared" si="95"/>
        <v>August</v>
      </c>
    </row>
    <row r="983" spans="1:15" x14ac:dyDescent="0.3">
      <c r="A983" s="18">
        <v>982</v>
      </c>
      <c r="B983" s="19">
        <v>45279</v>
      </c>
      <c r="C983" s="20" t="s">
        <v>990</v>
      </c>
      <c r="D983" s="20" t="s">
        <v>8</v>
      </c>
      <c r="E983" s="18">
        <v>46</v>
      </c>
      <c r="F983" s="18" t="str">
        <f t="shared" si="90"/>
        <v>Adult</v>
      </c>
      <c r="G983" s="20" t="s">
        <v>6</v>
      </c>
      <c r="H983" s="18">
        <v>3</v>
      </c>
      <c r="I983" s="18">
        <v>30</v>
      </c>
      <c r="J983" s="18">
        <v>90</v>
      </c>
      <c r="K983" s="21" t="str">
        <f t="shared" si="91"/>
        <v>Low</v>
      </c>
      <c r="L983" s="18">
        <f t="shared" si="92"/>
        <v>2023</v>
      </c>
      <c r="M983" s="18">
        <f t="shared" si="93"/>
        <v>4</v>
      </c>
      <c r="N983" s="20" t="str">
        <f t="shared" si="94"/>
        <v>Tuesday</v>
      </c>
      <c r="O983" s="20" t="str">
        <f t="shared" si="95"/>
        <v>December</v>
      </c>
    </row>
    <row r="984" spans="1:15" x14ac:dyDescent="0.3">
      <c r="A984" s="18">
        <v>983</v>
      </c>
      <c r="B984" s="19">
        <v>45231</v>
      </c>
      <c r="C984" s="20" t="s">
        <v>991</v>
      </c>
      <c r="D984" s="20" t="s">
        <v>8</v>
      </c>
      <c r="E984" s="18">
        <v>29</v>
      </c>
      <c r="F984" s="18" t="str">
        <f t="shared" si="90"/>
        <v>Young</v>
      </c>
      <c r="G984" s="20" t="s">
        <v>9</v>
      </c>
      <c r="H984" s="18">
        <v>1</v>
      </c>
      <c r="I984" s="18">
        <v>300</v>
      </c>
      <c r="J984" s="18">
        <v>300</v>
      </c>
      <c r="K984" s="21" t="str">
        <f t="shared" si="91"/>
        <v>Low</v>
      </c>
      <c r="L984" s="18">
        <f t="shared" si="92"/>
        <v>2023</v>
      </c>
      <c r="M984" s="18">
        <f t="shared" si="93"/>
        <v>4</v>
      </c>
      <c r="N984" s="20" t="str">
        <f t="shared" si="94"/>
        <v>Wednesday</v>
      </c>
      <c r="O984" s="20" t="str">
        <f t="shared" si="95"/>
        <v>November</v>
      </c>
    </row>
    <row r="985" spans="1:15" x14ac:dyDescent="0.3">
      <c r="A985" s="18">
        <v>984</v>
      </c>
      <c r="B985" s="19">
        <v>45167</v>
      </c>
      <c r="C985" s="20" t="s">
        <v>992</v>
      </c>
      <c r="D985" s="20" t="s">
        <v>5</v>
      </c>
      <c r="E985" s="18">
        <v>56</v>
      </c>
      <c r="F985" s="18" t="str">
        <f t="shared" si="90"/>
        <v>Adult</v>
      </c>
      <c r="G985" s="20" t="s">
        <v>9</v>
      </c>
      <c r="H985" s="18">
        <v>1</v>
      </c>
      <c r="I985" s="18">
        <v>500</v>
      </c>
      <c r="J985" s="18">
        <v>500</v>
      </c>
      <c r="K985" s="21" t="str">
        <f t="shared" si="91"/>
        <v>Low</v>
      </c>
      <c r="L985" s="18">
        <f t="shared" si="92"/>
        <v>2023</v>
      </c>
      <c r="M985" s="18">
        <f t="shared" si="93"/>
        <v>3</v>
      </c>
      <c r="N985" s="20" t="str">
        <f t="shared" si="94"/>
        <v>Tuesday</v>
      </c>
      <c r="O985" s="20" t="str">
        <f t="shared" si="95"/>
        <v>August</v>
      </c>
    </row>
    <row r="986" spans="1:15" x14ac:dyDescent="0.3">
      <c r="A986" s="18">
        <v>985</v>
      </c>
      <c r="B986" s="19">
        <v>45076</v>
      </c>
      <c r="C986" s="20" t="s">
        <v>993</v>
      </c>
      <c r="D986" s="20" t="s">
        <v>8</v>
      </c>
      <c r="E986" s="18">
        <v>19</v>
      </c>
      <c r="F986" s="18" t="str">
        <f t="shared" si="90"/>
        <v>Young</v>
      </c>
      <c r="G986" s="20" t="s">
        <v>11</v>
      </c>
      <c r="H986" s="18">
        <v>2</v>
      </c>
      <c r="I986" s="18">
        <v>25</v>
      </c>
      <c r="J986" s="18">
        <v>50</v>
      </c>
      <c r="K986" s="21" t="str">
        <f t="shared" si="91"/>
        <v>Low</v>
      </c>
      <c r="L986" s="18">
        <f t="shared" si="92"/>
        <v>2023</v>
      </c>
      <c r="M986" s="18">
        <f t="shared" si="93"/>
        <v>2</v>
      </c>
      <c r="N986" s="20" t="str">
        <f t="shared" si="94"/>
        <v>Tuesday</v>
      </c>
      <c r="O986" s="20" t="str">
        <f t="shared" si="95"/>
        <v>May</v>
      </c>
    </row>
    <row r="987" spans="1:15" x14ac:dyDescent="0.3">
      <c r="A987" s="18">
        <v>986</v>
      </c>
      <c r="B987" s="19">
        <v>44943</v>
      </c>
      <c r="C987" s="20" t="s">
        <v>994</v>
      </c>
      <c r="D987" s="20" t="s">
        <v>8</v>
      </c>
      <c r="E987" s="18">
        <v>49</v>
      </c>
      <c r="F987" s="18" t="str">
        <f t="shared" si="90"/>
        <v>Adult</v>
      </c>
      <c r="G987" s="20" t="s">
        <v>9</v>
      </c>
      <c r="H987" s="18">
        <v>2</v>
      </c>
      <c r="I987" s="18">
        <v>500</v>
      </c>
      <c r="J987" s="18">
        <v>1000</v>
      </c>
      <c r="K987" s="21" t="str">
        <f t="shared" si="91"/>
        <v>Medium</v>
      </c>
      <c r="L987" s="18">
        <f t="shared" si="92"/>
        <v>2023</v>
      </c>
      <c r="M987" s="18">
        <f t="shared" si="93"/>
        <v>1</v>
      </c>
      <c r="N987" s="20" t="str">
        <f t="shared" si="94"/>
        <v>Tuesday</v>
      </c>
      <c r="O987" s="20" t="str">
        <f t="shared" si="95"/>
        <v>January</v>
      </c>
    </row>
    <row r="988" spans="1:15" x14ac:dyDescent="0.3">
      <c r="A988" s="18">
        <v>987</v>
      </c>
      <c r="B988" s="19">
        <v>45045</v>
      </c>
      <c r="C988" s="20" t="s">
        <v>995</v>
      </c>
      <c r="D988" s="20" t="s">
        <v>8</v>
      </c>
      <c r="E988" s="18">
        <v>30</v>
      </c>
      <c r="F988" s="18" t="str">
        <f t="shared" si="90"/>
        <v>Young</v>
      </c>
      <c r="G988" s="20" t="s">
        <v>9</v>
      </c>
      <c r="H988" s="18">
        <v>3</v>
      </c>
      <c r="I988" s="18">
        <v>300</v>
      </c>
      <c r="J988" s="18">
        <v>900</v>
      </c>
      <c r="K988" s="21" t="str">
        <f t="shared" si="91"/>
        <v>Medium</v>
      </c>
      <c r="L988" s="18">
        <f t="shared" si="92"/>
        <v>2023</v>
      </c>
      <c r="M988" s="18">
        <f t="shared" si="93"/>
        <v>2</v>
      </c>
      <c r="N988" s="20" t="str">
        <f t="shared" si="94"/>
        <v>Saturday</v>
      </c>
      <c r="O988" s="20" t="str">
        <f t="shared" si="95"/>
        <v>April</v>
      </c>
    </row>
    <row r="989" spans="1:15" x14ac:dyDescent="0.3">
      <c r="A989" s="18">
        <v>988</v>
      </c>
      <c r="B989" s="19">
        <v>45074</v>
      </c>
      <c r="C989" s="20" t="s">
        <v>996</v>
      </c>
      <c r="D989" s="20" t="s">
        <v>8</v>
      </c>
      <c r="E989" s="18">
        <v>63</v>
      </c>
      <c r="F989" s="18" t="str">
        <f t="shared" si="90"/>
        <v>Senior</v>
      </c>
      <c r="G989" s="20" t="s">
        <v>9</v>
      </c>
      <c r="H989" s="18">
        <v>3</v>
      </c>
      <c r="I989" s="18">
        <v>25</v>
      </c>
      <c r="J989" s="18">
        <v>75</v>
      </c>
      <c r="K989" s="21" t="str">
        <f t="shared" si="91"/>
        <v>Low</v>
      </c>
      <c r="L989" s="18">
        <f t="shared" si="92"/>
        <v>2023</v>
      </c>
      <c r="M989" s="18">
        <f t="shared" si="93"/>
        <v>2</v>
      </c>
      <c r="N989" s="20" t="str">
        <f t="shared" si="94"/>
        <v>Sunday</v>
      </c>
      <c r="O989" s="20" t="str">
        <f t="shared" si="95"/>
        <v>May</v>
      </c>
    </row>
    <row r="990" spans="1:15" x14ac:dyDescent="0.3">
      <c r="A990" s="18">
        <v>989</v>
      </c>
      <c r="B990" s="19">
        <v>45288</v>
      </c>
      <c r="C990" s="20" t="s">
        <v>997</v>
      </c>
      <c r="D990" s="20" t="s">
        <v>8</v>
      </c>
      <c r="E990" s="18">
        <v>44</v>
      </c>
      <c r="F990" s="18" t="str">
        <f t="shared" si="90"/>
        <v>Adult</v>
      </c>
      <c r="G990" s="20" t="s">
        <v>11</v>
      </c>
      <c r="H990" s="18">
        <v>1</v>
      </c>
      <c r="I990" s="18">
        <v>25</v>
      </c>
      <c r="J990" s="18">
        <v>25</v>
      </c>
      <c r="K990" s="21" t="str">
        <f t="shared" si="91"/>
        <v>Low</v>
      </c>
      <c r="L990" s="18">
        <f t="shared" si="92"/>
        <v>2023</v>
      </c>
      <c r="M990" s="18">
        <f t="shared" si="93"/>
        <v>4</v>
      </c>
      <c r="N990" s="20" t="str">
        <f t="shared" si="94"/>
        <v>Thursday</v>
      </c>
      <c r="O990" s="20" t="str">
        <f t="shared" si="95"/>
        <v>December</v>
      </c>
    </row>
    <row r="991" spans="1:15" x14ac:dyDescent="0.3">
      <c r="A991" s="18">
        <v>990</v>
      </c>
      <c r="B991" s="19">
        <v>45071</v>
      </c>
      <c r="C991" s="20" t="s">
        <v>998</v>
      </c>
      <c r="D991" s="20" t="s">
        <v>8</v>
      </c>
      <c r="E991" s="18">
        <v>58</v>
      </c>
      <c r="F991" s="18" t="str">
        <f t="shared" si="90"/>
        <v>Adult</v>
      </c>
      <c r="G991" s="20" t="s">
        <v>6</v>
      </c>
      <c r="H991" s="18">
        <v>2</v>
      </c>
      <c r="I991" s="18">
        <v>500</v>
      </c>
      <c r="J991" s="18">
        <v>1000</v>
      </c>
      <c r="K991" s="21" t="str">
        <f t="shared" si="91"/>
        <v>Medium</v>
      </c>
      <c r="L991" s="18">
        <f t="shared" si="92"/>
        <v>2023</v>
      </c>
      <c r="M991" s="18">
        <f t="shared" si="93"/>
        <v>2</v>
      </c>
      <c r="N991" s="20" t="str">
        <f t="shared" si="94"/>
        <v>Thursday</v>
      </c>
      <c r="O991" s="20" t="str">
        <f t="shared" si="95"/>
        <v>May</v>
      </c>
    </row>
    <row r="992" spans="1:15" x14ac:dyDescent="0.3">
      <c r="A992" s="18">
        <v>991</v>
      </c>
      <c r="B992" s="19">
        <v>45286</v>
      </c>
      <c r="C992" s="20" t="s">
        <v>999</v>
      </c>
      <c r="D992" s="20" t="s">
        <v>8</v>
      </c>
      <c r="E992" s="18">
        <v>34</v>
      </c>
      <c r="F992" s="18" t="str">
        <f t="shared" si="90"/>
        <v>Adult</v>
      </c>
      <c r="G992" s="20" t="s">
        <v>9</v>
      </c>
      <c r="H992" s="18">
        <v>2</v>
      </c>
      <c r="I992" s="18">
        <v>50</v>
      </c>
      <c r="J992" s="18">
        <v>100</v>
      </c>
      <c r="K992" s="21" t="str">
        <f t="shared" si="91"/>
        <v>Low</v>
      </c>
      <c r="L992" s="18">
        <f t="shared" si="92"/>
        <v>2023</v>
      </c>
      <c r="M992" s="18">
        <f t="shared" si="93"/>
        <v>4</v>
      </c>
      <c r="N992" s="20" t="str">
        <f t="shared" si="94"/>
        <v>Tuesday</v>
      </c>
      <c r="O992" s="20" t="str">
        <f t="shared" si="95"/>
        <v>December</v>
      </c>
    </row>
    <row r="993" spans="1:15" x14ac:dyDescent="0.3">
      <c r="A993" s="18">
        <v>992</v>
      </c>
      <c r="B993" s="19">
        <v>45159</v>
      </c>
      <c r="C993" s="20" t="s">
        <v>1000</v>
      </c>
      <c r="D993" s="20" t="s">
        <v>8</v>
      </c>
      <c r="E993" s="18">
        <v>57</v>
      </c>
      <c r="F993" s="18" t="str">
        <f t="shared" si="90"/>
        <v>Adult</v>
      </c>
      <c r="G993" s="20" t="s">
        <v>11</v>
      </c>
      <c r="H993" s="18">
        <v>2</v>
      </c>
      <c r="I993" s="18">
        <v>30</v>
      </c>
      <c r="J993" s="18">
        <v>60</v>
      </c>
      <c r="K993" s="21" t="str">
        <f t="shared" si="91"/>
        <v>Low</v>
      </c>
      <c r="L993" s="18">
        <f t="shared" si="92"/>
        <v>2023</v>
      </c>
      <c r="M993" s="18">
        <f t="shared" si="93"/>
        <v>3</v>
      </c>
      <c r="N993" s="20" t="str">
        <f t="shared" si="94"/>
        <v>Monday</v>
      </c>
      <c r="O993" s="20" t="str">
        <f t="shared" si="95"/>
        <v>August</v>
      </c>
    </row>
    <row r="994" spans="1:15" x14ac:dyDescent="0.3">
      <c r="A994" s="18">
        <v>993</v>
      </c>
      <c r="B994" s="19">
        <v>44963</v>
      </c>
      <c r="C994" s="20" t="s">
        <v>1001</v>
      </c>
      <c r="D994" s="20" t="s">
        <v>8</v>
      </c>
      <c r="E994" s="18">
        <v>48</v>
      </c>
      <c r="F994" s="18" t="str">
        <f t="shared" si="90"/>
        <v>Adult</v>
      </c>
      <c r="G994" s="20" t="s">
        <v>11</v>
      </c>
      <c r="H994" s="18">
        <v>3</v>
      </c>
      <c r="I994" s="18">
        <v>50</v>
      </c>
      <c r="J994" s="18">
        <v>150</v>
      </c>
      <c r="K994" s="21" t="str">
        <f t="shared" si="91"/>
        <v>Low</v>
      </c>
      <c r="L994" s="18">
        <f t="shared" si="92"/>
        <v>2023</v>
      </c>
      <c r="M994" s="18">
        <f t="shared" si="93"/>
        <v>1</v>
      </c>
      <c r="N994" s="20" t="str">
        <f t="shared" si="94"/>
        <v>Monday</v>
      </c>
      <c r="O994" s="20" t="str">
        <f t="shared" si="95"/>
        <v>February</v>
      </c>
    </row>
    <row r="995" spans="1:15" x14ac:dyDescent="0.3">
      <c r="A995" s="18">
        <v>994</v>
      </c>
      <c r="B995" s="19">
        <v>45278</v>
      </c>
      <c r="C995" s="20" t="s">
        <v>1002</v>
      </c>
      <c r="D995" s="20" t="s">
        <v>8</v>
      </c>
      <c r="E995" s="18">
        <v>51</v>
      </c>
      <c r="F995" s="18" t="str">
        <f t="shared" si="90"/>
        <v>Adult</v>
      </c>
      <c r="G995" s="20" t="s">
        <v>6</v>
      </c>
      <c r="H995" s="18">
        <v>2</v>
      </c>
      <c r="I995" s="18">
        <v>500</v>
      </c>
      <c r="J995" s="18">
        <v>1000</v>
      </c>
      <c r="K995" s="21" t="str">
        <f t="shared" si="91"/>
        <v>Medium</v>
      </c>
      <c r="L995" s="18">
        <f t="shared" si="92"/>
        <v>2023</v>
      </c>
      <c r="M995" s="18">
        <f t="shared" si="93"/>
        <v>4</v>
      </c>
      <c r="N995" s="20" t="str">
        <f t="shared" si="94"/>
        <v>Monday</v>
      </c>
      <c r="O995" s="20" t="str">
        <f t="shared" si="95"/>
        <v>December</v>
      </c>
    </row>
    <row r="996" spans="1:15" x14ac:dyDescent="0.3">
      <c r="A996" s="18">
        <v>995</v>
      </c>
      <c r="B996" s="19">
        <v>45046</v>
      </c>
      <c r="C996" s="20" t="s">
        <v>1003</v>
      </c>
      <c r="D996" s="20" t="s">
        <v>8</v>
      </c>
      <c r="E996" s="18">
        <v>41</v>
      </c>
      <c r="F996" s="18" t="str">
        <f t="shared" si="90"/>
        <v>Adult</v>
      </c>
      <c r="G996" s="20" t="s">
        <v>9</v>
      </c>
      <c r="H996" s="18">
        <v>1</v>
      </c>
      <c r="I996" s="18">
        <v>30</v>
      </c>
      <c r="J996" s="18">
        <v>30</v>
      </c>
      <c r="K996" s="21" t="str">
        <f t="shared" si="91"/>
        <v>Low</v>
      </c>
      <c r="L996" s="18">
        <f t="shared" si="92"/>
        <v>2023</v>
      </c>
      <c r="M996" s="18">
        <f t="shared" si="93"/>
        <v>2</v>
      </c>
      <c r="N996" s="20" t="str">
        <f t="shared" si="94"/>
        <v>Sunday</v>
      </c>
      <c r="O996" s="20" t="str">
        <f t="shared" si="95"/>
        <v>April</v>
      </c>
    </row>
    <row r="997" spans="1:15" x14ac:dyDescent="0.3">
      <c r="A997" s="18">
        <v>996</v>
      </c>
      <c r="B997" s="19">
        <v>45062</v>
      </c>
      <c r="C997" s="20" t="s">
        <v>1004</v>
      </c>
      <c r="D997" s="20" t="s">
        <v>5</v>
      </c>
      <c r="E997" s="18">
        <v>62</v>
      </c>
      <c r="F997" s="18" t="str">
        <f t="shared" si="90"/>
        <v>Senior</v>
      </c>
      <c r="G997" s="20" t="s">
        <v>9</v>
      </c>
      <c r="H997" s="18">
        <v>1</v>
      </c>
      <c r="I997" s="18">
        <v>50</v>
      </c>
      <c r="J997" s="18">
        <v>50</v>
      </c>
      <c r="K997" s="21" t="str">
        <f t="shared" si="91"/>
        <v>Low</v>
      </c>
      <c r="L997" s="18">
        <f t="shared" si="92"/>
        <v>2023</v>
      </c>
      <c r="M997" s="18">
        <f t="shared" si="93"/>
        <v>2</v>
      </c>
      <c r="N997" s="20" t="str">
        <f t="shared" si="94"/>
        <v>Tuesday</v>
      </c>
      <c r="O997" s="20" t="str">
        <f t="shared" si="95"/>
        <v>May</v>
      </c>
    </row>
    <row r="998" spans="1:15" x14ac:dyDescent="0.3">
      <c r="A998" s="18">
        <v>997</v>
      </c>
      <c r="B998" s="19">
        <v>45247</v>
      </c>
      <c r="C998" s="20" t="s">
        <v>1005</v>
      </c>
      <c r="D998" s="20" t="s">
        <v>5</v>
      </c>
      <c r="E998" s="18">
        <v>52</v>
      </c>
      <c r="F998" s="18" t="str">
        <f t="shared" si="90"/>
        <v>Adult</v>
      </c>
      <c r="G998" s="20" t="s">
        <v>6</v>
      </c>
      <c r="H998" s="18">
        <v>3</v>
      </c>
      <c r="I998" s="18">
        <v>30</v>
      </c>
      <c r="J998" s="18">
        <v>90</v>
      </c>
      <c r="K998" s="21" t="str">
        <f t="shared" si="91"/>
        <v>Low</v>
      </c>
      <c r="L998" s="18">
        <f t="shared" si="92"/>
        <v>2023</v>
      </c>
      <c r="M998" s="18">
        <f t="shared" si="93"/>
        <v>4</v>
      </c>
      <c r="N998" s="20" t="str">
        <f t="shared" si="94"/>
        <v>Friday</v>
      </c>
      <c r="O998" s="20" t="str">
        <f t="shared" si="95"/>
        <v>November</v>
      </c>
    </row>
    <row r="999" spans="1:15" x14ac:dyDescent="0.3">
      <c r="A999" s="18">
        <v>998</v>
      </c>
      <c r="B999" s="19">
        <v>45228</v>
      </c>
      <c r="C999" s="20" t="s">
        <v>1006</v>
      </c>
      <c r="D999" s="20" t="s">
        <v>8</v>
      </c>
      <c r="E999" s="18">
        <v>23</v>
      </c>
      <c r="F999" s="18" t="str">
        <f t="shared" si="90"/>
        <v>Young</v>
      </c>
      <c r="G999" s="20" t="s">
        <v>6</v>
      </c>
      <c r="H999" s="18">
        <v>4</v>
      </c>
      <c r="I999" s="18">
        <v>25</v>
      </c>
      <c r="J999" s="18">
        <v>100</v>
      </c>
      <c r="K999" s="21" t="str">
        <f t="shared" si="91"/>
        <v>Low</v>
      </c>
      <c r="L999" s="18">
        <f t="shared" si="92"/>
        <v>2023</v>
      </c>
      <c r="M999" s="18">
        <f t="shared" si="93"/>
        <v>4</v>
      </c>
      <c r="N999" s="20" t="str">
        <f t="shared" si="94"/>
        <v>Sunday</v>
      </c>
      <c r="O999" s="20" t="str">
        <f t="shared" si="95"/>
        <v>October</v>
      </c>
    </row>
    <row r="1000" spans="1:15" x14ac:dyDescent="0.3">
      <c r="A1000" s="18">
        <v>999</v>
      </c>
      <c r="B1000" s="19">
        <v>45265</v>
      </c>
      <c r="C1000" s="20" t="s">
        <v>1007</v>
      </c>
      <c r="D1000" s="20" t="s">
        <v>8</v>
      </c>
      <c r="E1000" s="18">
        <v>36</v>
      </c>
      <c r="F1000" s="18" t="str">
        <f t="shared" si="90"/>
        <v>Adult</v>
      </c>
      <c r="G1000" s="20" t="s">
        <v>11</v>
      </c>
      <c r="H1000" s="18">
        <v>3</v>
      </c>
      <c r="I1000" s="18">
        <v>50</v>
      </c>
      <c r="J1000" s="18">
        <v>150</v>
      </c>
      <c r="K1000" s="21" t="str">
        <f t="shared" si="91"/>
        <v>Low</v>
      </c>
      <c r="L1000" s="18">
        <f t="shared" si="92"/>
        <v>2023</v>
      </c>
      <c r="M1000" s="18">
        <f t="shared" si="93"/>
        <v>4</v>
      </c>
      <c r="N1000" s="20" t="str">
        <f t="shared" si="94"/>
        <v>Tuesday</v>
      </c>
      <c r="O1000" s="20" t="str">
        <f t="shared" si="95"/>
        <v>December</v>
      </c>
    </row>
    <row r="1001" spans="1:15" x14ac:dyDescent="0.3">
      <c r="A1001" s="18">
        <v>1000</v>
      </c>
      <c r="B1001" s="19">
        <v>45028</v>
      </c>
      <c r="C1001" s="20" t="s">
        <v>1008</v>
      </c>
      <c r="D1001" s="20" t="s">
        <v>5</v>
      </c>
      <c r="E1001" s="18">
        <v>47</v>
      </c>
      <c r="F1001" s="18" t="str">
        <f t="shared" si="90"/>
        <v>Adult</v>
      </c>
      <c r="G1001" s="20" t="s">
        <v>11</v>
      </c>
      <c r="H1001" s="18">
        <v>4</v>
      </c>
      <c r="I1001" s="18">
        <v>30</v>
      </c>
      <c r="J1001" s="18">
        <v>120</v>
      </c>
      <c r="K1001" s="21" t="str">
        <f t="shared" si="91"/>
        <v>Low</v>
      </c>
      <c r="L1001" s="18">
        <f t="shared" si="92"/>
        <v>2023</v>
      </c>
      <c r="M1001" s="18">
        <f t="shared" si="93"/>
        <v>2</v>
      </c>
      <c r="N1001" s="20" t="str">
        <f t="shared" si="94"/>
        <v>Wednesday</v>
      </c>
      <c r="O1001" s="20" t="str">
        <f t="shared" si="95"/>
        <v>April</v>
      </c>
    </row>
  </sheetData>
  <autoFilter ref="A1:O1"/>
  <conditionalFormatting sqref="J2:J1001">
    <cfRule type="cellIs" dxfId="3" priority="1" operator="lessThan">
      <formula>100</formula>
    </cfRule>
    <cfRule type="cellIs" dxfId="2" priority="2" operator="greaterThan">
      <formula>1500</formula>
    </cfRule>
  </conditionalFormatting>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8"/>
  <sheetViews>
    <sheetView tabSelected="1" workbookViewId="0">
      <selection activeCell="B18" sqref="B18"/>
    </sheetView>
  </sheetViews>
  <sheetFormatPr defaultRowHeight="14.4" x14ac:dyDescent="0.3"/>
  <cols>
    <col min="1" max="1" width="12.5546875" bestFit="1" customWidth="1"/>
    <col min="2" max="2" width="19.77734375" bestFit="1" customWidth="1"/>
  </cols>
  <sheetData>
    <row r="3" spans="1:2" x14ac:dyDescent="0.3">
      <c r="A3" s="9" t="s">
        <v>1025</v>
      </c>
      <c r="B3" t="s">
        <v>1027</v>
      </c>
    </row>
    <row r="4" spans="1:2" x14ac:dyDescent="0.3">
      <c r="A4" s="12">
        <v>1</v>
      </c>
      <c r="B4" s="13">
        <v>0.24129385964912281</v>
      </c>
    </row>
    <row r="5" spans="1:2" x14ac:dyDescent="0.3">
      <c r="A5" s="12">
        <v>2</v>
      </c>
      <c r="B5" s="13">
        <v>0.27134868421052633</v>
      </c>
    </row>
    <row r="6" spans="1:2" x14ac:dyDescent="0.3">
      <c r="A6" s="12">
        <v>3</v>
      </c>
      <c r="B6" s="13">
        <v>0.21062500000000001</v>
      </c>
    </row>
    <row r="7" spans="1:2" x14ac:dyDescent="0.3">
      <c r="A7" s="12">
        <v>4</v>
      </c>
      <c r="B7" s="13">
        <v>0.27673245614035086</v>
      </c>
    </row>
    <row r="8" spans="1:2" x14ac:dyDescent="0.3">
      <c r="A8" s="12" t="s">
        <v>1026</v>
      </c>
      <c r="B8" s="13">
        <v>1</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V16" sqref="V16"/>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J1002"/>
  <sheetViews>
    <sheetView workbookViewId="0">
      <selection activeCell="K21" sqref="K21"/>
    </sheetView>
  </sheetViews>
  <sheetFormatPr defaultRowHeight="14.4" x14ac:dyDescent="0.3"/>
  <cols>
    <col min="2" max="2" width="13.6640625" bestFit="1" customWidth="1"/>
    <col min="3" max="3" width="16.33203125" bestFit="1" customWidth="1"/>
    <col min="4" max="4" width="11.88671875" bestFit="1" customWidth="1"/>
    <col min="5" max="5" width="13.21875" bestFit="1" customWidth="1"/>
    <col min="9" max="9" width="16.33203125" bestFit="1" customWidth="1"/>
    <col min="10" max="10" width="13.6640625" bestFit="1" customWidth="1"/>
  </cols>
  <sheetData>
    <row r="2" spans="2:10" x14ac:dyDescent="0.3">
      <c r="B2" s="3" t="s">
        <v>1009</v>
      </c>
      <c r="C2" s="4" t="s">
        <v>1011</v>
      </c>
      <c r="D2" s="4" t="s">
        <v>1010</v>
      </c>
      <c r="E2" s="4" t="s">
        <v>1013</v>
      </c>
      <c r="F2" s="3" t="s">
        <v>2</v>
      </c>
    </row>
    <row r="3" spans="2:10" x14ac:dyDescent="0.3">
      <c r="B3" s="2">
        <v>1</v>
      </c>
      <c r="C3" s="5" t="s">
        <v>6</v>
      </c>
      <c r="D3" s="5" t="s">
        <v>4</v>
      </c>
      <c r="E3">
        <v>150</v>
      </c>
      <c r="F3" s="2">
        <v>34</v>
      </c>
      <c r="J3" s="3" t="s">
        <v>1009</v>
      </c>
    </row>
    <row r="4" spans="2:10" x14ac:dyDescent="0.3">
      <c r="B4" s="2">
        <v>2</v>
      </c>
      <c r="C4" s="5" t="s">
        <v>9</v>
      </c>
      <c r="D4" s="5" t="s">
        <v>7</v>
      </c>
      <c r="E4">
        <v>1000</v>
      </c>
      <c r="F4" s="2">
        <v>26</v>
      </c>
      <c r="J4" s="6">
        <v>2</v>
      </c>
    </row>
    <row r="5" spans="2:10" x14ac:dyDescent="0.3">
      <c r="B5" s="2">
        <v>3</v>
      </c>
      <c r="C5" s="5" t="s">
        <v>11</v>
      </c>
      <c r="D5" s="5" t="s">
        <v>10</v>
      </c>
      <c r="E5">
        <v>30</v>
      </c>
      <c r="F5" s="2">
        <v>50</v>
      </c>
      <c r="I5" s="4" t="s">
        <v>1011</v>
      </c>
      <c r="J5" s="6" t="str">
        <f>VLOOKUP(J4,B2:C1002,2,FALSE)</f>
        <v>Clothing</v>
      </c>
    </row>
    <row r="6" spans="2:10" x14ac:dyDescent="0.3">
      <c r="B6" s="2">
        <v>4</v>
      </c>
      <c r="C6" s="5" t="s">
        <v>9</v>
      </c>
      <c r="D6" s="5" t="s">
        <v>12</v>
      </c>
      <c r="E6">
        <v>500</v>
      </c>
      <c r="F6" s="2">
        <v>37</v>
      </c>
    </row>
    <row r="7" spans="2:10" x14ac:dyDescent="0.3">
      <c r="B7" s="2">
        <v>5</v>
      </c>
      <c r="C7" s="5" t="s">
        <v>6</v>
      </c>
      <c r="D7" s="5" t="s">
        <v>13</v>
      </c>
      <c r="E7">
        <v>100</v>
      </c>
      <c r="F7" s="2">
        <v>30</v>
      </c>
    </row>
    <row r="8" spans="2:10" x14ac:dyDescent="0.3">
      <c r="B8" s="2">
        <v>6</v>
      </c>
      <c r="C8" s="5" t="s">
        <v>6</v>
      </c>
      <c r="D8" s="5" t="s">
        <v>14</v>
      </c>
      <c r="E8">
        <v>30</v>
      </c>
      <c r="F8" s="2">
        <v>45</v>
      </c>
      <c r="J8" s="4" t="s">
        <v>1010</v>
      </c>
    </row>
    <row r="9" spans="2:10" x14ac:dyDescent="0.3">
      <c r="B9" s="2">
        <v>7</v>
      </c>
      <c r="C9" s="5" t="s">
        <v>9</v>
      </c>
      <c r="D9" s="5" t="s">
        <v>15</v>
      </c>
      <c r="E9">
        <v>50</v>
      </c>
      <c r="F9" s="2">
        <v>46</v>
      </c>
      <c r="J9" s="6" t="s">
        <v>20</v>
      </c>
    </row>
    <row r="10" spans="2:10" x14ac:dyDescent="0.3">
      <c r="B10" s="2">
        <v>8</v>
      </c>
      <c r="C10" s="5" t="s">
        <v>11</v>
      </c>
      <c r="D10" s="5" t="s">
        <v>16</v>
      </c>
      <c r="E10">
        <v>100</v>
      </c>
      <c r="F10" s="2">
        <v>30</v>
      </c>
      <c r="I10" s="4" t="s">
        <v>1013</v>
      </c>
      <c r="J10" s="6">
        <f>VLOOKUP(J9,D2:E1002,2,FALSE)</f>
        <v>75</v>
      </c>
    </row>
    <row r="11" spans="2:10" x14ac:dyDescent="0.3">
      <c r="B11" s="2">
        <v>9</v>
      </c>
      <c r="C11" s="5" t="s">
        <v>11</v>
      </c>
      <c r="D11" s="5" t="s">
        <v>17</v>
      </c>
      <c r="E11">
        <v>600</v>
      </c>
      <c r="F11" s="2">
        <v>63</v>
      </c>
    </row>
    <row r="12" spans="2:10" x14ac:dyDescent="0.3">
      <c r="B12" s="2">
        <v>10</v>
      </c>
      <c r="C12" s="5" t="s">
        <v>9</v>
      </c>
      <c r="D12" s="5" t="s">
        <v>18</v>
      </c>
      <c r="E12">
        <v>200</v>
      </c>
      <c r="F12" s="2">
        <v>52</v>
      </c>
    </row>
    <row r="13" spans="2:10" x14ac:dyDescent="0.3">
      <c r="B13" s="2">
        <v>11</v>
      </c>
      <c r="C13" s="5" t="s">
        <v>9</v>
      </c>
      <c r="D13" s="5" t="s">
        <v>19</v>
      </c>
      <c r="E13">
        <v>100</v>
      </c>
      <c r="F13" s="2">
        <v>23</v>
      </c>
      <c r="J13" s="3" t="s">
        <v>1009</v>
      </c>
    </row>
    <row r="14" spans="2:10" x14ac:dyDescent="0.3">
      <c r="B14" s="2">
        <v>12</v>
      </c>
      <c r="C14" s="5" t="s">
        <v>6</v>
      </c>
      <c r="D14" s="5" t="s">
        <v>20</v>
      </c>
      <c r="E14">
        <v>75</v>
      </c>
      <c r="F14" s="2">
        <v>35</v>
      </c>
      <c r="J14" s="6">
        <v>8</v>
      </c>
    </row>
    <row r="15" spans="2:10" x14ac:dyDescent="0.3">
      <c r="B15" s="2">
        <v>13</v>
      </c>
      <c r="C15" s="5" t="s">
        <v>11</v>
      </c>
      <c r="D15" s="5" t="s">
        <v>21</v>
      </c>
      <c r="E15">
        <v>1500</v>
      </c>
      <c r="F15" s="2">
        <v>22</v>
      </c>
      <c r="I15" s="3" t="s">
        <v>2</v>
      </c>
      <c r="J15" s="6">
        <f>VLOOKUP(J14,B2:F1002,5,FALSE)</f>
        <v>30</v>
      </c>
    </row>
    <row r="16" spans="2:10" x14ac:dyDescent="0.3">
      <c r="B16" s="2">
        <v>14</v>
      </c>
      <c r="C16" s="5" t="s">
        <v>9</v>
      </c>
      <c r="D16" s="5" t="s">
        <v>22</v>
      </c>
      <c r="E16">
        <v>120</v>
      </c>
      <c r="F16" s="2">
        <v>64</v>
      </c>
    </row>
    <row r="17" spans="2:6" x14ac:dyDescent="0.3">
      <c r="B17" s="2">
        <v>15</v>
      </c>
      <c r="C17" s="5" t="s">
        <v>11</v>
      </c>
      <c r="D17" s="5" t="s">
        <v>23</v>
      </c>
      <c r="E17">
        <v>2000</v>
      </c>
      <c r="F17" s="2">
        <v>42</v>
      </c>
    </row>
    <row r="18" spans="2:6" x14ac:dyDescent="0.3">
      <c r="B18" s="2">
        <v>16</v>
      </c>
      <c r="C18" s="5" t="s">
        <v>9</v>
      </c>
      <c r="D18" s="5" t="s">
        <v>24</v>
      </c>
      <c r="E18">
        <v>1500</v>
      </c>
      <c r="F18" s="2">
        <v>19</v>
      </c>
    </row>
    <row r="19" spans="2:6" x14ac:dyDescent="0.3">
      <c r="B19" s="2">
        <v>17</v>
      </c>
      <c r="C19" s="5" t="s">
        <v>9</v>
      </c>
      <c r="D19" s="5" t="s">
        <v>25</v>
      </c>
      <c r="E19">
        <v>100</v>
      </c>
      <c r="F19" s="2">
        <v>27</v>
      </c>
    </row>
    <row r="20" spans="2:6" x14ac:dyDescent="0.3">
      <c r="B20" s="2">
        <v>18</v>
      </c>
      <c r="C20" s="5" t="s">
        <v>11</v>
      </c>
      <c r="D20" s="5" t="s">
        <v>26</v>
      </c>
      <c r="E20">
        <v>50</v>
      </c>
      <c r="F20" s="2">
        <v>47</v>
      </c>
    </row>
    <row r="21" spans="2:6" x14ac:dyDescent="0.3">
      <c r="B21" s="2">
        <v>19</v>
      </c>
      <c r="C21" s="5" t="s">
        <v>9</v>
      </c>
      <c r="D21" s="5" t="s">
        <v>27</v>
      </c>
      <c r="E21">
        <v>50</v>
      </c>
      <c r="F21" s="2">
        <v>62</v>
      </c>
    </row>
    <row r="22" spans="2:6" x14ac:dyDescent="0.3">
      <c r="B22" s="2">
        <v>20</v>
      </c>
      <c r="C22" s="5" t="s">
        <v>9</v>
      </c>
      <c r="D22" s="5" t="s">
        <v>28</v>
      </c>
      <c r="E22">
        <v>900</v>
      </c>
      <c r="F22" s="2">
        <v>22</v>
      </c>
    </row>
    <row r="23" spans="2:6" x14ac:dyDescent="0.3">
      <c r="B23" s="2">
        <v>21</v>
      </c>
      <c r="C23" s="5" t="s">
        <v>6</v>
      </c>
      <c r="D23" s="5" t="s">
        <v>29</v>
      </c>
      <c r="E23">
        <v>500</v>
      </c>
      <c r="F23" s="2">
        <v>50</v>
      </c>
    </row>
    <row r="24" spans="2:6" x14ac:dyDescent="0.3">
      <c r="B24" s="2">
        <v>22</v>
      </c>
      <c r="C24" s="5" t="s">
        <v>9</v>
      </c>
      <c r="D24" s="5" t="s">
        <v>30</v>
      </c>
      <c r="E24">
        <v>100</v>
      </c>
      <c r="F24" s="2">
        <v>18</v>
      </c>
    </row>
    <row r="25" spans="2:6" x14ac:dyDescent="0.3">
      <c r="B25" s="2">
        <v>23</v>
      </c>
      <c r="C25" s="5" t="s">
        <v>9</v>
      </c>
      <c r="D25" s="5" t="s">
        <v>31</v>
      </c>
      <c r="E25">
        <v>120</v>
      </c>
      <c r="F25" s="2">
        <v>35</v>
      </c>
    </row>
    <row r="26" spans="2:6" x14ac:dyDescent="0.3">
      <c r="B26" s="2">
        <v>24</v>
      </c>
      <c r="C26" s="5" t="s">
        <v>9</v>
      </c>
      <c r="D26" s="5" t="s">
        <v>32</v>
      </c>
      <c r="E26">
        <v>300</v>
      </c>
      <c r="F26" s="2">
        <v>49</v>
      </c>
    </row>
    <row r="27" spans="2:6" x14ac:dyDescent="0.3">
      <c r="B27" s="2">
        <v>25</v>
      </c>
      <c r="C27" s="5" t="s">
        <v>6</v>
      </c>
      <c r="D27" s="5" t="s">
        <v>33</v>
      </c>
      <c r="E27">
        <v>50</v>
      </c>
      <c r="F27" s="2">
        <v>64</v>
      </c>
    </row>
    <row r="28" spans="2:6" x14ac:dyDescent="0.3">
      <c r="B28" s="2">
        <v>26</v>
      </c>
      <c r="C28" s="5" t="s">
        <v>11</v>
      </c>
      <c r="D28" s="5" t="s">
        <v>34</v>
      </c>
      <c r="E28">
        <v>1000</v>
      </c>
      <c r="F28" s="2">
        <v>28</v>
      </c>
    </row>
    <row r="29" spans="2:6" x14ac:dyDescent="0.3">
      <c r="B29" s="2">
        <v>27</v>
      </c>
      <c r="C29" s="5" t="s">
        <v>6</v>
      </c>
      <c r="D29" s="5" t="s">
        <v>35</v>
      </c>
      <c r="E29">
        <v>50</v>
      </c>
      <c r="F29" s="2">
        <v>38</v>
      </c>
    </row>
    <row r="30" spans="2:6" x14ac:dyDescent="0.3">
      <c r="B30" s="2">
        <v>28</v>
      </c>
      <c r="C30" s="5" t="s">
        <v>6</v>
      </c>
      <c r="D30" s="5" t="s">
        <v>36</v>
      </c>
      <c r="E30">
        <v>500</v>
      </c>
      <c r="F30" s="2">
        <v>43</v>
      </c>
    </row>
    <row r="31" spans="2:6" x14ac:dyDescent="0.3">
      <c r="B31" s="2">
        <v>29</v>
      </c>
      <c r="C31" s="5" t="s">
        <v>11</v>
      </c>
      <c r="D31" s="5" t="s">
        <v>37</v>
      </c>
      <c r="E31">
        <v>30</v>
      </c>
      <c r="F31" s="2">
        <v>42</v>
      </c>
    </row>
    <row r="32" spans="2:6" x14ac:dyDescent="0.3">
      <c r="B32" s="2">
        <v>30</v>
      </c>
      <c r="C32" s="5" t="s">
        <v>6</v>
      </c>
      <c r="D32" s="5" t="s">
        <v>38</v>
      </c>
      <c r="E32">
        <v>900</v>
      </c>
      <c r="F32" s="2">
        <v>39</v>
      </c>
    </row>
    <row r="33" spans="2:6" x14ac:dyDescent="0.3">
      <c r="B33" s="2">
        <v>31</v>
      </c>
      <c r="C33" s="5" t="s">
        <v>11</v>
      </c>
      <c r="D33" s="5" t="s">
        <v>39</v>
      </c>
      <c r="E33">
        <v>1200</v>
      </c>
      <c r="F33" s="2">
        <v>44</v>
      </c>
    </row>
    <row r="34" spans="2:6" x14ac:dyDescent="0.3">
      <c r="B34" s="2">
        <v>32</v>
      </c>
      <c r="C34" s="5" t="s">
        <v>6</v>
      </c>
      <c r="D34" s="5" t="s">
        <v>40</v>
      </c>
      <c r="E34">
        <v>90</v>
      </c>
      <c r="F34" s="2">
        <v>30</v>
      </c>
    </row>
    <row r="35" spans="2:6" x14ac:dyDescent="0.3">
      <c r="B35" s="2">
        <v>33</v>
      </c>
      <c r="C35" s="5" t="s">
        <v>11</v>
      </c>
      <c r="D35" s="5" t="s">
        <v>41</v>
      </c>
      <c r="E35">
        <v>100</v>
      </c>
      <c r="F35" s="2">
        <v>50</v>
      </c>
    </row>
    <row r="36" spans="2:6" x14ac:dyDescent="0.3">
      <c r="B36" s="2">
        <v>34</v>
      </c>
      <c r="C36" s="5" t="s">
        <v>9</v>
      </c>
      <c r="D36" s="5" t="s">
        <v>42</v>
      </c>
      <c r="E36">
        <v>150</v>
      </c>
      <c r="F36" s="2">
        <v>51</v>
      </c>
    </row>
    <row r="37" spans="2:6" x14ac:dyDescent="0.3">
      <c r="B37" s="2">
        <v>35</v>
      </c>
      <c r="C37" s="5" t="s">
        <v>6</v>
      </c>
      <c r="D37" s="5" t="s">
        <v>43</v>
      </c>
      <c r="E37">
        <v>900</v>
      </c>
      <c r="F37" s="2">
        <v>58</v>
      </c>
    </row>
    <row r="38" spans="2:6" x14ac:dyDescent="0.3">
      <c r="B38" s="2">
        <v>36</v>
      </c>
      <c r="C38" s="5" t="s">
        <v>6</v>
      </c>
      <c r="D38" s="5" t="s">
        <v>44</v>
      </c>
      <c r="E38">
        <v>900</v>
      </c>
      <c r="F38" s="2">
        <v>52</v>
      </c>
    </row>
    <row r="39" spans="2:6" x14ac:dyDescent="0.3">
      <c r="B39" s="2">
        <v>37</v>
      </c>
      <c r="C39" s="5" t="s">
        <v>6</v>
      </c>
      <c r="D39" s="5" t="s">
        <v>45</v>
      </c>
      <c r="E39">
        <v>75</v>
      </c>
      <c r="F39" s="2">
        <v>18</v>
      </c>
    </row>
    <row r="40" spans="2:6" x14ac:dyDescent="0.3">
      <c r="B40" s="2">
        <v>38</v>
      </c>
      <c r="C40" s="5" t="s">
        <v>6</v>
      </c>
      <c r="D40" s="5" t="s">
        <v>46</v>
      </c>
      <c r="E40">
        <v>200</v>
      </c>
      <c r="F40" s="2">
        <v>38</v>
      </c>
    </row>
    <row r="41" spans="2:6" x14ac:dyDescent="0.3">
      <c r="B41" s="2">
        <v>39</v>
      </c>
      <c r="C41" s="5" t="s">
        <v>9</v>
      </c>
      <c r="D41" s="5" t="s">
        <v>47</v>
      </c>
      <c r="E41">
        <v>120</v>
      </c>
      <c r="F41" s="2">
        <v>23</v>
      </c>
    </row>
    <row r="42" spans="2:6" x14ac:dyDescent="0.3">
      <c r="B42" s="2">
        <v>40</v>
      </c>
      <c r="C42" s="5" t="s">
        <v>6</v>
      </c>
      <c r="D42" s="5" t="s">
        <v>48</v>
      </c>
      <c r="E42">
        <v>50</v>
      </c>
      <c r="F42" s="2">
        <v>45</v>
      </c>
    </row>
    <row r="43" spans="2:6" x14ac:dyDescent="0.3">
      <c r="B43" s="2">
        <v>41</v>
      </c>
      <c r="C43" s="5" t="s">
        <v>9</v>
      </c>
      <c r="D43" s="5" t="s">
        <v>49</v>
      </c>
      <c r="E43">
        <v>50</v>
      </c>
      <c r="F43" s="2">
        <v>34</v>
      </c>
    </row>
    <row r="44" spans="2:6" x14ac:dyDescent="0.3">
      <c r="B44" s="2">
        <v>42</v>
      </c>
      <c r="C44" s="5" t="s">
        <v>9</v>
      </c>
      <c r="D44" s="5" t="s">
        <v>50</v>
      </c>
      <c r="E44">
        <v>900</v>
      </c>
      <c r="F44" s="2">
        <v>22</v>
      </c>
    </row>
    <row r="45" spans="2:6" x14ac:dyDescent="0.3">
      <c r="B45" s="2">
        <v>43</v>
      </c>
      <c r="C45" s="5" t="s">
        <v>9</v>
      </c>
      <c r="D45" s="5" t="s">
        <v>51</v>
      </c>
      <c r="E45">
        <v>300</v>
      </c>
      <c r="F45" s="2">
        <v>48</v>
      </c>
    </row>
    <row r="46" spans="2:6" x14ac:dyDescent="0.3">
      <c r="B46" s="2">
        <v>44</v>
      </c>
      <c r="C46" s="5" t="s">
        <v>9</v>
      </c>
      <c r="D46" s="5" t="s">
        <v>52</v>
      </c>
      <c r="E46">
        <v>25</v>
      </c>
      <c r="F46" s="2">
        <v>22</v>
      </c>
    </row>
    <row r="47" spans="2:6" x14ac:dyDescent="0.3">
      <c r="B47" s="2">
        <v>45</v>
      </c>
      <c r="C47" s="5" t="s">
        <v>11</v>
      </c>
      <c r="D47" s="5" t="s">
        <v>53</v>
      </c>
      <c r="E47">
        <v>30</v>
      </c>
      <c r="F47" s="2">
        <v>55</v>
      </c>
    </row>
    <row r="48" spans="2:6" x14ac:dyDescent="0.3">
      <c r="B48" s="2">
        <v>46</v>
      </c>
      <c r="C48" s="5" t="s">
        <v>11</v>
      </c>
      <c r="D48" s="5" t="s">
        <v>54</v>
      </c>
      <c r="E48">
        <v>1200</v>
      </c>
      <c r="F48" s="2">
        <v>20</v>
      </c>
    </row>
    <row r="49" spans="2:6" x14ac:dyDescent="0.3">
      <c r="B49" s="2">
        <v>47</v>
      </c>
      <c r="C49" s="5" t="s">
        <v>6</v>
      </c>
      <c r="D49" s="5" t="s">
        <v>55</v>
      </c>
      <c r="E49">
        <v>1500</v>
      </c>
      <c r="F49" s="2">
        <v>40</v>
      </c>
    </row>
    <row r="50" spans="2:6" x14ac:dyDescent="0.3">
      <c r="B50" s="2">
        <v>48</v>
      </c>
      <c r="C50" s="5" t="s">
        <v>11</v>
      </c>
      <c r="D50" s="5" t="s">
        <v>56</v>
      </c>
      <c r="E50">
        <v>900</v>
      </c>
      <c r="F50" s="2">
        <v>54</v>
      </c>
    </row>
    <row r="51" spans="2:6" x14ac:dyDescent="0.3">
      <c r="B51" s="2">
        <v>49</v>
      </c>
      <c r="C51" s="5" t="s">
        <v>11</v>
      </c>
      <c r="D51" s="5" t="s">
        <v>57</v>
      </c>
      <c r="E51">
        <v>1000</v>
      </c>
      <c r="F51" s="2">
        <v>54</v>
      </c>
    </row>
    <row r="52" spans="2:6" x14ac:dyDescent="0.3">
      <c r="B52" s="2">
        <v>50</v>
      </c>
      <c r="C52" s="5" t="s">
        <v>6</v>
      </c>
      <c r="D52" s="5" t="s">
        <v>58</v>
      </c>
      <c r="E52">
        <v>75</v>
      </c>
      <c r="F52" s="2">
        <v>27</v>
      </c>
    </row>
    <row r="53" spans="2:6" x14ac:dyDescent="0.3">
      <c r="B53" s="2">
        <v>51</v>
      </c>
      <c r="C53" s="5" t="s">
        <v>6</v>
      </c>
      <c r="D53" s="5" t="s">
        <v>59</v>
      </c>
      <c r="E53">
        <v>75</v>
      </c>
      <c r="F53" s="2">
        <v>27</v>
      </c>
    </row>
    <row r="54" spans="2:6" x14ac:dyDescent="0.3">
      <c r="B54" s="2">
        <v>52</v>
      </c>
      <c r="C54" s="5" t="s">
        <v>6</v>
      </c>
      <c r="D54" s="5" t="s">
        <v>60</v>
      </c>
      <c r="E54">
        <v>300</v>
      </c>
      <c r="F54" s="2">
        <v>36</v>
      </c>
    </row>
    <row r="55" spans="2:6" x14ac:dyDescent="0.3">
      <c r="B55" s="2">
        <v>53</v>
      </c>
      <c r="C55" s="5" t="s">
        <v>11</v>
      </c>
      <c r="D55" s="5" t="s">
        <v>61</v>
      </c>
      <c r="E55">
        <v>100</v>
      </c>
      <c r="F55" s="2">
        <v>34</v>
      </c>
    </row>
    <row r="56" spans="2:6" x14ac:dyDescent="0.3">
      <c r="B56" s="2">
        <v>54</v>
      </c>
      <c r="C56" s="5" t="s">
        <v>11</v>
      </c>
      <c r="D56" s="5" t="s">
        <v>62</v>
      </c>
      <c r="E56">
        <v>1500</v>
      </c>
      <c r="F56" s="2">
        <v>38</v>
      </c>
    </row>
    <row r="57" spans="2:6" x14ac:dyDescent="0.3">
      <c r="B57" s="2">
        <v>55</v>
      </c>
      <c r="C57" s="5" t="s">
        <v>6</v>
      </c>
      <c r="D57" s="5" t="s">
        <v>63</v>
      </c>
      <c r="E57">
        <v>120</v>
      </c>
      <c r="F57" s="2">
        <v>31</v>
      </c>
    </row>
    <row r="58" spans="2:6" x14ac:dyDescent="0.3">
      <c r="B58" s="2">
        <v>56</v>
      </c>
      <c r="C58" s="5" t="s">
        <v>9</v>
      </c>
      <c r="D58" s="5" t="s">
        <v>64</v>
      </c>
      <c r="E58">
        <v>900</v>
      </c>
      <c r="F58" s="2">
        <v>26</v>
      </c>
    </row>
    <row r="59" spans="2:6" x14ac:dyDescent="0.3">
      <c r="B59" s="2">
        <v>57</v>
      </c>
      <c r="C59" s="5" t="s">
        <v>6</v>
      </c>
      <c r="D59" s="5" t="s">
        <v>65</v>
      </c>
      <c r="E59">
        <v>30</v>
      </c>
      <c r="F59" s="2">
        <v>63</v>
      </c>
    </row>
    <row r="60" spans="2:6" x14ac:dyDescent="0.3">
      <c r="B60" s="2">
        <v>58</v>
      </c>
      <c r="C60" s="5" t="s">
        <v>9</v>
      </c>
      <c r="D60" s="5" t="s">
        <v>66</v>
      </c>
      <c r="E60">
        <v>1200</v>
      </c>
      <c r="F60" s="2">
        <v>18</v>
      </c>
    </row>
    <row r="61" spans="2:6" x14ac:dyDescent="0.3">
      <c r="B61" s="2">
        <v>59</v>
      </c>
      <c r="C61" s="5" t="s">
        <v>9</v>
      </c>
      <c r="D61" s="5" t="s">
        <v>67</v>
      </c>
      <c r="E61">
        <v>50</v>
      </c>
      <c r="F61" s="2">
        <v>62</v>
      </c>
    </row>
    <row r="62" spans="2:6" x14ac:dyDescent="0.3">
      <c r="B62" s="2">
        <v>60</v>
      </c>
      <c r="C62" s="5" t="s">
        <v>6</v>
      </c>
      <c r="D62" s="5" t="s">
        <v>68</v>
      </c>
      <c r="E62">
        <v>150</v>
      </c>
      <c r="F62" s="2">
        <v>30</v>
      </c>
    </row>
    <row r="63" spans="2:6" x14ac:dyDescent="0.3">
      <c r="B63" s="2">
        <v>61</v>
      </c>
      <c r="C63" s="5" t="s">
        <v>6</v>
      </c>
      <c r="D63" s="5" t="s">
        <v>69</v>
      </c>
      <c r="E63">
        <v>200</v>
      </c>
      <c r="F63" s="2">
        <v>21</v>
      </c>
    </row>
    <row r="64" spans="2:6" x14ac:dyDescent="0.3">
      <c r="B64" s="2">
        <v>62</v>
      </c>
      <c r="C64" s="5" t="s">
        <v>6</v>
      </c>
      <c r="D64" s="5" t="s">
        <v>70</v>
      </c>
      <c r="E64">
        <v>100</v>
      </c>
      <c r="F64" s="2">
        <v>18</v>
      </c>
    </row>
    <row r="65" spans="2:6" x14ac:dyDescent="0.3">
      <c r="B65" s="2">
        <v>63</v>
      </c>
      <c r="C65" s="5" t="s">
        <v>11</v>
      </c>
      <c r="D65" s="5" t="s">
        <v>71</v>
      </c>
      <c r="E65">
        <v>50</v>
      </c>
      <c r="F65" s="2">
        <v>57</v>
      </c>
    </row>
    <row r="66" spans="2:6" x14ac:dyDescent="0.3">
      <c r="B66" s="2">
        <v>64</v>
      </c>
      <c r="C66" s="5" t="s">
        <v>9</v>
      </c>
      <c r="D66" s="5" t="s">
        <v>72</v>
      </c>
      <c r="E66">
        <v>100</v>
      </c>
      <c r="F66" s="2">
        <v>49</v>
      </c>
    </row>
    <row r="67" spans="2:6" x14ac:dyDescent="0.3">
      <c r="B67" s="2">
        <v>65</v>
      </c>
      <c r="C67" s="5" t="s">
        <v>11</v>
      </c>
      <c r="D67" s="5" t="s">
        <v>73</v>
      </c>
      <c r="E67">
        <v>2000</v>
      </c>
      <c r="F67" s="2">
        <v>51</v>
      </c>
    </row>
    <row r="68" spans="2:6" x14ac:dyDescent="0.3">
      <c r="B68" s="2">
        <v>66</v>
      </c>
      <c r="C68" s="5" t="s">
        <v>11</v>
      </c>
      <c r="D68" s="5" t="s">
        <v>74</v>
      </c>
      <c r="E68">
        <v>30</v>
      </c>
      <c r="F68" s="2">
        <v>45</v>
      </c>
    </row>
    <row r="69" spans="2:6" x14ac:dyDescent="0.3">
      <c r="B69" s="2">
        <v>67</v>
      </c>
      <c r="C69" s="5" t="s">
        <v>6</v>
      </c>
      <c r="D69" s="5" t="s">
        <v>75</v>
      </c>
      <c r="E69">
        <v>1200</v>
      </c>
      <c r="F69" s="2">
        <v>48</v>
      </c>
    </row>
    <row r="70" spans="2:6" x14ac:dyDescent="0.3">
      <c r="B70" s="2">
        <v>68</v>
      </c>
      <c r="C70" s="5" t="s">
        <v>11</v>
      </c>
      <c r="D70" s="5" t="s">
        <v>76</v>
      </c>
      <c r="E70">
        <v>300</v>
      </c>
      <c r="F70" s="2">
        <v>25</v>
      </c>
    </row>
    <row r="71" spans="2:6" x14ac:dyDescent="0.3">
      <c r="B71" s="2">
        <v>69</v>
      </c>
      <c r="C71" s="5" t="s">
        <v>6</v>
      </c>
      <c r="D71" s="5" t="s">
        <v>77</v>
      </c>
      <c r="E71">
        <v>75</v>
      </c>
      <c r="F71" s="2">
        <v>56</v>
      </c>
    </row>
    <row r="72" spans="2:6" x14ac:dyDescent="0.3">
      <c r="B72" s="2">
        <v>70</v>
      </c>
      <c r="C72" s="5" t="s">
        <v>9</v>
      </c>
      <c r="D72" s="5" t="s">
        <v>78</v>
      </c>
      <c r="E72">
        <v>300</v>
      </c>
      <c r="F72" s="2">
        <v>43</v>
      </c>
    </row>
    <row r="73" spans="2:6" x14ac:dyDescent="0.3">
      <c r="B73" s="2">
        <v>71</v>
      </c>
      <c r="C73" s="5" t="s">
        <v>6</v>
      </c>
      <c r="D73" s="5" t="s">
        <v>79</v>
      </c>
      <c r="E73">
        <v>100</v>
      </c>
      <c r="F73" s="2">
        <v>51</v>
      </c>
    </row>
    <row r="74" spans="2:6" x14ac:dyDescent="0.3">
      <c r="B74" s="2">
        <v>72</v>
      </c>
      <c r="C74" s="5" t="s">
        <v>11</v>
      </c>
      <c r="D74" s="5" t="s">
        <v>80</v>
      </c>
      <c r="E74">
        <v>2000</v>
      </c>
      <c r="F74" s="2">
        <v>20</v>
      </c>
    </row>
    <row r="75" spans="2:6" x14ac:dyDescent="0.3">
      <c r="B75" s="2">
        <v>73</v>
      </c>
      <c r="C75" s="5" t="s">
        <v>11</v>
      </c>
      <c r="D75" s="5" t="s">
        <v>81</v>
      </c>
      <c r="E75">
        <v>90</v>
      </c>
      <c r="F75" s="2">
        <v>29</v>
      </c>
    </row>
    <row r="76" spans="2:6" x14ac:dyDescent="0.3">
      <c r="B76" s="2">
        <v>74</v>
      </c>
      <c r="C76" s="5" t="s">
        <v>6</v>
      </c>
      <c r="D76" s="5" t="s">
        <v>82</v>
      </c>
      <c r="E76">
        <v>2000</v>
      </c>
      <c r="F76" s="2">
        <v>18</v>
      </c>
    </row>
    <row r="77" spans="2:6" x14ac:dyDescent="0.3">
      <c r="B77" s="2">
        <v>75</v>
      </c>
      <c r="C77" s="5" t="s">
        <v>6</v>
      </c>
      <c r="D77" s="5" t="s">
        <v>83</v>
      </c>
      <c r="E77">
        <v>200</v>
      </c>
      <c r="F77" s="2">
        <v>61</v>
      </c>
    </row>
    <row r="78" spans="2:6" x14ac:dyDescent="0.3">
      <c r="B78" s="2">
        <v>76</v>
      </c>
      <c r="C78" s="5" t="s">
        <v>11</v>
      </c>
      <c r="D78" s="5" t="s">
        <v>84</v>
      </c>
      <c r="E78">
        <v>100</v>
      </c>
      <c r="F78" s="2">
        <v>22</v>
      </c>
    </row>
    <row r="79" spans="2:6" x14ac:dyDescent="0.3">
      <c r="B79" s="2">
        <v>77</v>
      </c>
      <c r="C79" s="5" t="s">
        <v>9</v>
      </c>
      <c r="D79" s="5" t="s">
        <v>85</v>
      </c>
      <c r="E79">
        <v>100</v>
      </c>
      <c r="F79" s="2">
        <v>47</v>
      </c>
    </row>
    <row r="80" spans="2:6" x14ac:dyDescent="0.3">
      <c r="B80" s="2">
        <v>78</v>
      </c>
      <c r="C80" s="5" t="s">
        <v>9</v>
      </c>
      <c r="D80" s="5" t="s">
        <v>86</v>
      </c>
      <c r="E80">
        <v>1500</v>
      </c>
      <c r="F80" s="2">
        <v>47</v>
      </c>
    </row>
    <row r="81" spans="2:6" x14ac:dyDescent="0.3">
      <c r="B81" s="2">
        <v>79</v>
      </c>
      <c r="C81" s="5" t="s">
        <v>6</v>
      </c>
      <c r="D81" s="5" t="s">
        <v>87</v>
      </c>
      <c r="E81">
        <v>300</v>
      </c>
      <c r="F81" s="2">
        <v>34</v>
      </c>
    </row>
    <row r="82" spans="2:6" x14ac:dyDescent="0.3">
      <c r="B82" s="2">
        <v>80</v>
      </c>
      <c r="C82" s="5" t="s">
        <v>9</v>
      </c>
      <c r="D82" s="5" t="s">
        <v>88</v>
      </c>
      <c r="E82">
        <v>60</v>
      </c>
      <c r="F82" s="2">
        <v>64</v>
      </c>
    </row>
    <row r="83" spans="2:6" x14ac:dyDescent="0.3">
      <c r="B83" s="2">
        <v>81</v>
      </c>
      <c r="C83" s="5" t="s">
        <v>11</v>
      </c>
      <c r="D83" s="5" t="s">
        <v>89</v>
      </c>
      <c r="E83">
        <v>50</v>
      </c>
      <c r="F83" s="2">
        <v>40</v>
      </c>
    </row>
    <row r="84" spans="2:6" x14ac:dyDescent="0.3">
      <c r="B84" s="2">
        <v>82</v>
      </c>
      <c r="C84" s="5" t="s">
        <v>6</v>
      </c>
      <c r="D84" s="5" t="s">
        <v>90</v>
      </c>
      <c r="E84">
        <v>200</v>
      </c>
      <c r="F84" s="2">
        <v>32</v>
      </c>
    </row>
    <row r="85" spans="2:6" x14ac:dyDescent="0.3">
      <c r="B85" s="2">
        <v>83</v>
      </c>
      <c r="C85" s="5" t="s">
        <v>11</v>
      </c>
      <c r="D85" s="5" t="s">
        <v>91</v>
      </c>
      <c r="E85">
        <v>100</v>
      </c>
      <c r="F85" s="2">
        <v>54</v>
      </c>
    </row>
    <row r="86" spans="2:6" x14ac:dyDescent="0.3">
      <c r="B86" s="2">
        <v>84</v>
      </c>
      <c r="C86" s="5" t="s">
        <v>11</v>
      </c>
      <c r="D86" s="5" t="s">
        <v>92</v>
      </c>
      <c r="E86">
        <v>90</v>
      </c>
      <c r="F86" s="2">
        <v>38</v>
      </c>
    </row>
    <row r="87" spans="2:6" x14ac:dyDescent="0.3">
      <c r="B87" s="2">
        <v>85</v>
      </c>
      <c r="C87" s="5" t="s">
        <v>9</v>
      </c>
      <c r="D87" s="5" t="s">
        <v>93</v>
      </c>
      <c r="E87">
        <v>150</v>
      </c>
      <c r="F87" s="2">
        <v>31</v>
      </c>
    </row>
    <row r="88" spans="2:6" x14ac:dyDescent="0.3">
      <c r="B88" s="2">
        <v>86</v>
      </c>
      <c r="C88" s="5" t="s">
        <v>6</v>
      </c>
      <c r="D88" s="5" t="s">
        <v>94</v>
      </c>
      <c r="E88">
        <v>90</v>
      </c>
      <c r="F88" s="2">
        <v>19</v>
      </c>
    </row>
    <row r="89" spans="2:6" x14ac:dyDescent="0.3">
      <c r="B89" s="2">
        <v>87</v>
      </c>
      <c r="C89" s="5" t="s">
        <v>6</v>
      </c>
      <c r="D89" s="5" t="s">
        <v>95</v>
      </c>
      <c r="E89">
        <v>100</v>
      </c>
      <c r="F89" s="2">
        <v>28</v>
      </c>
    </row>
    <row r="90" spans="2:6" x14ac:dyDescent="0.3">
      <c r="B90" s="2">
        <v>88</v>
      </c>
      <c r="C90" s="5" t="s">
        <v>9</v>
      </c>
      <c r="D90" s="5" t="s">
        <v>96</v>
      </c>
      <c r="E90">
        <v>500</v>
      </c>
      <c r="F90" s="2">
        <v>56</v>
      </c>
    </row>
    <row r="91" spans="2:6" x14ac:dyDescent="0.3">
      <c r="B91" s="2">
        <v>89</v>
      </c>
      <c r="C91" s="5" t="s">
        <v>11</v>
      </c>
      <c r="D91" s="5" t="s">
        <v>97</v>
      </c>
      <c r="E91">
        <v>2000</v>
      </c>
      <c r="F91" s="2">
        <v>55</v>
      </c>
    </row>
    <row r="92" spans="2:6" x14ac:dyDescent="0.3">
      <c r="B92" s="2">
        <v>90</v>
      </c>
      <c r="C92" s="5" t="s">
        <v>11</v>
      </c>
      <c r="D92" s="5" t="s">
        <v>98</v>
      </c>
      <c r="E92">
        <v>30</v>
      </c>
      <c r="F92" s="2">
        <v>51</v>
      </c>
    </row>
    <row r="93" spans="2:6" x14ac:dyDescent="0.3">
      <c r="B93" s="2">
        <v>91</v>
      </c>
      <c r="C93" s="5" t="s">
        <v>11</v>
      </c>
      <c r="D93" s="5" t="s">
        <v>99</v>
      </c>
      <c r="E93">
        <v>500</v>
      </c>
      <c r="F93" s="2">
        <v>55</v>
      </c>
    </row>
    <row r="94" spans="2:6" x14ac:dyDescent="0.3">
      <c r="B94" s="2">
        <v>92</v>
      </c>
      <c r="C94" s="5" t="s">
        <v>11</v>
      </c>
      <c r="D94" s="5" t="s">
        <v>100</v>
      </c>
      <c r="E94">
        <v>120</v>
      </c>
      <c r="F94" s="2">
        <v>51</v>
      </c>
    </row>
    <row r="95" spans="2:6" x14ac:dyDescent="0.3">
      <c r="B95" s="2">
        <v>93</v>
      </c>
      <c r="C95" s="5" t="s">
        <v>6</v>
      </c>
      <c r="D95" s="5" t="s">
        <v>101</v>
      </c>
      <c r="E95">
        <v>2000</v>
      </c>
      <c r="F95" s="2">
        <v>35</v>
      </c>
    </row>
    <row r="96" spans="2:6" x14ac:dyDescent="0.3">
      <c r="B96" s="2">
        <v>94</v>
      </c>
      <c r="C96" s="5" t="s">
        <v>6</v>
      </c>
      <c r="D96" s="5" t="s">
        <v>102</v>
      </c>
      <c r="E96">
        <v>1000</v>
      </c>
      <c r="F96" s="2">
        <v>47</v>
      </c>
    </row>
    <row r="97" spans="2:6" x14ac:dyDescent="0.3">
      <c r="B97" s="2">
        <v>95</v>
      </c>
      <c r="C97" s="5" t="s">
        <v>9</v>
      </c>
      <c r="D97" s="5" t="s">
        <v>103</v>
      </c>
      <c r="E97">
        <v>60</v>
      </c>
      <c r="F97" s="2">
        <v>32</v>
      </c>
    </row>
    <row r="98" spans="2:6" x14ac:dyDescent="0.3">
      <c r="B98" s="2">
        <v>96</v>
      </c>
      <c r="C98" s="5" t="s">
        <v>9</v>
      </c>
      <c r="D98" s="5" t="s">
        <v>104</v>
      </c>
      <c r="E98">
        <v>600</v>
      </c>
      <c r="F98" s="2">
        <v>44</v>
      </c>
    </row>
    <row r="99" spans="2:6" x14ac:dyDescent="0.3">
      <c r="B99" s="2">
        <v>97</v>
      </c>
      <c r="C99" s="5" t="s">
        <v>6</v>
      </c>
      <c r="D99" s="5" t="s">
        <v>105</v>
      </c>
      <c r="E99">
        <v>1000</v>
      </c>
      <c r="F99" s="2">
        <v>51</v>
      </c>
    </row>
    <row r="100" spans="2:6" x14ac:dyDescent="0.3">
      <c r="B100" s="2">
        <v>98</v>
      </c>
      <c r="C100" s="5" t="s">
        <v>6</v>
      </c>
      <c r="D100" s="5" t="s">
        <v>106</v>
      </c>
      <c r="E100">
        <v>100</v>
      </c>
      <c r="F100" s="2">
        <v>55</v>
      </c>
    </row>
    <row r="101" spans="2:6" x14ac:dyDescent="0.3">
      <c r="B101" s="2">
        <v>99</v>
      </c>
      <c r="C101" s="5" t="s">
        <v>11</v>
      </c>
      <c r="D101" s="5" t="s">
        <v>107</v>
      </c>
      <c r="E101">
        <v>1200</v>
      </c>
      <c r="F101" s="2">
        <v>50</v>
      </c>
    </row>
    <row r="102" spans="2:6" x14ac:dyDescent="0.3">
      <c r="B102" s="2">
        <v>100</v>
      </c>
      <c r="C102" s="5" t="s">
        <v>11</v>
      </c>
      <c r="D102" s="5" t="s">
        <v>108</v>
      </c>
      <c r="E102">
        <v>30</v>
      </c>
      <c r="F102" s="2">
        <v>41</v>
      </c>
    </row>
    <row r="103" spans="2:6" x14ac:dyDescent="0.3">
      <c r="B103" s="2">
        <v>101</v>
      </c>
      <c r="C103" s="5" t="s">
        <v>9</v>
      </c>
      <c r="D103" s="5" t="s">
        <v>109</v>
      </c>
      <c r="E103">
        <v>600</v>
      </c>
      <c r="F103" s="2">
        <v>32</v>
      </c>
    </row>
    <row r="104" spans="2:6" x14ac:dyDescent="0.3">
      <c r="B104" s="2">
        <v>102</v>
      </c>
      <c r="C104" s="5" t="s">
        <v>6</v>
      </c>
      <c r="D104" s="5" t="s">
        <v>110</v>
      </c>
      <c r="E104">
        <v>50</v>
      </c>
      <c r="F104" s="2">
        <v>47</v>
      </c>
    </row>
    <row r="105" spans="2:6" x14ac:dyDescent="0.3">
      <c r="B105" s="2">
        <v>103</v>
      </c>
      <c r="C105" s="5" t="s">
        <v>9</v>
      </c>
      <c r="D105" s="5" t="s">
        <v>111</v>
      </c>
      <c r="E105">
        <v>25</v>
      </c>
      <c r="F105" s="2">
        <v>59</v>
      </c>
    </row>
    <row r="106" spans="2:6" x14ac:dyDescent="0.3">
      <c r="B106" s="2">
        <v>104</v>
      </c>
      <c r="C106" s="5" t="s">
        <v>6</v>
      </c>
      <c r="D106" s="5" t="s">
        <v>112</v>
      </c>
      <c r="E106">
        <v>1000</v>
      </c>
      <c r="F106" s="2">
        <v>34</v>
      </c>
    </row>
    <row r="107" spans="2:6" x14ac:dyDescent="0.3">
      <c r="B107" s="2">
        <v>105</v>
      </c>
      <c r="C107" s="5" t="s">
        <v>11</v>
      </c>
      <c r="D107" s="5" t="s">
        <v>113</v>
      </c>
      <c r="E107">
        <v>500</v>
      </c>
      <c r="F107" s="2">
        <v>22</v>
      </c>
    </row>
    <row r="108" spans="2:6" x14ac:dyDescent="0.3">
      <c r="B108" s="2">
        <v>106</v>
      </c>
      <c r="C108" s="5" t="s">
        <v>9</v>
      </c>
      <c r="D108" s="5" t="s">
        <v>114</v>
      </c>
      <c r="E108">
        <v>50</v>
      </c>
      <c r="F108" s="2">
        <v>46</v>
      </c>
    </row>
    <row r="109" spans="2:6" x14ac:dyDescent="0.3">
      <c r="B109" s="2">
        <v>107</v>
      </c>
      <c r="C109" s="5" t="s">
        <v>9</v>
      </c>
      <c r="D109" s="5" t="s">
        <v>115</v>
      </c>
      <c r="E109">
        <v>1200</v>
      </c>
      <c r="F109" s="2">
        <v>21</v>
      </c>
    </row>
    <row r="110" spans="2:6" x14ac:dyDescent="0.3">
      <c r="B110" s="2">
        <v>108</v>
      </c>
      <c r="C110" s="5" t="s">
        <v>6</v>
      </c>
      <c r="D110" s="5" t="s">
        <v>116</v>
      </c>
      <c r="E110">
        <v>75</v>
      </c>
      <c r="F110" s="2">
        <v>27</v>
      </c>
    </row>
    <row r="111" spans="2:6" x14ac:dyDescent="0.3">
      <c r="B111" s="2">
        <v>109</v>
      </c>
      <c r="C111" s="5" t="s">
        <v>11</v>
      </c>
      <c r="D111" s="5" t="s">
        <v>117</v>
      </c>
      <c r="E111">
        <v>2000</v>
      </c>
      <c r="F111" s="2">
        <v>34</v>
      </c>
    </row>
    <row r="112" spans="2:6" x14ac:dyDescent="0.3">
      <c r="B112" s="2">
        <v>110</v>
      </c>
      <c r="C112" s="5" t="s">
        <v>9</v>
      </c>
      <c r="D112" s="5" t="s">
        <v>118</v>
      </c>
      <c r="E112">
        <v>900</v>
      </c>
      <c r="F112" s="2">
        <v>27</v>
      </c>
    </row>
    <row r="113" spans="2:6" x14ac:dyDescent="0.3">
      <c r="B113" s="2">
        <v>111</v>
      </c>
      <c r="C113" s="5" t="s">
        <v>11</v>
      </c>
      <c r="D113" s="5" t="s">
        <v>119</v>
      </c>
      <c r="E113">
        <v>1500</v>
      </c>
      <c r="F113" s="2">
        <v>34</v>
      </c>
    </row>
    <row r="114" spans="2:6" x14ac:dyDescent="0.3">
      <c r="B114" s="2">
        <v>112</v>
      </c>
      <c r="C114" s="5" t="s">
        <v>9</v>
      </c>
      <c r="D114" s="5" t="s">
        <v>120</v>
      </c>
      <c r="E114">
        <v>1500</v>
      </c>
      <c r="F114" s="2">
        <v>37</v>
      </c>
    </row>
    <row r="115" spans="2:6" x14ac:dyDescent="0.3">
      <c r="B115" s="2">
        <v>113</v>
      </c>
      <c r="C115" s="5" t="s">
        <v>11</v>
      </c>
      <c r="D115" s="5" t="s">
        <v>121</v>
      </c>
      <c r="E115">
        <v>50</v>
      </c>
      <c r="F115" s="2">
        <v>41</v>
      </c>
    </row>
    <row r="116" spans="2:6" x14ac:dyDescent="0.3">
      <c r="B116" s="2">
        <v>114</v>
      </c>
      <c r="C116" s="5" t="s">
        <v>6</v>
      </c>
      <c r="D116" s="5" t="s">
        <v>122</v>
      </c>
      <c r="E116">
        <v>100</v>
      </c>
      <c r="F116" s="2">
        <v>22</v>
      </c>
    </row>
    <row r="117" spans="2:6" x14ac:dyDescent="0.3">
      <c r="B117" s="2">
        <v>115</v>
      </c>
      <c r="C117" s="5" t="s">
        <v>9</v>
      </c>
      <c r="D117" s="5" t="s">
        <v>123</v>
      </c>
      <c r="E117">
        <v>1500</v>
      </c>
      <c r="F117" s="2">
        <v>51</v>
      </c>
    </row>
    <row r="118" spans="2:6" x14ac:dyDescent="0.3">
      <c r="B118" s="2">
        <v>116</v>
      </c>
      <c r="C118" s="5" t="s">
        <v>9</v>
      </c>
      <c r="D118" s="5" t="s">
        <v>124</v>
      </c>
      <c r="E118">
        <v>30</v>
      </c>
      <c r="F118" s="2">
        <v>23</v>
      </c>
    </row>
    <row r="119" spans="2:6" x14ac:dyDescent="0.3">
      <c r="B119" s="2">
        <v>117</v>
      </c>
      <c r="C119" s="5" t="s">
        <v>11</v>
      </c>
      <c r="D119" s="5" t="s">
        <v>125</v>
      </c>
      <c r="E119">
        <v>1000</v>
      </c>
      <c r="F119" s="2">
        <v>19</v>
      </c>
    </row>
    <row r="120" spans="2:6" x14ac:dyDescent="0.3">
      <c r="B120" s="2">
        <v>118</v>
      </c>
      <c r="C120" s="5" t="s">
        <v>11</v>
      </c>
      <c r="D120" s="5" t="s">
        <v>126</v>
      </c>
      <c r="E120">
        <v>2000</v>
      </c>
      <c r="F120" s="2">
        <v>30</v>
      </c>
    </row>
    <row r="121" spans="2:6" x14ac:dyDescent="0.3">
      <c r="B121" s="2">
        <v>119</v>
      </c>
      <c r="C121" s="5" t="s">
        <v>9</v>
      </c>
      <c r="D121" s="5" t="s">
        <v>127</v>
      </c>
      <c r="E121">
        <v>150</v>
      </c>
      <c r="F121" s="2">
        <v>60</v>
      </c>
    </row>
    <row r="122" spans="2:6" x14ac:dyDescent="0.3">
      <c r="B122" s="2">
        <v>120</v>
      </c>
      <c r="C122" s="5" t="s">
        <v>6</v>
      </c>
      <c r="D122" s="5" t="s">
        <v>128</v>
      </c>
      <c r="E122">
        <v>50</v>
      </c>
      <c r="F122" s="2">
        <v>60</v>
      </c>
    </row>
    <row r="123" spans="2:6" x14ac:dyDescent="0.3">
      <c r="B123" s="2">
        <v>121</v>
      </c>
      <c r="C123" s="5" t="s">
        <v>11</v>
      </c>
      <c r="D123" s="5" t="s">
        <v>129</v>
      </c>
      <c r="E123">
        <v>200</v>
      </c>
      <c r="F123" s="2">
        <v>28</v>
      </c>
    </row>
    <row r="124" spans="2:6" x14ac:dyDescent="0.3">
      <c r="B124" s="2">
        <v>122</v>
      </c>
      <c r="C124" s="5" t="s">
        <v>11</v>
      </c>
      <c r="D124" s="5" t="s">
        <v>130</v>
      </c>
      <c r="E124">
        <v>120</v>
      </c>
      <c r="F124" s="2">
        <v>64</v>
      </c>
    </row>
    <row r="125" spans="2:6" x14ac:dyDescent="0.3">
      <c r="B125" s="2">
        <v>123</v>
      </c>
      <c r="C125" s="5" t="s">
        <v>11</v>
      </c>
      <c r="D125" s="5" t="s">
        <v>131</v>
      </c>
      <c r="E125">
        <v>60</v>
      </c>
      <c r="F125" s="2">
        <v>40</v>
      </c>
    </row>
    <row r="126" spans="2:6" x14ac:dyDescent="0.3">
      <c r="B126" s="2">
        <v>124</v>
      </c>
      <c r="C126" s="5" t="s">
        <v>9</v>
      </c>
      <c r="D126" s="5" t="s">
        <v>132</v>
      </c>
      <c r="E126">
        <v>2000</v>
      </c>
      <c r="F126" s="2">
        <v>33</v>
      </c>
    </row>
    <row r="127" spans="2:6" x14ac:dyDescent="0.3">
      <c r="B127" s="2">
        <v>125</v>
      </c>
      <c r="C127" s="5" t="s">
        <v>9</v>
      </c>
      <c r="D127" s="5" t="s">
        <v>133</v>
      </c>
      <c r="E127">
        <v>100</v>
      </c>
      <c r="F127" s="2">
        <v>48</v>
      </c>
    </row>
    <row r="128" spans="2:6" x14ac:dyDescent="0.3">
      <c r="B128" s="2">
        <v>126</v>
      </c>
      <c r="C128" s="5" t="s">
        <v>9</v>
      </c>
      <c r="D128" s="5" t="s">
        <v>134</v>
      </c>
      <c r="E128">
        <v>90</v>
      </c>
      <c r="F128" s="2">
        <v>28</v>
      </c>
    </row>
    <row r="129" spans="2:6" x14ac:dyDescent="0.3">
      <c r="B129" s="2">
        <v>127</v>
      </c>
      <c r="C129" s="5" t="s">
        <v>9</v>
      </c>
      <c r="D129" s="5" t="s">
        <v>135</v>
      </c>
      <c r="E129">
        <v>50</v>
      </c>
      <c r="F129" s="2">
        <v>33</v>
      </c>
    </row>
    <row r="130" spans="2:6" x14ac:dyDescent="0.3">
      <c r="B130" s="2">
        <v>128</v>
      </c>
      <c r="C130" s="5" t="s">
        <v>6</v>
      </c>
      <c r="D130" s="5" t="s">
        <v>136</v>
      </c>
      <c r="E130">
        <v>500</v>
      </c>
      <c r="F130" s="2">
        <v>25</v>
      </c>
    </row>
    <row r="131" spans="2:6" x14ac:dyDescent="0.3">
      <c r="B131" s="2">
        <v>129</v>
      </c>
      <c r="C131" s="5" t="s">
        <v>6</v>
      </c>
      <c r="D131" s="5" t="s">
        <v>137</v>
      </c>
      <c r="E131">
        <v>600</v>
      </c>
      <c r="F131" s="2">
        <v>21</v>
      </c>
    </row>
    <row r="132" spans="2:6" x14ac:dyDescent="0.3">
      <c r="B132" s="2">
        <v>130</v>
      </c>
      <c r="C132" s="5" t="s">
        <v>9</v>
      </c>
      <c r="D132" s="5" t="s">
        <v>138</v>
      </c>
      <c r="E132">
        <v>500</v>
      </c>
      <c r="F132" s="2">
        <v>57</v>
      </c>
    </row>
    <row r="133" spans="2:6" x14ac:dyDescent="0.3">
      <c r="B133" s="2">
        <v>131</v>
      </c>
      <c r="C133" s="5" t="s">
        <v>6</v>
      </c>
      <c r="D133" s="5" t="s">
        <v>139</v>
      </c>
      <c r="E133">
        <v>600</v>
      </c>
      <c r="F133" s="2">
        <v>21</v>
      </c>
    </row>
    <row r="134" spans="2:6" x14ac:dyDescent="0.3">
      <c r="B134" s="2">
        <v>132</v>
      </c>
      <c r="C134" s="5" t="s">
        <v>11</v>
      </c>
      <c r="D134" s="5" t="s">
        <v>140</v>
      </c>
      <c r="E134">
        <v>200</v>
      </c>
      <c r="F134" s="2">
        <v>42</v>
      </c>
    </row>
    <row r="135" spans="2:6" x14ac:dyDescent="0.3">
      <c r="B135" s="2">
        <v>133</v>
      </c>
      <c r="C135" s="5" t="s">
        <v>11</v>
      </c>
      <c r="D135" s="5" t="s">
        <v>141</v>
      </c>
      <c r="E135">
        <v>900</v>
      </c>
      <c r="F135" s="2">
        <v>20</v>
      </c>
    </row>
    <row r="136" spans="2:6" x14ac:dyDescent="0.3">
      <c r="B136" s="2">
        <v>134</v>
      </c>
      <c r="C136" s="5" t="s">
        <v>11</v>
      </c>
      <c r="D136" s="5" t="s">
        <v>142</v>
      </c>
      <c r="E136">
        <v>50</v>
      </c>
      <c r="F136" s="2">
        <v>49</v>
      </c>
    </row>
    <row r="137" spans="2:6" x14ac:dyDescent="0.3">
      <c r="B137" s="2">
        <v>135</v>
      </c>
      <c r="C137" s="5" t="s">
        <v>9</v>
      </c>
      <c r="D137" s="5" t="s">
        <v>143</v>
      </c>
      <c r="E137">
        <v>50</v>
      </c>
      <c r="F137" s="2">
        <v>20</v>
      </c>
    </row>
    <row r="138" spans="2:6" x14ac:dyDescent="0.3">
      <c r="B138" s="2">
        <v>136</v>
      </c>
      <c r="C138" s="5" t="s">
        <v>11</v>
      </c>
      <c r="D138" s="5" t="s">
        <v>144</v>
      </c>
      <c r="E138">
        <v>600</v>
      </c>
      <c r="F138" s="2">
        <v>44</v>
      </c>
    </row>
    <row r="139" spans="2:6" x14ac:dyDescent="0.3">
      <c r="B139" s="2">
        <v>137</v>
      </c>
      <c r="C139" s="5" t="s">
        <v>6</v>
      </c>
      <c r="D139" s="5" t="s">
        <v>145</v>
      </c>
      <c r="E139">
        <v>1000</v>
      </c>
      <c r="F139" s="2">
        <v>46</v>
      </c>
    </row>
    <row r="140" spans="2:6" x14ac:dyDescent="0.3">
      <c r="B140" s="2">
        <v>138</v>
      </c>
      <c r="C140" s="5" t="s">
        <v>9</v>
      </c>
      <c r="D140" s="5" t="s">
        <v>146</v>
      </c>
      <c r="E140">
        <v>200</v>
      </c>
      <c r="F140" s="2">
        <v>49</v>
      </c>
    </row>
    <row r="141" spans="2:6" x14ac:dyDescent="0.3">
      <c r="B141" s="2">
        <v>139</v>
      </c>
      <c r="C141" s="5" t="s">
        <v>6</v>
      </c>
      <c r="D141" s="5" t="s">
        <v>147</v>
      </c>
      <c r="E141">
        <v>2000</v>
      </c>
      <c r="F141" s="2">
        <v>36</v>
      </c>
    </row>
    <row r="142" spans="2:6" x14ac:dyDescent="0.3">
      <c r="B142" s="2">
        <v>140</v>
      </c>
      <c r="C142" s="5" t="s">
        <v>11</v>
      </c>
      <c r="D142" s="5" t="s">
        <v>148</v>
      </c>
      <c r="E142">
        <v>30</v>
      </c>
      <c r="F142" s="2">
        <v>38</v>
      </c>
    </row>
    <row r="143" spans="2:6" x14ac:dyDescent="0.3">
      <c r="B143" s="2">
        <v>141</v>
      </c>
      <c r="C143" s="5" t="s">
        <v>11</v>
      </c>
      <c r="D143" s="5" t="s">
        <v>149</v>
      </c>
      <c r="E143">
        <v>50</v>
      </c>
      <c r="F143" s="2">
        <v>22</v>
      </c>
    </row>
    <row r="144" spans="2:6" x14ac:dyDescent="0.3">
      <c r="B144" s="2">
        <v>142</v>
      </c>
      <c r="C144" s="5" t="s">
        <v>11</v>
      </c>
      <c r="D144" s="5" t="s">
        <v>150</v>
      </c>
      <c r="E144">
        <v>1200</v>
      </c>
      <c r="F144" s="2">
        <v>35</v>
      </c>
    </row>
    <row r="145" spans="2:6" x14ac:dyDescent="0.3">
      <c r="B145" s="2">
        <v>143</v>
      </c>
      <c r="C145" s="5" t="s">
        <v>9</v>
      </c>
      <c r="D145" s="5" t="s">
        <v>151</v>
      </c>
      <c r="E145">
        <v>50</v>
      </c>
      <c r="F145" s="2">
        <v>45</v>
      </c>
    </row>
    <row r="146" spans="2:6" x14ac:dyDescent="0.3">
      <c r="B146" s="2">
        <v>144</v>
      </c>
      <c r="C146" s="5" t="s">
        <v>6</v>
      </c>
      <c r="D146" s="5" t="s">
        <v>152</v>
      </c>
      <c r="E146">
        <v>1500</v>
      </c>
      <c r="F146" s="2">
        <v>59</v>
      </c>
    </row>
    <row r="147" spans="2:6" x14ac:dyDescent="0.3">
      <c r="B147" s="2">
        <v>145</v>
      </c>
      <c r="C147" s="5" t="s">
        <v>9</v>
      </c>
      <c r="D147" s="5" t="s">
        <v>153</v>
      </c>
      <c r="E147">
        <v>75</v>
      </c>
      <c r="F147" s="2">
        <v>39</v>
      </c>
    </row>
    <row r="148" spans="2:6" x14ac:dyDescent="0.3">
      <c r="B148" s="2">
        <v>146</v>
      </c>
      <c r="C148" s="5" t="s">
        <v>9</v>
      </c>
      <c r="D148" s="5" t="s">
        <v>154</v>
      </c>
      <c r="E148">
        <v>200</v>
      </c>
      <c r="F148" s="2">
        <v>38</v>
      </c>
    </row>
    <row r="149" spans="2:6" x14ac:dyDescent="0.3">
      <c r="B149" s="2">
        <v>147</v>
      </c>
      <c r="C149" s="5" t="s">
        <v>11</v>
      </c>
      <c r="D149" s="5" t="s">
        <v>155</v>
      </c>
      <c r="E149">
        <v>300</v>
      </c>
      <c r="F149" s="2">
        <v>23</v>
      </c>
    </row>
    <row r="150" spans="2:6" x14ac:dyDescent="0.3">
      <c r="B150" s="2">
        <v>148</v>
      </c>
      <c r="C150" s="5" t="s">
        <v>9</v>
      </c>
      <c r="D150" s="5" t="s">
        <v>156</v>
      </c>
      <c r="E150">
        <v>60</v>
      </c>
      <c r="F150" s="2">
        <v>18</v>
      </c>
    </row>
    <row r="151" spans="2:6" x14ac:dyDescent="0.3">
      <c r="B151" s="2">
        <v>149</v>
      </c>
      <c r="C151" s="5" t="s">
        <v>9</v>
      </c>
      <c r="D151" s="5" t="s">
        <v>157</v>
      </c>
      <c r="E151">
        <v>75</v>
      </c>
      <c r="F151" s="2">
        <v>22</v>
      </c>
    </row>
    <row r="152" spans="2:6" x14ac:dyDescent="0.3">
      <c r="B152" s="2">
        <v>150</v>
      </c>
      <c r="C152" s="5" t="s">
        <v>11</v>
      </c>
      <c r="D152" s="5" t="s">
        <v>158</v>
      </c>
      <c r="E152">
        <v>120</v>
      </c>
      <c r="F152" s="2">
        <v>58</v>
      </c>
    </row>
    <row r="153" spans="2:6" x14ac:dyDescent="0.3">
      <c r="B153" s="2">
        <v>151</v>
      </c>
      <c r="C153" s="5" t="s">
        <v>9</v>
      </c>
      <c r="D153" s="5" t="s">
        <v>159</v>
      </c>
      <c r="E153">
        <v>50</v>
      </c>
      <c r="F153" s="2">
        <v>29</v>
      </c>
    </row>
    <row r="154" spans="2:6" x14ac:dyDescent="0.3">
      <c r="B154" s="2">
        <v>152</v>
      </c>
      <c r="C154" s="5" t="s">
        <v>11</v>
      </c>
      <c r="D154" s="5" t="s">
        <v>160</v>
      </c>
      <c r="E154">
        <v>2000</v>
      </c>
      <c r="F154" s="2">
        <v>43</v>
      </c>
    </row>
    <row r="155" spans="2:6" x14ac:dyDescent="0.3">
      <c r="B155" s="2">
        <v>153</v>
      </c>
      <c r="C155" s="5" t="s">
        <v>11</v>
      </c>
      <c r="D155" s="5" t="s">
        <v>161</v>
      </c>
      <c r="E155">
        <v>1000</v>
      </c>
      <c r="F155" s="2">
        <v>63</v>
      </c>
    </row>
    <row r="156" spans="2:6" x14ac:dyDescent="0.3">
      <c r="B156" s="2">
        <v>154</v>
      </c>
      <c r="C156" s="5" t="s">
        <v>11</v>
      </c>
      <c r="D156" s="5" t="s">
        <v>162</v>
      </c>
      <c r="E156">
        <v>900</v>
      </c>
      <c r="F156" s="2">
        <v>51</v>
      </c>
    </row>
    <row r="157" spans="2:6" x14ac:dyDescent="0.3">
      <c r="B157" s="2">
        <v>155</v>
      </c>
      <c r="C157" s="5" t="s">
        <v>11</v>
      </c>
      <c r="D157" s="5" t="s">
        <v>163</v>
      </c>
      <c r="E157">
        <v>2000</v>
      </c>
      <c r="F157" s="2">
        <v>31</v>
      </c>
    </row>
    <row r="158" spans="2:6" x14ac:dyDescent="0.3">
      <c r="B158" s="2">
        <v>156</v>
      </c>
      <c r="C158" s="5" t="s">
        <v>9</v>
      </c>
      <c r="D158" s="5" t="s">
        <v>164</v>
      </c>
      <c r="E158">
        <v>100</v>
      </c>
      <c r="F158" s="2">
        <v>43</v>
      </c>
    </row>
    <row r="159" spans="2:6" x14ac:dyDescent="0.3">
      <c r="B159" s="2">
        <v>157</v>
      </c>
      <c r="C159" s="5" t="s">
        <v>11</v>
      </c>
      <c r="D159" s="5" t="s">
        <v>165</v>
      </c>
      <c r="E159">
        <v>2000</v>
      </c>
      <c r="F159" s="2">
        <v>62</v>
      </c>
    </row>
    <row r="160" spans="2:6" x14ac:dyDescent="0.3">
      <c r="B160" s="2">
        <v>158</v>
      </c>
      <c r="C160" s="5" t="s">
        <v>11</v>
      </c>
      <c r="D160" s="5" t="s">
        <v>166</v>
      </c>
      <c r="E160">
        <v>600</v>
      </c>
      <c r="F160" s="2">
        <v>44</v>
      </c>
    </row>
    <row r="161" spans="2:6" x14ac:dyDescent="0.3">
      <c r="B161" s="2">
        <v>159</v>
      </c>
      <c r="C161" s="5" t="s">
        <v>9</v>
      </c>
      <c r="D161" s="5" t="s">
        <v>167</v>
      </c>
      <c r="E161">
        <v>200</v>
      </c>
      <c r="F161" s="2">
        <v>26</v>
      </c>
    </row>
    <row r="162" spans="2:6" x14ac:dyDescent="0.3">
      <c r="B162" s="2">
        <v>160</v>
      </c>
      <c r="C162" s="5" t="s">
        <v>9</v>
      </c>
      <c r="D162" s="5" t="s">
        <v>168</v>
      </c>
      <c r="E162">
        <v>100</v>
      </c>
      <c r="F162" s="2">
        <v>43</v>
      </c>
    </row>
    <row r="163" spans="2:6" x14ac:dyDescent="0.3">
      <c r="B163" s="2">
        <v>161</v>
      </c>
      <c r="C163" s="5" t="s">
        <v>6</v>
      </c>
      <c r="D163" s="5" t="s">
        <v>169</v>
      </c>
      <c r="E163">
        <v>1000</v>
      </c>
      <c r="F163" s="2">
        <v>64</v>
      </c>
    </row>
    <row r="164" spans="2:6" x14ac:dyDescent="0.3">
      <c r="B164" s="2">
        <v>162</v>
      </c>
      <c r="C164" s="5" t="s">
        <v>9</v>
      </c>
      <c r="D164" s="5" t="s">
        <v>170</v>
      </c>
      <c r="E164">
        <v>60</v>
      </c>
      <c r="F164" s="2">
        <v>39</v>
      </c>
    </row>
    <row r="165" spans="2:6" x14ac:dyDescent="0.3">
      <c r="B165" s="2">
        <v>163</v>
      </c>
      <c r="C165" s="5" t="s">
        <v>9</v>
      </c>
      <c r="D165" s="5" t="s">
        <v>171</v>
      </c>
      <c r="E165">
        <v>150</v>
      </c>
      <c r="F165" s="2">
        <v>64</v>
      </c>
    </row>
    <row r="166" spans="2:6" x14ac:dyDescent="0.3">
      <c r="B166" s="2">
        <v>164</v>
      </c>
      <c r="C166" s="5" t="s">
        <v>6</v>
      </c>
      <c r="D166" s="5" t="s">
        <v>172</v>
      </c>
      <c r="E166">
        <v>1500</v>
      </c>
      <c r="F166" s="2">
        <v>47</v>
      </c>
    </row>
    <row r="167" spans="2:6" x14ac:dyDescent="0.3">
      <c r="B167" s="2">
        <v>165</v>
      </c>
      <c r="C167" s="5" t="s">
        <v>9</v>
      </c>
      <c r="D167" s="5" t="s">
        <v>173</v>
      </c>
      <c r="E167">
        <v>1200</v>
      </c>
      <c r="F167" s="2">
        <v>60</v>
      </c>
    </row>
    <row r="168" spans="2:6" x14ac:dyDescent="0.3">
      <c r="B168" s="2">
        <v>166</v>
      </c>
      <c r="C168" s="5" t="s">
        <v>9</v>
      </c>
      <c r="D168" s="5" t="s">
        <v>174</v>
      </c>
      <c r="E168">
        <v>2000</v>
      </c>
      <c r="F168" s="2">
        <v>34</v>
      </c>
    </row>
    <row r="169" spans="2:6" x14ac:dyDescent="0.3">
      <c r="B169" s="2">
        <v>167</v>
      </c>
      <c r="C169" s="5" t="s">
        <v>9</v>
      </c>
      <c r="D169" s="5" t="s">
        <v>175</v>
      </c>
      <c r="E169">
        <v>150</v>
      </c>
      <c r="F169" s="2">
        <v>43</v>
      </c>
    </row>
    <row r="170" spans="2:6" x14ac:dyDescent="0.3">
      <c r="B170" s="2">
        <v>168</v>
      </c>
      <c r="C170" s="5" t="s">
        <v>9</v>
      </c>
      <c r="D170" s="5" t="s">
        <v>176</v>
      </c>
      <c r="E170">
        <v>300</v>
      </c>
      <c r="F170" s="2">
        <v>53</v>
      </c>
    </row>
    <row r="171" spans="2:6" x14ac:dyDescent="0.3">
      <c r="B171" s="2">
        <v>169</v>
      </c>
      <c r="C171" s="5" t="s">
        <v>6</v>
      </c>
      <c r="D171" s="5" t="s">
        <v>177</v>
      </c>
      <c r="E171">
        <v>1500</v>
      </c>
      <c r="F171" s="2">
        <v>18</v>
      </c>
    </row>
    <row r="172" spans="2:6" x14ac:dyDescent="0.3">
      <c r="B172" s="2">
        <v>170</v>
      </c>
      <c r="C172" s="5" t="s">
        <v>9</v>
      </c>
      <c r="D172" s="5" t="s">
        <v>178</v>
      </c>
      <c r="E172">
        <v>50</v>
      </c>
      <c r="F172" s="2">
        <v>25</v>
      </c>
    </row>
    <row r="173" spans="2:6" x14ac:dyDescent="0.3">
      <c r="B173" s="2">
        <v>171</v>
      </c>
      <c r="C173" s="5" t="s">
        <v>9</v>
      </c>
      <c r="D173" s="5" t="s">
        <v>179</v>
      </c>
      <c r="E173">
        <v>900</v>
      </c>
      <c r="F173" s="2">
        <v>52</v>
      </c>
    </row>
    <row r="174" spans="2:6" x14ac:dyDescent="0.3">
      <c r="B174" s="2">
        <v>172</v>
      </c>
      <c r="C174" s="5" t="s">
        <v>6</v>
      </c>
      <c r="D174" s="5" t="s">
        <v>180</v>
      </c>
      <c r="E174">
        <v>50</v>
      </c>
      <c r="F174" s="2">
        <v>32</v>
      </c>
    </row>
    <row r="175" spans="2:6" x14ac:dyDescent="0.3">
      <c r="B175" s="2">
        <v>173</v>
      </c>
      <c r="C175" s="5" t="s">
        <v>11</v>
      </c>
      <c r="D175" s="5" t="s">
        <v>181</v>
      </c>
      <c r="E175">
        <v>120</v>
      </c>
      <c r="F175" s="2">
        <v>64</v>
      </c>
    </row>
    <row r="176" spans="2:6" x14ac:dyDescent="0.3">
      <c r="B176" s="2">
        <v>174</v>
      </c>
      <c r="C176" s="5" t="s">
        <v>6</v>
      </c>
      <c r="D176" s="5" t="s">
        <v>182</v>
      </c>
      <c r="E176">
        <v>300</v>
      </c>
      <c r="F176" s="2">
        <v>39</v>
      </c>
    </row>
    <row r="177" spans="2:6" x14ac:dyDescent="0.3">
      <c r="B177" s="2">
        <v>175</v>
      </c>
      <c r="C177" s="5" t="s">
        <v>11</v>
      </c>
      <c r="D177" s="5" t="s">
        <v>183</v>
      </c>
      <c r="E177">
        <v>100</v>
      </c>
      <c r="F177" s="2">
        <v>31</v>
      </c>
    </row>
    <row r="178" spans="2:6" x14ac:dyDescent="0.3">
      <c r="B178" s="2">
        <v>176</v>
      </c>
      <c r="C178" s="5" t="s">
        <v>6</v>
      </c>
      <c r="D178" s="5" t="s">
        <v>184</v>
      </c>
      <c r="E178">
        <v>100</v>
      </c>
      <c r="F178" s="2">
        <v>43</v>
      </c>
    </row>
    <row r="179" spans="2:6" x14ac:dyDescent="0.3">
      <c r="B179" s="2">
        <v>177</v>
      </c>
      <c r="C179" s="5" t="s">
        <v>6</v>
      </c>
      <c r="D179" s="5" t="s">
        <v>185</v>
      </c>
      <c r="E179">
        <v>100</v>
      </c>
      <c r="F179" s="2">
        <v>45</v>
      </c>
    </row>
    <row r="180" spans="2:6" x14ac:dyDescent="0.3">
      <c r="B180" s="2">
        <v>178</v>
      </c>
      <c r="C180" s="5" t="s">
        <v>9</v>
      </c>
      <c r="D180" s="5" t="s">
        <v>186</v>
      </c>
      <c r="E180">
        <v>60</v>
      </c>
      <c r="F180" s="2">
        <v>40</v>
      </c>
    </row>
    <row r="181" spans="2:6" x14ac:dyDescent="0.3">
      <c r="B181" s="2">
        <v>179</v>
      </c>
      <c r="C181" s="5" t="s">
        <v>11</v>
      </c>
      <c r="D181" s="5" t="s">
        <v>187</v>
      </c>
      <c r="E181">
        <v>300</v>
      </c>
      <c r="F181" s="2">
        <v>31</v>
      </c>
    </row>
    <row r="182" spans="2:6" x14ac:dyDescent="0.3">
      <c r="B182" s="2">
        <v>180</v>
      </c>
      <c r="C182" s="5" t="s">
        <v>9</v>
      </c>
      <c r="D182" s="5" t="s">
        <v>188</v>
      </c>
      <c r="E182">
        <v>900</v>
      </c>
      <c r="F182" s="2">
        <v>41</v>
      </c>
    </row>
    <row r="183" spans="2:6" x14ac:dyDescent="0.3">
      <c r="B183" s="2">
        <v>181</v>
      </c>
      <c r="C183" s="5" t="s">
        <v>11</v>
      </c>
      <c r="D183" s="5" t="s">
        <v>189</v>
      </c>
      <c r="E183">
        <v>1200</v>
      </c>
      <c r="F183" s="2">
        <v>19</v>
      </c>
    </row>
    <row r="184" spans="2:6" x14ac:dyDescent="0.3">
      <c r="B184" s="2">
        <v>182</v>
      </c>
      <c r="C184" s="5" t="s">
        <v>6</v>
      </c>
      <c r="D184" s="5" t="s">
        <v>190</v>
      </c>
      <c r="E184">
        <v>120</v>
      </c>
      <c r="F184" s="2">
        <v>62</v>
      </c>
    </row>
    <row r="185" spans="2:6" x14ac:dyDescent="0.3">
      <c r="B185" s="2">
        <v>183</v>
      </c>
      <c r="C185" s="5" t="s">
        <v>6</v>
      </c>
      <c r="D185" s="5" t="s">
        <v>191</v>
      </c>
      <c r="E185">
        <v>900</v>
      </c>
      <c r="F185" s="2">
        <v>43</v>
      </c>
    </row>
    <row r="186" spans="2:6" x14ac:dyDescent="0.3">
      <c r="B186" s="2">
        <v>184</v>
      </c>
      <c r="C186" s="5" t="s">
        <v>11</v>
      </c>
      <c r="D186" s="5" t="s">
        <v>192</v>
      </c>
      <c r="E186">
        <v>200</v>
      </c>
      <c r="F186" s="2">
        <v>31</v>
      </c>
    </row>
    <row r="187" spans="2:6" x14ac:dyDescent="0.3">
      <c r="B187" s="2">
        <v>185</v>
      </c>
      <c r="C187" s="5" t="s">
        <v>9</v>
      </c>
      <c r="D187" s="5" t="s">
        <v>193</v>
      </c>
      <c r="E187">
        <v>25</v>
      </c>
      <c r="F187" s="2">
        <v>24</v>
      </c>
    </row>
    <row r="188" spans="2:6" x14ac:dyDescent="0.3">
      <c r="B188" s="2">
        <v>186</v>
      </c>
      <c r="C188" s="5" t="s">
        <v>9</v>
      </c>
      <c r="D188" s="5" t="s">
        <v>194</v>
      </c>
      <c r="E188">
        <v>200</v>
      </c>
      <c r="F188" s="2">
        <v>20</v>
      </c>
    </row>
    <row r="189" spans="2:6" x14ac:dyDescent="0.3">
      <c r="B189" s="2">
        <v>187</v>
      </c>
      <c r="C189" s="5" t="s">
        <v>9</v>
      </c>
      <c r="D189" s="5" t="s">
        <v>195</v>
      </c>
      <c r="E189">
        <v>100</v>
      </c>
      <c r="F189" s="2">
        <v>64</v>
      </c>
    </row>
    <row r="190" spans="2:6" x14ac:dyDescent="0.3">
      <c r="B190" s="2">
        <v>188</v>
      </c>
      <c r="C190" s="5" t="s">
        <v>9</v>
      </c>
      <c r="D190" s="5" t="s">
        <v>196</v>
      </c>
      <c r="E190">
        <v>75</v>
      </c>
      <c r="F190" s="2">
        <v>40</v>
      </c>
    </row>
    <row r="191" spans="2:6" x14ac:dyDescent="0.3">
      <c r="B191" s="2">
        <v>189</v>
      </c>
      <c r="C191" s="5" t="s">
        <v>6</v>
      </c>
      <c r="D191" s="5" t="s">
        <v>197</v>
      </c>
      <c r="E191">
        <v>50</v>
      </c>
      <c r="F191" s="2">
        <v>63</v>
      </c>
    </row>
    <row r="192" spans="2:6" x14ac:dyDescent="0.3">
      <c r="B192" s="2">
        <v>190</v>
      </c>
      <c r="C192" s="5" t="s">
        <v>6</v>
      </c>
      <c r="D192" s="5" t="s">
        <v>198</v>
      </c>
      <c r="E192">
        <v>90</v>
      </c>
      <c r="F192" s="2">
        <v>60</v>
      </c>
    </row>
    <row r="193" spans="2:6" x14ac:dyDescent="0.3">
      <c r="B193" s="2">
        <v>191</v>
      </c>
      <c r="C193" s="5" t="s">
        <v>6</v>
      </c>
      <c r="D193" s="5" t="s">
        <v>199</v>
      </c>
      <c r="E193">
        <v>25</v>
      </c>
      <c r="F193" s="2">
        <v>64</v>
      </c>
    </row>
    <row r="194" spans="2:6" x14ac:dyDescent="0.3">
      <c r="B194" s="2">
        <v>192</v>
      </c>
      <c r="C194" s="5" t="s">
        <v>6</v>
      </c>
      <c r="D194" s="5" t="s">
        <v>200</v>
      </c>
      <c r="E194">
        <v>100</v>
      </c>
      <c r="F194" s="2">
        <v>62</v>
      </c>
    </row>
    <row r="195" spans="2:6" x14ac:dyDescent="0.3">
      <c r="B195" s="2">
        <v>193</v>
      </c>
      <c r="C195" s="5" t="s">
        <v>6</v>
      </c>
      <c r="D195" s="5" t="s">
        <v>201</v>
      </c>
      <c r="E195">
        <v>1500</v>
      </c>
      <c r="F195" s="2">
        <v>35</v>
      </c>
    </row>
    <row r="196" spans="2:6" x14ac:dyDescent="0.3">
      <c r="B196" s="2">
        <v>194</v>
      </c>
      <c r="C196" s="5" t="s">
        <v>9</v>
      </c>
      <c r="D196" s="5" t="s">
        <v>202</v>
      </c>
      <c r="E196">
        <v>200</v>
      </c>
      <c r="F196" s="2">
        <v>55</v>
      </c>
    </row>
    <row r="197" spans="2:6" x14ac:dyDescent="0.3">
      <c r="B197" s="2">
        <v>195</v>
      </c>
      <c r="C197" s="5" t="s">
        <v>9</v>
      </c>
      <c r="D197" s="5" t="s">
        <v>203</v>
      </c>
      <c r="E197">
        <v>30</v>
      </c>
      <c r="F197" s="2">
        <v>52</v>
      </c>
    </row>
    <row r="198" spans="2:6" x14ac:dyDescent="0.3">
      <c r="B198" s="2">
        <v>196</v>
      </c>
      <c r="C198" s="5" t="s">
        <v>9</v>
      </c>
      <c r="D198" s="5" t="s">
        <v>204</v>
      </c>
      <c r="E198">
        <v>900</v>
      </c>
      <c r="F198" s="2">
        <v>32</v>
      </c>
    </row>
    <row r="199" spans="2:6" x14ac:dyDescent="0.3">
      <c r="B199" s="2">
        <v>197</v>
      </c>
      <c r="C199" s="5" t="s">
        <v>9</v>
      </c>
      <c r="D199" s="5" t="s">
        <v>205</v>
      </c>
      <c r="E199">
        <v>200</v>
      </c>
      <c r="F199" s="2">
        <v>42</v>
      </c>
    </row>
    <row r="200" spans="2:6" x14ac:dyDescent="0.3">
      <c r="B200" s="2">
        <v>198</v>
      </c>
      <c r="C200" s="5" t="s">
        <v>6</v>
      </c>
      <c r="D200" s="5" t="s">
        <v>206</v>
      </c>
      <c r="E200">
        <v>900</v>
      </c>
      <c r="F200" s="2">
        <v>54</v>
      </c>
    </row>
    <row r="201" spans="2:6" x14ac:dyDescent="0.3">
      <c r="B201" s="2">
        <v>199</v>
      </c>
      <c r="C201" s="5" t="s">
        <v>6</v>
      </c>
      <c r="D201" s="5" t="s">
        <v>207</v>
      </c>
      <c r="E201">
        <v>1500</v>
      </c>
      <c r="F201" s="2">
        <v>45</v>
      </c>
    </row>
    <row r="202" spans="2:6" x14ac:dyDescent="0.3">
      <c r="B202" s="2">
        <v>200</v>
      </c>
      <c r="C202" s="5" t="s">
        <v>6</v>
      </c>
      <c r="D202" s="5" t="s">
        <v>208</v>
      </c>
      <c r="E202">
        <v>150</v>
      </c>
      <c r="F202" s="2">
        <v>27</v>
      </c>
    </row>
    <row r="203" spans="2:6" x14ac:dyDescent="0.3">
      <c r="B203" s="2">
        <v>201</v>
      </c>
      <c r="C203" s="5" t="s">
        <v>11</v>
      </c>
      <c r="D203" s="5" t="s">
        <v>209</v>
      </c>
      <c r="E203">
        <v>25</v>
      </c>
      <c r="F203" s="2">
        <v>56</v>
      </c>
    </row>
    <row r="204" spans="2:6" x14ac:dyDescent="0.3">
      <c r="B204" s="2">
        <v>202</v>
      </c>
      <c r="C204" s="5" t="s">
        <v>9</v>
      </c>
      <c r="D204" s="5" t="s">
        <v>210</v>
      </c>
      <c r="E204">
        <v>1200</v>
      </c>
      <c r="F204" s="2">
        <v>34</v>
      </c>
    </row>
    <row r="205" spans="2:6" x14ac:dyDescent="0.3">
      <c r="B205" s="2">
        <v>203</v>
      </c>
      <c r="C205" s="5" t="s">
        <v>9</v>
      </c>
      <c r="D205" s="5" t="s">
        <v>211</v>
      </c>
      <c r="E205">
        <v>1000</v>
      </c>
      <c r="F205" s="2">
        <v>56</v>
      </c>
    </row>
    <row r="206" spans="2:6" x14ac:dyDescent="0.3">
      <c r="B206" s="2">
        <v>204</v>
      </c>
      <c r="C206" s="5" t="s">
        <v>6</v>
      </c>
      <c r="D206" s="5" t="s">
        <v>212</v>
      </c>
      <c r="E206">
        <v>25</v>
      </c>
      <c r="F206" s="2">
        <v>39</v>
      </c>
    </row>
    <row r="207" spans="2:6" x14ac:dyDescent="0.3">
      <c r="B207" s="2">
        <v>205</v>
      </c>
      <c r="C207" s="5" t="s">
        <v>9</v>
      </c>
      <c r="D207" s="5" t="s">
        <v>213</v>
      </c>
      <c r="E207">
        <v>25</v>
      </c>
      <c r="F207" s="2">
        <v>43</v>
      </c>
    </row>
    <row r="208" spans="2:6" x14ac:dyDescent="0.3">
      <c r="B208" s="2">
        <v>206</v>
      </c>
      <c r="C208" s="5" t="s">
        <v>9</v>
      </c>
      <c r="D208" s="5" t="s">
        <v>214</v>
      </c>
      <c r="E208">
        <v>25</v>
      </c>
      <c r="F208" s="2">
        <v>61</v>
      </c>
    </row>
    <row r="209" spans="2:6" x14ac:dyDescent="0.3">
      <c r="B209" s="2">
        <v>207</v>
      </c>
      <c r="C209" s="5" t="s">
        <v>6</v>
      </c>
      <c r="D209" s="5" t="s">
        <v>215</v>
      </c>
      <c r="E209">
        <v>50</v>
      </c>
      <c r="F209" s="2">
        <v>42</v>
      </c>
    </row>
    <row r="210" spans="2:6" x14ac:dyDescent="0.3">
      <c r="B210" s="2">
        <v>208</v>
      </c>
      <c r="C210" s="5" t="s">
        <v>11</v>
      </c>
      <c r="D210" s="5" t="s">
        <v>216</v>
      </c>
      <c r="E210">
        <v>200</v>
      </c>
      <c r="F210" s="2">
        <v>34</v>
      </c>
    </row>
    <row r="211" spans="2:6" x14ac:dyDescent="0.3">
      <c r="B211" s="2">
        <v>209</v>
      </c>
      <c r="C211" s="5" t="s">
        <v>11</v>
      </c>
      <c r="D211" s="5" t="s">
        <v>217</v>
      </c>
      <c r="E211">
        <v>200</v>
      </c>
      <c r="F211" s="2">
        <v>30</v>
      </c>
    </row>
    <row r="212" spans="2:6" x14ac:dyDescent="0.3">
      <c r="B212" s="2">
        <v>210</v>
      </c>
      <c r="C212" s="5" t="s">
        <v>11</v>
      </c>
      <c r="D212" s="5" t="s">
        <v>218</v>
      </c>
      <c r="E212">
        <v>200</v>
      </c>
      <c r="F212" s="2">
        <v>37</v>
      </c>
    </row>
    <row r="213" spans="2:6" x14ac:dyDescent="0.3">
      <c r="B213" s="2">
        <v>211</v>
      </c>
      <c r="C213" s="5" t="s">
        <v>6</v>
      </c>
      <c r="D213" s="5" t="s">
        <v>219</v>
      </c>
      <c r="E213">
        <v>1500</v>
      </c>
      <c r="F213" s="2">
        <v>42</v>
      </c>
    </row>
    <row r="214" spans="2:6" x14ac:dyDescent="0.3">
      <c r="B214" s="2">
        <v>212</v>
      </c>
      <c r="C214" s="5" t="s">
        <v>9</v>
      </c>
      <c r="D214" s="5" t="s">
        <v>220</v>
      </c>
      <c r="E214">
        <v>1500</v>
      </c>
      <c r="F214" s="2">
        <v>21</v>
      </c>
    </row>
    <row r="215" spans="2:6" x14ac:dyDescent="0.3">
      <c r="B215" s="2">
        <v>213</v>
      </c>
      <c r="C215" s="5" t="s">
        <v>6</v>
      </c>
      <c r="D215" s="5" t="s">
        <v>221</v>
      </c>
      <c r="E215">
        <v>1500</v>
      </c>
      <c r="F215" s="2">
        <v>27</v>
      </c>
    </row>
    <row r="216" spans="2:6" x14ac:dyDescent="0.3">
      <c r="B216" s="2">
        <v>214</v>
      </c>
      <c r="C216" s="5" t="s">
        <v>6</v>
      </c>
      <c r="D216" s="5" t="s">
        <v>222</v>
      </c>
      <c r="E216">
        <v>60</v>
      </c>
      <c r="F216" s="2">
        <v>20</v>
      </c>
    </row>
    <row r="217" spans="2:6" x14ac:dyDescent="0.3">
      <c r="B217" s="2">
        <v>215</v>
      </c>
      <c r="C217" s="5" t="s">
        <v>9</v>
      </c>
      <c r="D217" s="5" t="s">
        <v>223</v>
      </c>
      <c r="E217">
        <v>1500</v>
      </c>
      <c r="F217" s="2">
        <v>58</v>
      </c>
    </row>
    <row r="218" spans="2:6" x14ac:dyDescent="0.3">
      <c r="B218" s="2">
        <v>216</v>
      </c>
      <c r="C218" s="5" t="s">
        <v>11</v>
      </c>
      <c r="D218" s="5" t="s">
        <v>224</v>
      </c>
      <c r="E218">
        <v>100</v>
      </c>
      <c r="F218" s="2">
        <v>62</v>
      </c>
    </row>
    <row r="219" spans="2:6" x14ac:dyDescent="0.3">
      <c r="B219" s="2">
        <v>217</v>
      </c>
      <c r="C219" s="5" t="s">
        <v>11</v>
      </c>
      <c r="D219" s="5" t="s">
        <v>225</v>
      </c>
      <c r="E219">
        <v>200</v>
      </c>
      <c r="F219" s="2">
        <v>35</v>
      </c>
    </row>
    <row r="220" spans="2:6" x14ac:dyDescent="0.3">
      <c r="B220" s="2">
        <v>218</v>
      </c>
      <c r="C220" s="5" t="s">
        <v>6</v>
      </c>
      <c r="D220" s="5" t="s">
        <v>226</v>
      </c>
      <c r="E220">
        <v>90</v>
      </c>
      <c r="F220" s="2">
        <v>64</v>
      </c>
    </row>
    <row r="221" spans="2:6" x14ac:dyDescent="0.3">
      <c r="B221" s="2">
        <v>219</v>
      </c>
      <c r="C221" s="5" t="s">
        <v>11</v>
      </c>
      <c r="D221" s="5" t="s">
        <v>227</v>
      </c>
      <c r="E221">
        <v>90</v>
      </c>
      <c r="F221" s="2">
        <v>53</v>
      </c>
    </row>
    <row r="222" spans="2:6" x14ac:dyDescent="0.3">
      <c r="B222" s="2">
        <v>220</v>
      </c>
      <c r="C222" s="5" t="s">
        <v>6</v>
      </c>
      <c r="D222" s="5" t="s">
        <v>228</v>
      </c>
      <c r="E222">
        <v>500</v>
      </c>
      <c r="F222" s="2">
        <v>64</v>
      </c>
    </row>
    <row r="223" spans="2:6" x14ac:dyDescent="0.3">
      <c r="B223" s="2">
        <v>221</v>
      </c>
      <c r="C223" s="5" t="s">
        <v>6</v>
      </c>
      <c r="D223" s="5" t="s">
        <v>229</v>
      </c>
      <c r="E223">
        <v>600</v>
      </c>
      <c r="F223" s="2">
        <v>39</v>
      </c>
    </row>
    <row r="224" spans="2:6" x14ac:dyDescent="0.3">
      <c r="B224" s="2">
        <v>222</v>
      </c>
      <c r="C224" s="5" t="s">
        <v>9</v>
      </c>
      <c r="D224" s="5" t="s">
        <v>230</v>
      </c>
      <c r="E224">
        <v>120</v>
      </c>
      <c r="F224" s="2">
        <v>51</v>
      </c>
    </row>
    <row r="225" spans="2:6" x14ac:dyDescent="0.3">
      <c r="B225" s="2">
        <v>223</v>
      </c>
      <c r="C225" s="5" t="s">
        <v>9</v>
      </c>
      <c r="D225" s="5" t="s">
        <v>231</v>
      </c>
      <c r="E225">
        <v>25</v>
      </c>
      <c r="F225" s="2">
        <v>64</v>
      </c>
    </row>
    <row r="226" spans="2:6" x14ac:dyDescent="0.3">
      <c r="B226" s="2">
        <v>224</v>
      </c>
      <c r="C226" s="5" t="s">
        <v>9</v>
      </c>
      <c r="D226" s="5" t="s">
        <v>232</v>
      </c>
      <c r="E226">
        <v>50</v>
      </c>
      <c r="F226" s="2">
        <v>25</v>
      </c>
    </row>
    <row r="227" spans="2:6" x14ac:dyDescent="0.3">
      <c r="B227" s="2">
        <v>225</v>
      </c>
      <c r="C227" s="5" t="s">
        <v>6</v>
      </c>
      <c r="D227" s="5" t="s">
        <v>233</v>
      </c>
      <c r="E227">
        <v>100</v>
      </c>
      <c r="F227" s="2">
        <v>57</v>
      </c>
    </row>
    <row r="228" spans="2:6" x14ac:dyDescent="0.3">
      <c r="B228" s="2">
        <v>226</v>
      </c>
      <c r="C228" s="5" t="s">
        <v>9</v>
      </c>
      <c r="D228" s="5" t="s">
        <v>234</v>
      </c>
      <c r="E228">
        <v>50</v>
      </c>
      <c r="F228" s="2">
        <v>61</v>
      </c>
    </row>
    <row r="229" spans="2:6" x14ac:dyDescent="0.3">
      <c r="B229" s="2">
        <v>227</v>
      </c>
      <c r="C229" s="5" t="s">
        <v>11</v>
      </c>
      <c r="D229" s="5" t="s">
        <v>235</v>
      </c>
      <c r="E229">
        <v>100</v>
      </c>
      <c r="F229" s="2">
        <v>36</v>
      </c>
    </row>
    <row r="230" spans="2:6" x14ac:dyDescent="0.3">
      <c r="B230" s="2">
        <v>228</v>
      </c>
      <c r="C230" s="5" t="s">
        <v>11</v>
      </c>
      <c r="D230" s="5" t="s">
        <v>236</v>
      </c>
      <c r="E230">
        <v>60</v>
      </c>
      <c r="F230" s="2">
        <v>59</v>
      </c>
    </row>
    <row r="231" spans="2:6" x14ac:dyDescent="0.3">
      <c r="B231" s="2">
        <v>229</v>
      </c>
      <c r="C231" s="5" t="s">
        <v>6</v>
      </c>
      <c r="D231" s="5" t="s">
        <v>237</v>
      </c>
      <c r="E231">
        <v>90</v>
      </c>
      <c r="F231" s="2">
        <v>58</v>
      </c>
    </row>
    <row r="232" spans="2:6" x14ac:dyDescent="0.3">
      <c r="B232" s="2">
        <v>230</v>
      </c>
      <c r="C232" s="5" t="s">
        <v>6</v>
      </c>
      <c r="D232" s="5" t="s">
        <v>238</v>
      </c>
      <c r="E232">
        <v>25</v>
      </c>
      <c r="F232" s="2">
        <v>54</v>
      </c>
    </row>
    <row r="233" spans="2:6" x14ac:dyDescent="0.3">
      <c r="B233" s="2">
        <v>231</v>
      </c>
      <c r="C233" s="5" t="s">
        <v>9</v>
      </c>
      <c r="D233" s="5" t="s">
        <v>239</v>
      </c>
      <c r="E233">
        <v>150</v>
      </c>
      <c r="F233" s="2">
        <v>23</v>
      </c>
    </row>
    <row r="234" spans="2:6" x14ac:dyDescent="0.3">
      <c r="B234" s="2">
        <v>232</v>
      </c>
      <c r="C234" s="5" t="s">
        <v>6</v>
      </c>
      <c r="D234" s="5" t="s">
        <v>240</v>
      </c>
      <c r="E234">
        <v>25</v>
      </c>
      <c r="F234" s="2">
        <v>43</v>
      </c>
    </row>
    <row r="235" spans="2:6" x14ac:dyDescent="0.3">
      <c r="B235" s="2">
        <v>233</v>
      </c>
      <c r="C235" s="5" t="s">
        <v>6</v>
      </c>
      <c r="D235" s="5" t="s">
        <v>241</v>
      </c>
      <c r="E235">
        <v>600</v>
      </c>
      <c r="F235" s="2">
        <v>51</v>
      </c>
    </row>
    <row r="236" spans="2:6" x14ac:dyDescent="0.3">
      <c r="B236" s="2">
        <v>234</v>
      </c>
      <c r="C236" s="5" t="s">
        <v>11</v>
      </c>
      <c r="D236" s="5" t="s">
        <v>242</v>
      </c>
      <c r="E236">
        <v>50</v>
      </c>
      <c r="F236" s="2">
        <v>62</v>
      </c>
    </row>
    <row r="237" spans="2:6" x14ac:dyDescent="0.3">
      <c r="B237" s="2">
        <v>235</v>
      </c>
      <c r="C237" s="5" t="s">
        <v>11</v>
      </c>
      <c r="D237" s="5" t="s">
        <v>243</v>
      </c>
      <c r="E237">
        <v>1000</v>
      </c>
      <c r="F237" s="2">
        <v>23</v>
      </c>
    </row>
    <row r="238" spans="2:6" x14ac:dyDescent="0.3">
      <c r="B238" s="2">
        <v>236</v>
      </c>
      <c r="C238" s="5" t="s">
        <v>9</v>
      </c>
      <c r="D238" s="5" t="s">
        <v>244</v>
      </c>
      <c r="E238">
        <v>25</v>
      </c>
      <c r="F238" s="2">
        <v>54</v>
      </c>
    </row>
    <row r="239" spans="2:6" x14ac:dyDescent="0.3">
      <c r="B239" s="2">
        <v>237</v>
      </c>
      <c r="C239" s="5" t="s">
        <v>6</v>
      </c>
      <c r="D239" s="5" t="s">
        <v>245</v>
      </c>
      <c r="E239">
        <v>1000</v>
      </c>
      <c r="F239" s="2">
        <v>50</v>
      </c>
    </row>
    <row r="240" spans="2:6" x14ac:dyDescent="0.3">
      <c r="B240" s="2">
        <v>238</v>
      </c>
      <c r="C240" s="5" t="s">
        <v>6</v>
      </c>
      <c r="D240" s="5" t="s">
        <v>246</v>
      </c>
      <c r="E240">
        <v>500</v>
      </c>
      <c r="F240" s="2">
        <v>39</v>
      </c>
    </row>
    <row r="241" spans="2:6" x14ac:dyDescent="0.3">
      <c r="B241" s="2">
        <v>239</v>
      </c>
      <c r="C241" s="5" t="s">
        <v>11</v>
      </c>
      <c r="D241" s="5" t="s">
        <v>247</v>
      </c>
      <c r="E241">
        <v>1500</v>
      </c>
      <c r="F241" s="2">
        <v>38</v>
      </c>
    </row>
    <row r="242" spans="2:6" x14ac:dyDescent="0.3">
      <c r="B242" s="2">
        <v>240</v>
      </c>
      <c r="C242" s="5" t="s">
        <v>6</v>
      </c>
      <c r="D242" s="5" t="s">
        <v>248</v>
      </c>
      <c r="E242">
        <v>300</v>
      </c>
      <c r="F242" s="2">
        <v>23</v>
      </c>
    </row>
    <row r="243" spans="2:6" x14ac:dyDescent="0.3">
      <c r="B243" s="2">
        <v>241</v>
      </c>
      <c r="C243" s="5" t="s">
        <v>11</v>
      </c>
      <c r="D243" s="5" t="s">
        <v>249</v>
      </c>
      <c r="E243">
        <v>75</v>
      </c>
      <c r="F243" s="2">
        <v>23</v>
      </c>
    </row>
    <row r="244" spans="2:6" x14ac:dyDescent="0.3">
      <c r="B244" s="2">
        <v>242</v>
      </c>
      <c r="C244" s="5" t="s">
        <v>9</v>
      </c>
      <c r="D244" s="5" t="s">
        <v>250</v>
      </c>
      <c r="E244">
        <v>25</v>
      </c>
      <c r="F244" s="2">
        <v>21</v>
      </c>
    </row>
    <row r="245" spans="2:6" x14ac:dyDescent="0.3">
      <c r="B245" s="2">
        <v>243</v>
      </c>
      <c r="C245" s="5" t="s">
        <v>11</v>
      </c>
      <c r="D245" s="5" t="s">
        <v>251</v>
      </c>
      <c r="E245">
        <v>900</v>
      </c>
      <c r="F245" s="2">
        <v>47</v>
      </c>
    </row>
    <row r="246" spans="2:6" x14ac:dyDescent="0.3">
      <c r="B246" s="2">
        <v>244</v>
      </c>
      <c r="C246" s="5" t="s">
        <v>6</v>
      </c>
      <c r="D246" s="5" t="s">
        <v>252</v>
      </c>
      <c r="E246">
        <v>100</v>
      </c>
      <c r="F246" s="2">
        <v>28</v>
      </c>
    </row>
    <row r="247" spans="2:6" x14ac:dyDescent="0.3">
      <c r="B247" s="2">
        <v>245</v>
      </c>
      <c r="C247" s="5" t="s">
        <v>9</v>
      </c>
      <c r="D247" s="5" t="s">
        <v>253</v>
      </c>
      <c r="E247">
        <v>90</v>
      </c>
      <c r="F247" s="2">
        <v>47</v>
      </c>
    </row>
    <row r="248" spans="2:6" x14ac:dyDescent="0.3">
      <c r="B248" s="2">
        <v>246</v>
      </c>
      <c r="C248" s="5" t="s">
        <v>11</v>
      </c>
      <c r="D248" s="5" t="s">
        <v>254</v>
      </c>
      <c r="E248">
        <v>50</v>
      </c>
      <c r="F248" s="2">
        <v>48</v>
      </c>
    </row>
    <row r="249" spans="2:6" x14ac:dyDescent="0.3">
      <c r="B249" s="2">
        <v>247</v>
      </c>
      <c r="C249" s="5" t="s">
        <v>11</v>
      </c>
      <c r="D249" s="5" t="s">
        <v>255</v>
      </c>
      <c r="E249">
        <v>60</v>
      </c>
      <c r="F249" s="2">
        <v>41</v>
      </c>
    </row>
    <row r="250" spans="2:6" x14ac:dyDescent="0.3">
      <c r="B250" s="2">
        <v>248</v>
      </c>
      <c r="C250" s="5" t="s">
        <v>9</v>
      </c>
      <c r="D250" s="5" t="s">
        <v>256</v>
      </c>
      <c r="E250">
        <v>900</v>
      </c>
      <c r="F250" s="2">
        <v>26</v>
      </c>
    </row>
    <row r="251" spans="2:6" x14ac:dyDescent="0.3">
      <c r="B251" s="2">
        <v>249</v>
      </c>
      <c r="C251" s="5" t="s">
        <v>9</v>
      </c>
      <c r="D251" s="5" t="s">
        <v>257</v>
      </c>
      <c r="E251">
        <v>50</v>
      </c>
      <c r="F251" s="2">
        <v>20</v>
      </c>
    </row>
    <row r="252" spans="2:6" x14ac:dyDescent="0.3">
      <c r="B252" s="2">
        <v>250</v>
      </c>
      <c r="C252" s="5" t="s">
        <v>11</v>
      </c>
      <c r="D252" s="5" t="s">
        <v>258</v>
      </c>
      <c r="E252">
        <v>50</v>
      </c>
      <c r="F252" s="2">
        <v>48</v>
      </c>
    </row>
    <row r="253" spans="2:6" x14ac:dyDescent="0.3">
      <c r="B253" s="2">
        <v>251</v>
      </c>
      <c r="C253" s="5" t="s">
        <v>6</v>
      </c>
      <c r="D253" s="5" t="s">
        <v>259</v>
      </c>
      <c r="E253">
        <v>200</v>
      </c>
      <c r="F253" s="2">
        <v>57</v>
      </c>
    </row>
    <row r="254" spans="2:6" x14ac:dyDescent="0.3">
      <c r="B254" s="2">
        <v>252</v>
      </c>
      <c r="C254" s="5" t="s">
        <v>11</v>
      </c>
      <c r="D254" s="5" t="s">
        <v>260</v>
      </c>
      <c r="E254">
        <v>300</v>
      </c>
      <c r="F254" s="2">
        <v>54</v>
      </c>
    </row>
    <row r="255" spans="2:6" x14ac:dyDescent="0.3">
      <c r="B255" s="2">
        <v>253</v>
      </c>
      <c r="C255" s="5" t="s">
        <v>9</v>
      </c>
      <c r="D255" s="5" t="s">
        <v>261</v>
      </c>
      <c r="E255">
        <v>2000</v>
      </c>
      <c r="F255" s="2">
        <v>53</v>
      </c>
    </row>
    <row r="256" spans="2:6" x14ac:dyDescent="0.3">
      <c r="B256" s="2">
        <v>254</v>
      </c>
      <c r="C256" s="5" t="s">
        <v>11</v>
      </c>
      <c r="D256" s="5" t="s">
        <v>262</v>
      </c>
      <c r="E256">
        <v>500</v>
      </c>
      <c r="F256" s="2">
        <v>41</v>
      </c>
    </row>
    <row r="257" spans="2:6" x14ac:dyDescent="0.3">
      <c r="B257" s="2">
        <v>255</v>
      </c>
      <c r="C257" s="5" t="s">
        <v>9</v>
      </c>
      <c r="D257" s="5" t="s">
        <v>263</v>
      </c>
      <c r="E257">
        <v>30</v>
      </c>
      <c r="F257" s="2">
        <v>48</v>
      </c>
    </row>
    <row r="258" spans="2:6" x14ac:dyDescent="0.3">
      <c r="B258" s="2">
        <v>256</v>
      </c>
      <c r="C258" s="5" t="s">
        <v>9</v>
      </c>
      <c r="D258" s="5" t="s">
        <v>264</v>
      </c>
      <c r="E258">
        <v>1000</v>
      </c>
      <c r="F258" s="2">
        <v>23</v>
      </c>
    </row>
    <row r="259" spans="2:6" x14ac:dyDescent="0.3">
      <c r="B259" s="2">
        <v>257</v>
      </c>
      <c r="C259" s="5" t="s">
        <v>6</v>
      </c>
      <c r="D259" s="5" t="s">
        <v>265</v>
      </c>
      <c r="E259">
        <v>2000</v>
      </c>
      <c r="F259" s="2">
        <v>19</v>
      </c>
    </row>
    <row r="260" spans="2:6" x14ac:dyDescent="0.3">
      <c r="B260" s="2">
        <v>258</v>
      </c>
      <c r="C260" s="5" t="s">
        <v>9</v>
      </c>
      <c r="D260" s="5" t="s">
        <v>266</v>
      </c>
      <c r="E260">
        <v>50</v>
      </c>
      <c r="F260" s="2">
        <v>37</v>
      </c>
    </row>
    <row r="261" spans="2:6" x14ac:dyDescent="0.3">
      <c r="B261" s="2">
        <v>259</v>
      </c>
      <c r="C261" s="5" t="s">
        <v>9</v>
      </c>
      <c r="D261" s="5" t="s">
        <v>267</v>
      </c>
      <c r="E261">
        <v>200</v>
      </c>
      <c r="F261" s="2">
        <v>45</v>
      </c>
    </row>
    <row r="262" spans="2:6" x14ac:dyDescent="0.3">
      <c r="B262" s="2">
        <v>260</v>
      </c>
      <c r="C262" s="5" t="s">
        <v>6</v>
      </c>
      <c r="D262" s="5" t="s">
        <v>268</v>
      </c>
      <c r="E262">
        <v>60</v>
      </c>
      <c r="F262" s="2">
        <v>28</v>
      </c>
    </row>
    <row r="263" spans="2:6" x14ac:dyDescent="0.3">
      <c r="B263" s="2">
        <v>261</v>
      </c>
      <c r="C263" s="5" t="s">
        <v>9</v>
      </c>
      <c r="D263" s="5" t="s">
        <v>269</v>
      </c>
      <c r="E263">
        <v>50</v>
      </c>
      <c r="F263" s="2">
        <v>21</v>
      </c>
    </row>
    <row r="264" spans="2:6" x14ac:dyDescent="0.3">
      <c r="B264" s="2">
        <v>262</v>
      </c>
      <c r="C264" s="5" t="s">
        <v>6</v>
      </c>
      <c r="D264" s="5" t="s">
        <v>270</v>
      </c>
      <c r="E264">
        <v>120</v>
      </c>
      <c r="F264" s="2">
        <v>32</v>
      </c>
    </row>
    <row r="265" spans="2:6" x14ac:dyDescent="0.3">
      <c r="B265" s="2">
        <v>263</v>
      </c>
      <c r="C265" s="5" t="s">
        <v>6</v>
      </c>
      <c r="D265" s="5" t="s">
        <v>271</v>
      </c>
      <c r="E265">
        <v>60</v>
      </c>
      <c r="F265" s="2">
        <v>23</v>
      </c>
    </row>
    <row r="266" spans="2:6" x14ac:dyDescent="0.3">
      <c r="B266" s="2">
        <v>264</v>
      </c>
      <c r="C266" s="5" t="s">
        <v>9</v>
      </c>
      <c r="D266" s="5" t="s">
        <v>272</v>
      </c>
      <c r="E266">
        <v>900</v>
      </c>
      <c r="F266" s="2">
        <v>47</v>
      </c>
    </row>
    <row r="267" spans="2:6" x14ac:dyDescent="0.3">
      <c r="B267" s="2">
        <v>265</v>
      </c>
      <c r="C267" s="5" t="s">
        <v>9</v>
      </c>
      <c r="D267" s="5" t="s">
        <v>273</v>
      </c>
      <c r="E267">
        <v>900</v>
      </c>
      <c r="F267" s="2">
        <v>55</v>
      </c>
    </row>
    <row r="268" spans="2:6" x14ac:dyDescent="0.3">
      <c r="B268" s="2">
        <v>266</v>
      </c>
      <c r="C268" s="5" t="s">
        <v>11</v>
      </c>
      <c r="D268" s="5" t="s">
        <v>274</v>
      </c>
      <c r="E268">
        <v>60</v>
      </c>
      <c r="F268" s="2">
        <v>19</v>
      </c>
    </row>
    <row r="269" spans="2:6" x14ac:dyDescent="0.3">
      <c r="B269" s="2">
        <v>267</v>
      </c>
      <c r="C269" s="5" t="s">
        <v>6</v>
      </c>
      <c r="D269" s="5" t="s">
        <v>275</v>
      </c>
      <c r="E269">
        <v>90</v>
      </c>
      <c r="F269" s="2">
        <v>32</v>
      </c>
    </row>
    <row r="270" spans="2:6" x14ac:dyDescent="0.3">
      <c r="B270" s="2">
        <v>268</v>
      </c>
      <c r="C270" s="5" t="s">
        <v>11</v>
      </c>
      <c r="D270" s="5" t="s">
        <v>276</v>
      </c>
      <c r="E270">
        <v>30</v>
      </c>
      <c r="F270" s="2">
        <v>28</v>
      </c>
    </row>
    <row r="271" spans="2:6" x14ac:dyDescent="0.3">
      <c r="B271" s="2">
        <v>269</v>
      </c>
      <c r="C271" s="5" t="s">
        <v>9</v>
      </c>
      <c r="D271" s="5" t="s">
        <v>277</v>
      </c>
      <c r="E271">
        <v>2000</v>
      </c>
      <c r="F271" s="2">
        <v>25</v>
      </c>
    </row>
    <row r="272" spans="2:6" x14ac:dyDescent="0.3">
      <c r="B272" s="2">
        <v>270</v>
      </c>
      <c r="C272" s="5" t="s">
        <v>11</v>
      </c>
      <c r="D272" s="5" t="s">
        <v>278</v>
      </c>
      <c r="E272">
        <v>300</v>
      </c>
      <c r="F272" s="2">
        <v>43</v>
      </c>
    </row>
    <row r="273" spans="2:6" x14ac:dyDescent="0.3">
      <c r="B273" s="2">
        <v>271</v>
      </c>
      <c r="C273" s="5" t="s">
        <v>6</v>
      </c>
      <c r="D273" s="5" t="s">
        <v>279</v>
      </c>
      <c r="E273">
        <v>120</v>
      </c>
      <c r="F273" s="2">
        <v>62</v>
      </c>
    </row>
    <row r="274" spans="2:6" x14ac:dyDescent="0.3">
      <c r="B274" s="2">
        <v>272</v>
      </c>
      <c r="C274" s="5" t="s">
        <v>11</v>
      </c>
      <c r="D274" s="5" t="s">
        <v>280</v>
      </c>
      <c r="E274">
        <v>100</v>
      </c>
      <c r="F274" s="2">
        <v>61</v>
      </c>
    </row>
    <row r="275" spans="2:6" x14ac:dyDescent="0.3">
      <c r="B275" s="2">
        <v>273</v>
      </c>
      <c r="C275" s="5" t="s">
        <v>6</v>
      </c>
      <c r="D275" s="5" t="s">
        <v>281</v>
      </c>
      <c r="E275">
        <v>50</v>
      </c>
      <c r="F275" s="2">
        <v>22</v>
      </c>
    </row>
    <row r="276" spans="2:6" x14ac:dyDescent="0.3">
      <c r="B276" s="2">
        <v>274</v>
      </c>
      <c r="C276" s="5" t="s">
        <v>9</v>
      </c>
      <c r="D276" s="5" t="s">
        <v>282</v>
      </c>
      <c r="E276">
        <v>1000</v>
      </c>
      <c r="F276" s="2">
        <v>23</v>
      </c>
    </row>
    <row r="277" spans="2:6" x14ac:dyDescent="0.3">
      <c r="B277" s="2">
        <v>275</v>
      </c>
      <c r="C277" s="5" t="s">
        <v>9</v>
      </c>
      <c r="D277" s="5" t="s">
        <v>283</v>
      </c>
      <c r="E277">
        <v>1000</v>
      </c>
      <c r="F277" s="2">
        <v>43</v>
      </c>
    </row>
    <row r="278" spans="2:6" x14ac:dyDescent="0.3">
      <c r="B278" s="2">
        <v>276</v>
      </c>
      <c r="C278" s="5" t="s">
        <v>6</v>
      </c>
      <c r="D278" s="5" t="s">
        <v>284</v>
      </c>
      <c r="E278">
        <v>100</v>
      </c>
      <c r="F278" s="2">
        <v>21</v>
      </c>
    </row>
    <row r="279" spans="2:6" x14ac:dyDescent="0.3">
      <c r="B279" s="2">
        <v>277</v>
      </c>
      <c r="C279" s="5" t="s">
        <v>9</v>
      </c>
      <c r="D279" s="5" t="s">
        <v>285</v>
      </c>
      <c r="E279">
        <v>100</v>
      </c>
      <c r="F279" s="2">
        <v>36</v>
      </c>
    </row>
    <row r="280" spans="2:6" x14ac:dyDescent="0.3">
      <c r="B280" s="2">
        <v>278</v>
      </c>
      <c r="C280" s="5" t="s">
        <v>9</v>
      </c>
      <c r="D280" s="5" t="s">
        <v>286</v>
      </c>
      <c r="E280">
        <v>100</v>
      </c>
      <c r="F280" s="2">
        <v>37</v>
      </c>
    </row>
    <row r="281" spans="2:6" x14ac:dyDescent="0.3">
      <c r="B281" s="2">
        <v>279</v>
      </c>
      <c r="C281" s="5" t="s">
        <v>9</v>
      </c>
      <c r="D281" s="5" t="s">
        <v>287</v>
      </c>
      <c r="E281">
        <v>500</v>
      </c>
      <c r="F281" s="2">
        <v>50</v>
      </c>
    </row>
    <row r="282" spans="2:6" x14ac:dyDescent="0.3">
      <c r="B282" s="2">
        <v>280</v>
      </c>
      <c r="C282" s="5" t="s">
        <v>9</v>
      </c>
      <c r="D282" s="5" t="s">
        <v>288</v>
      </c>
      <c r="E282">
        <v>1500</v>
      </c>
      <c r="F282" s="2">
        <v>37</v>
      </c>
    </row>
    <row r="283" spans="2:6" x14ac:dyDescent="0.3">
      <c r="B283" s="2">
        <v>281</v>
      </c>
      <c r="C283" s="5" t="s">
        <v>6</v>
      </c>
      <c r="D283" s="5" t="s">
        <v>289</v>
      </c>
      <c r="E283">
        <v>2000</v>
      </c>
      <c r="F283" s="2">
        <v>29</v>
      </c>
    </row>
    <row r="284" spans="2:6" x14ac:dyDescent="0.3">
      <c r="B284" s="2">
        <v>282</v>
      </c>
      <c r="C284" s="5" t="s">
        <v>11</v>
      </c>
      <c r="D284" s="5" t="s">
        <v>290</v>
      </c>
      <c r="E284">
        <v>200</v>
      </c>
      <c r="F284" s="2">
        <v>64</v>
      </c>
    </row>
    <row r="285" spans="2:6" x14ac:dyDescent="0.3">
      <c r="B285" s="2">
        <v>283</v>
      </c>
      <c r="C285" s="5" t="s">
        <v>11</v>
      </c>
      <c r="D285" s="5" t="s">
        <v>291</v>
      </c>
      <c r="E285">
        <v>500</v>
      </c>
      <c r="F285" s="2">
        <v>18</v>
      </c>
    </row>
    <row r="286" spans="2:6" x14ac:dyDescent="0.3">
      <c r="B286" s="2">
        <v>284</v>
      </c>
      <c r="C286" s="5" t="s">
        <v>9</v>
      </c>
      <c r="D286" s="5" t="s">
        <v>292</v>
      </c>
      <c r="E286">
        <v>200</v>
      </c>
      <c r="F286" s="2">
        <v>43</v>
      </c>
    </row>
    <row r="287" spans="2:6" x14ac:dyDescent="0.3">
      <c r="B287" s="2">
        <v>285</v>
      </c>
      <c r="C287" s="5" t="s">
        <v>11</v>
      </c>
      <c r="D287" s="5" t="s">
        <v>293</v>
      </c>
      <c r="E287">
        <v>25</v>
      </c>
      <c r="F287" s="2">
        <v>31</v>
      </c>
    </row>
    <row r="288" spans="2:6" x14ac:dyDescent="0.3">
      <c r="B288" s="2">
        <v>286</v>
      </c>
      <c r="C288" s="5" t="s">
        <v>11</v>
      </c>
      <c r="D288" s="5" t="s">
        <v>294</v>
      </c>
      <c r="E288">
        <v>50</v>
      </c>
      <c r="F288" s="2">
        <v>55</v>
      </c>
    </row>
    <row r="289" spans="2:6" x14ac:dyDescent="0.3">
      <c r="B289" s="2">
        <v>287</v>
      </c>
      <c r="C289" s="5" t="s">
        <v>9</v>
      </c>
      <c r="D289" s="5" t="s">
        <v>295</v>
      </c>
      <c r="E289">
        <v>100</v>
      </c>
      <c r="F289" s="2">
        <v>54</v>
      </c>
    </row>
    <row r="290" spans="2:6" x14ac:dyDescent="0.3">
      <c r="B290" s="2">
        <v>288</v>
      </c>
      <c r="C290" s="5" t="s">
        <v>9</v>
      </c>
      <c r="D290" s="5" t="s">
        <v>296</v>
      </c>
      <c r="E290">
        <v>120</v>
      </c>
      <c r="F290" s="2">
        <v>28</v>
      </c>
    </row>
    <row r="291" spans="2:6" x14ac:dyDescent="0.3">
      <c r="B291" s="2">
        <v>289</v>
      </c>
      <c r="C291" s="5" t="s">
        <v>11</v>
      </c>
      <c r="D291" s="5" t="s">
        <v>297</v>
      </c>
      <c r="E291">
        <v>60</v>
      </c>
      <c r="F291" s="2">
        <v>53</v>
      </c>
    </row>
    <row r="292" spans="2:6" x14ac:dyDescent="0.3">
      <c r="B292" s="2">
        <v>290</v>
      </c>
      <c r="C292" s="5" t="s">
        <v>6</v>
      </c>
      <c r="D292" s="5" t="s">
        <v>298</v>
      </c>
      <c r="E292">
        <v>600</v>
      </c>
      <c r="F292" s="2">
        <v>30</v>
      </c>
    </row>
    <row r="293" spans="2:6" x14ac:dyDescent="0.3">
      <c r="B293" s="2">
        <v>291</v>
      </c>
      <c r="C293" s="5" t="s">
        <v>9</v>
      </c>
      <c r="D293" s="5" t="s">
        <v>299</v>
      </c>
      <c r="E293">
        <v>600</v>
      </c>
      <c r="F293" s="2">
        <v>60</v>
      </c>
    </row>
    <row r="294" spans="2:6" x14ac:dyDescent="0.3">
      <c r="B294" s="2">
        <v>292</v>
      </c>
      <c r="C294" s="5" t="s">
        <v>6</v>
      </c>
      <c r="D294" s="5" t="s">
        <v>300</v>
      </c>
      <c r="E294">
        <v>1200</v>
      </c>
      <c r="F294" s="2">
        <v>20</v>
      </c>
    </row>
    <row r="295" spans="2:6" x14ac:dyDescent="0.3">
      <c r="B295" s="2">
        <v>293</v>
      </c>
      <c r="C295" s="5" t="s">
        <v>11</v>
      </c>
      <c r="D295" s="5" t="s">
        <v>301</v>
      </c>
      <c r="E295">
        <v>90</v>
      </c>
      <c r="F295" s="2">
        <v>50</v>
      </c>
    </row>
    <row r="296" spans="2:6" x14ac:dyDescent="0.3">
      <c r="B296" s="2">
        <v>294</v>
      </c>
      <c r="C296" s="5" t="s">
        <v>9</v>
      </c>
      <c r="D296" s="5" t="s">
        <v>302</v>
      </c>
      <c r="E296">
        <v>90</v>
      </c>
      <c r="F296" s="2">
        <v>23</v>
      </c>
    </row>
    <row r="297" spans="2:6" x14ac:dyDescent="0.3">
      <c r="B297" s="2">
        <v>295</v>
      </c>
      <c r="C297" s="5" t="s">
        <v>6</v>
      </c>
      <c r="D297" s="5" t="s">
        <v>303</v>
      </c>
      <c r="E297">
        <v>900</v>
      </c>
      <c r="F297" s="2">
        <v>27</v>
      </c>
    </row>
    <row r="298" spans="2:6" x14ac:dyDescent="0.3">
      <c r="B298" s="2">
        <v>296</v>
      </c>
      <c r="C298" s="5" t="s">
        <v>9</v>
      </c>
      <c r="D298" s="5" t="s">
        <v>304</v>
      </c>
      <c r="E298">
        <v>1200</v>
      </c>
      <c r="F298" s="2">
        <v>22</v>
      </c>
    </row>
    <row r="299" spans="2:6" x14ac:dyDescent="0.3">
      <c r="B299" s="2">
        <v>297</v>
      </c>
      <c r="C299" s="5" t="s">
        <v>11</v>
      </c>
      <c r="D299" s="5" t="s">
        <v>305</v>
      </c>
      <c r="E299">
        <v>1000</v>
      </c>
      <c r="F299" s="2">
        <v>40</v>
      </c>
    </row>
    <row r="300" spans="2:6" x14ac:dyDescent="0.3">
      <c r="B300" s="2">
        <v>298</v>
      </c>
      <c r="C300" s="5" t="s">
        <v>6</v>
      </c>
      <c r="D300" s="5" t="s">
        <v>306</v>
      </c>
      <c r="E300">
        <v>1200</v>
      </c>
      <c r="F300" s="2">
        <v>27</v>
      </c>
    </row>
    <row r="301" spans="2:6" x14ac:dyDescent="0.3">
      <c r="B301" s="2">
        <v>299</v>
      </c>
      <c r="C301" s="5" t="s">
        <v>11</v>
      </c>
      <c r="D301" s="5" t="s">
        <v>307</v>
      </c>
      <c r="E301">
        <v>1000</v>
      </c>
      <c r="F301" s="2">
        <v>61</v>
      </c>
    </row>
    <row r="302" spans="2:6" x14ac:dyDescent="0.3">
      <c r="B302" s="2">
        <v>300</v>
      </c>
      <c r="C302" s="5" t="s">
        <v>11</v>
      </c>
      <c r="D302" s="5" t="s">
        <v>308</v>
      </c>
      <c r="E302">
        <v>200</v>
      </c>
      <c r="F302" s="2">
        <v>19</v>
      </c>
    </row>
    <row r="303" spans="2:6" x14ac:dyDescent="0.3">
      <c r="B303" s="2">
        <v>301</v>
      </c>
      <c r="C303" s="5" t="s">
        <v>9</v>
      </c>
      <c r="D303" s="5" t="s">
        <v>309</v>
      </c>
      <c r="E303">
        <v>120</v>
      </c>
      <c r="F303" s="2">
        <v>30</v>
      </c>
    </row>
    <row r="304" spans="2:6" x14ac:dyDescent="0.3">
      <c r="B304" s="2">
        <v>302</v>
      </c>
      <c r="C304" s="5" t="s">
        <v>6</v>
      </c>
      <c r="D304" s="5" t="s">
        <v>310</v>
      </c>
      <c r="E304">
        <v>600</v>
      </c>
      <c r="F304" s="2">
        <v>57</v>
      </c>
    </row>
    <row r="305" spans="2:6" x14ac:dyDescent="0.3">
      <c r="B305" s="2">
        <v>303</v>
      </c>
      <c r="C305" s="5" t="s">
        <v>11</v>
      </c>
      <c r="D305" s="5" t="s">
        <v>311</v>
      </c>
      <c r="E305">
        <v>90</v>
      </c>
      <c r="F305" s="2">
        <v>19</v>
      </c>
    </row>
    <row r="306" spans="2:6" x14ac:dyDescent="0.3">
      <c r="B306" s="2">
        <v>304</v>
      </c>
      <c r="C306" s="5" t="s">
        <v>11</v>
      </c>
      <c r="D306" s="5" t="s">
        <v>312</v>
      </c>
      <c r="E306">
        <v>60</v>
      </c>
      <c r="F306" s="2">
        <v>37</v>
      </c>
    </row>
    <row r="307" spans="2:6" x14ac:dyDescent="0.3">
      <c r="B307" s="2">
        <v>305</v>
      </c>
      <c r="C307" s="5" t="s">
        <v>6</v>
      </c>
      <c r="D307" s="5" t="s">
        <v>313</v>
      </c>
      <c r="E307">
        <v>30</v>
      </c>
      <c r="F307" s="2">
        <v>18</v>
      </c>
    </row>
    <row r="308" spans="2:6" x14ac:dyDescent="0.3">
      <c r="B308" s="2">
        <v>306</v>
      </c>
      <c r="C308" s="5" t="s">
        <v>11</v>
      </c>
      <c r="D308" s="5" t="s">
        <v>314</v>
      </c>
      <c r="E308">
        <v>50</v>
      </c>
      <c r="F308" s="2">
        <v>54</v>
      </c>
    </row>
    <row r="309" spans="2:6" x14ac:dyDescent="0.3">
      <c r="B309" s="2">
        <v>307</v>
      </c>
      <c r="C309" s="5" t="s">
        <v>11</v>
      </c>
      <c r="D309" s="5" t="s">
        <v>315</v>
      </c>
      <c r="E309">
        <v>50</v>
      </c>
      <c r="F309" s="2">
        <v>26</v>
      </c>
    </row>
    <row r="310" spans="2:6" x14ac:dyDescent="0.3">
      <c r="B310" s="2">
        <v>308</v>
      </c>
      <c r="C310" s="5" t="s">
        <v>6</v>
      </c>
      <c r="D310" s="5" t="s">
        <v>316</v>
      </c>
      <c r="E310">
        <v>1200</v>
      </c>
      <c r="F310" s="2">
        <v>34</v>
      </c>
    </row>
    <row r="311" spans="2:6" x14ac:dyDescent="0.3">
      <c r="B311" s="2">
        <v>309</v>
      </c>
      <c r="C311" s="5" t="s">
        <v>6</v>
      </c>
      <c r="D311" s="5" t="s">
        <v>317</v>
      </c>
      <c r="E311">
        <v>25</v>
      </c>
      <c r="F311" s="2">
        <v>26</v>
      </c>
    </row>
    <row r="312" spans="2:6" x14ac:dyDescent="0.3">
      <c r="B312" s="2">
        <v>310</v>
      </c>
      <c r="C312" s="5" t="s">
        <v>6</v>
      </c>
      <c r="D312" s="5" t="s">
        <v>318</v>
      </c>
      <c r="E312">
        <v>25</v>
      </c>
      <c r="F312" s="2">
        <v>28</v>
      </c>
    </row>
    <row r="313" spans="2:6" x14ac:dyDescent="0.3">
      <c r="B313" s="2">
        <v>311</v>
      </c>
      <c r="C313" s="5" t="s">
        <v>6</v>
      </c>
      <c r="D313" s="5" t="s">
        <v>319</v>
      </c>
      <c r="E313">
        <v>100</v>
      </c>
      <c r="F313" s="2">
        <v>32</v>
      </c>
    </row>
    <row r="314" spans="2:6" x14ac:dyDescent="0.3">
      <c r="B314" s="2">
        <v>312</v>
      </c>
      <c r="C314" s="5" t="s">
        <v>9</v>
      </c>
      <c r="D314" s="5" t="s">
        <v>320</v>
      </c>
      <c r="E314">
        <v>120</v>
      </c>
      <c r="F314" s="2">
        <v>41</v>
      </c>
    </row>
    <row r="315" spans="2:6" x14ac:dyDescent="0.3">
      <c r="B315" s="2">
        <v>313</v>
      </c>
      <c r="C315" s="5" t="s">
        <v>6</v>
      </c>
      <c r="D315" s="5" t="s">
        <v>321</v>
      </c>
      <c r="E315">
        <v>1500</v>
      </c>
      <c r="F315" s="2">
        <v>55</v>
      </c>
    </row>
    <row r="316" spans="2:6" x14ac:dyDescent="0.3">
      <c r="B316" s="2">
        <v>314</v>
      </c>
      <c r="C316" s="5" t="s">
        <v>9</v>
      </c>
      <c r="D316" s="5" t="s">
        <v>322</v>
      </c>
      <c r="E316">
        <v>120</v>
      </c>
      <c r="F316" s="2">
        <v>52</v>
      </c>
    </row>
    <row r="317" spans="2:6" x14ac:dyDescent="0.3">
      <c r="B317" s="2">
        <v>315</v>
      </c>
      <c r="C317" s="5" t="s">
        <v>9</v>
      </c>
      <c r="D317" s="5" t="s">
        <v>323</v>
      </c>
      <c r="E317">
        <v>60</v>
      </c>
      <c r="F317" s="2">
        <v>47</v>
      </c>
    </row>
    <row r="318" spans="2:6" x14ac:dyDescent="0.3">
      <c r="B318" s="2">
        <v>316</v>
      </c>
      <c r="C318" s="5" t="s">
        <v>9</v>
      </c>
      <c r="D318" s="5" t="s">
        <v>324</v>
      </c>
      <c r="E318">
        <v>50</v>
      </c>
      <c r="F318" s="2">
        <v>48</v>
      </c>
    </row>
    <row r="319" spans="2:6" x14ac:dyDescent="0.3">
      <c r="B319" s="2">
        <v>317</v>
      </c>
      <c r="C319" s="5" t="s">
        <v>11</v>
      </c>
      <c r="D319" s="5" t="s">
        <v>325</v>
      </c>
      <c r="E319">
        <v>90</v>
      </c>
      <c r="F319" s="2">
        <v>22</v>
      </c>
    </row>
    <row r="320" spans="2:6" x14ac:dyDescent="0.3">
      <c r="B320" s="2">
        <v>318</v>
      </c>
      <c r="C320" s="5" t="s">
        <v>9</v>
      </c>
      <c r="D320" s="5" t="s">
        <v>326</v>
      </c>
      <c r="E320">
        <v>25</v>
      </c>
      <c r="F320" s="2">
        <v>61</v>
      </c>
    </row>
    <row r="321" spans="2:6" x14ac:dyDescent="0.3">
      <c r="B321" s="2">
        <v>319</v>
      </c>
      <c r="C321" s="5" t="s">
        <v>9</v>
      </c>
      <c r="D321" s="5" t="s">
        <v>327</v>
      </c>
      <c r="E321">
        <v>500</v>
      </c>
      <c r="F321" s="2">
        <v>31</v>
      </c>
    </row>
    <row r="322" spans="2:6" x14ac:dyDescent="0.3">
      <c r="B322" s="2">
        <v>320</v>
      </c>
      <c r="C322" s="5" t="s">
        <v>11</v>
      </c>
      <c r="D322" s="5" t="s">
        <v>328</v>
      </c>
      <c r="E322">
        <v>1200</v>
      </c>
      <c r="F322" s="2">
        <v>28</v>
      </c>
    </row>
    <row r="323" spans="2:6" x14ac:dyDescent="0.3">
      <c r="B323" s="2">
        <v>321</v>
      </c>
      <c r="C323" s="5" t="s">
        <v>11</v>
      </c>
      <c r="D323" s="5" t="s">
        <v>329</v>
      </c>
      <c r="E323">
        <v>50</v>
      </c>
      <c r="F323" s="2">
        <v>26</v>
      </c>
    </row>
    <row r="324" spans="2:6" x14ac:dyDescent="0.3">
      <c r="B324" s="2">
        <v>322</v>
      </c>
      <c r="C324" s="5" t="s">
        <v>11</v>
      </c>
      <c r="D324" s="5" t="s">
        <v>330</v>
      </c>
      <c r="E324">
        <v>500</v>
      </c>
      <c r="F324" s="2">
        <v>51</v>
      </c>
    </row>
    <row r="325" spans="2:6" x14ac:dyDescent="0.3">
      <c r="B325" s="2">
        <v>323</v>
      </c>
      <c r="C325" s="5" t="s">
        <v>6</v>
      </c>
      <c r="D325" s="5" t="s">
        <v>331</v>
      </c>
      <c r="E325">
        <v>900</v>
      </c>
      <c r="F325" s="2">
        <v>29</v>
      </c>
    </row>
    <row r="326" spans="2:6" x14ac:dyDescent="0.3">
      <c r="B326" s="2">
        <v>324</v>
      </c>
      <c r="C326" s="5" t="s">
        <v>11</v>
      </c>
      <c r="D326" s="5" t="s">
        <v>332</v>
      </c>
      <c r="E326">
        <v>150</v>
      </c>
      <c r="F326" s="2">
        <v>52</v>
      </c>
    </row>
    <row r="327" spans="2:6" x14ac:dyDescent="0.3">
      <c r="B327" s="2">
        <v>325</v>
      </c>
      <c r="C327" s="5" t="s">
        <v>11</v>
      </c>
      <c r="D327" s="5" t="s">
        <v>333</v>
      </c>
      <c r="E327">
        <v>50</v>
      </c>
      <c r="F327" s="2">
        <v>52</v>
      </c>
    </row>
    <row r="328" spans="2:6" x14ac:dyDescent="0.3">
      <c r="B328" s="2">
        <v>326</v>
      </c>
      <c r="C328" s="5" t="s">
        <v>9</v>
      </c>
      <c r="D328" s="5" t="s">
        <v>334</v>
      </c>
      <c r="E328">
        <v>75</v>
      </c>
      <c r="F328" s="2">
        <v>18</v>
      </c>
    </row>
    <row r="329" spans="2:6" x14ac:dyDescent="0.3">
      <c r="B329" s="2">
        <v>327</v>
      </c>
      <c r="C329" s="5" t="s">
        <v>11</v>
      </c>
      <c r="D329" s="5" t="s">
        <v>335</v>
      </c>
      <c r="E329">
        <v>150</v>
      </c>
      <c r="F329" s="2">
        <v>57</v>
      </c>
    </row>
    <row r="330" spans="2:6" x14ac:dyDescent="0.3">
      <c r="B330" s="2">
        <v>328</v>
      </c>
      <c r="C330" s="5" t="s">
        <v>6</v>
      </c>
      <c r="D330" s="5" t="s">
        <v>336</v>
      </c>
      <c r="E330">
        <v>100</v>
      </c>
      <c r="F330" s="2">
        <v>39</v>
      </c>
    </row>
    <row r="331" spans="2:6" x14ac:dyDescent="0.3">
      <c r="B331" s="2">
        <v>329</v>
      </c>
      <c r="C331" s="5" t="s">
        <v>11</v>
      </c>
      <c r="D331" s="5" t="s">
        <v>337</v>
      </c>
      <c r="E331">
        <v>100</v>
      </c>
      <c r="F331" s="2">
        <v>46</v>
      </c>
    </row>
    <row r="332" spans="2:6" x14ac:dyDescent="0.3">
      <c r="B332" s="2">
        <v>330</v>
      </c>
      <c r="C332" s="5" t="s">
        <v>6</v>
      </c>
      <c r="D332" s="5" t="s">
        <v>338</v>
      </c>
      <c r="E332">
        <v>200</v>
      </c>
      <c r="F332" s="2">
        <v>25</v>
      </c>
    </row>
    <row r="333" spans="2:6" x14ac:dyDescent="0.3">
      <c r="B333" s="2">
        <v>331</v>
      </c>
      <c r="C333" s="5" t="s">
        <v>11</v>
      </c>
      <c r="D333" s="5" t="s">
        <v>339</v>
      </c>
      <c r="E333">
        <v>90</v>
      </c>
      <c r="F333" s="2">
        <v>28</v>
      </c>
    </row>
    <row r="334" spans="2:6" x14ac:dyDescent="0.3">
      <c r="B334" s="2">
        <v>332</v>
      </c>
      <c r="C334" s="5" t="s">
        <v>11</v>
      </c>
      <c r="D334" s="5" t="s">
        <v>340</v>
      </c>
      <c r="E334">
        <v>1200</v>
      </c>
      <c r="F334" s="2">
        <v>58</v>
      </c>
    </row>
    <row r="335" spans="2:6" x14ac:dyDescent="0.3">
      <c r="B335" s="2">
        <v>333</v>
      </c>
      <c r="C335" s="5" t="s">
        <v>11</v>
      </c>
      <c r="D335" s="5" t="s">
        <v>341</v>
      </c>
      <c r="E335">
        <v>1200</v>
      </c>
      <c r="F335" s="2">
        <v>54</v>
      </c>
    </row>
    <row r="336" spans="2:6" x14ac:dyDescent="0.3">
      <c r="B336" s="2">
        <v>334</v>
      </c>
      <c r="C336" s="5" t="s">
        <v>11</v>
      </c>
      <c r="D336" s="5" t="s">
        <v>342</v>
      </c>
      <c r="E336">
        <v>900</v>
      </c>
      <c r="F336" s="2">
        <v>31</v>
      </c>
    </row>
    <row r="337" spans="2:6" x14ac:dyDescent="0.3">
      <c r="B337" s="2">
        <v>335</v>
      </c>
      <c r="C337" s="5" t="s">
        <v>6</v>
      </c>
      <c r="D337" s="5" t="s">
        <v>343</v>
      </c>
      <c r="E337">
        <v>120</v>
      </c>
      <c r="F337" s="2">
        <v>47</v>
      </c>
    </row>
    <row r="338" spans="2:6" x14ac:dyDescent="0.3">
      <c r="B338" s="2">
        <v>336</v>
      </c>
      <c r="C338" s="5" t="s">
        <v>6</v>
      </c>
      <c r="D338" s="5" t="s">
        <v>344</v>
      </c>
      <c r="E338">
        <v>150</v>
      </c>
      <c r="F338" s="2">
        <v>52</v>
      </c>
    </row>
    <row r="339" spans="2:6" x14ac:dyDescent="0.3">
      <c r="B339" s="2">
        <v>337</v>
      </c>
      <c r="C339" s="5" t="s">
        <v>9</v>
      </c>
      <c r="D339" s="5" t="s">
        <v>345</v>
      </c>
      <c r="E339">
        <v>500</v>
      </c>
      <c r="F339" s="2">
        <v>38</v>
      </c>
    </row>
    <row r="340" spans="2:6" x14ac:dyDescent="0.3">
      <c r="B340" s="2">
        <v>338</v>
      </c>
      <c r="C340" s="5" t="s">
        <v>6</v>
      </c>
      <c r="D340" s="5" t="s">
        <v>346</v>
      </c>
      <c r="E340">
        <v>100</v>
      </c>
      <c r="F340" s="2">
        <v>54</v>
      </c>
    </row>
    <row r="341" spans="2:6" x14ac:dyDescent="0.3">
      <c r="B341" s="2">
        <v>339</v>
      </c>
      <c r="C341" s="5" t="s">
        <v>11</v>
      </c>
      <c r="D341" s="5" t="s">
        <v>347</v>
      </c>
      <c r="E341">
        <v>50</v>
      </c>
      <c r="F341" s="2">
        <v>22</v>
      </c>
    </row>
    <row r="342" spans="2:6" x14ac:dyDescent="0.3">
      <c r="B342" s="2">
        <v>340</v>
      </c>
      <c r="C342" s="5" t="s">
        <v>9</v>
      </c>
      <c r="D342" s="5" t="s">
        <v>348</v>
      </c>
      <c r="E342">
        <v>1200</v>
      </c>
      <c r="F342" s="2">
        <v>36</v>
      </c>
    </row>
    <row r="343" spans="2:6" x14ac:dyDescent="0.3">
      <c r="B343" s="2">
        <v>341</v>
      </c>
      <c r="C343" s="5" t="s">
        <v>9</v>
      </c>
      <c r="D343" s="5" t="s">
        <v>349</v>
      </c>
      <c r="E343">
        <v>200</v>
      </c>
      <c r="F343" s="2">
        <v>31</v>
      </c>
    </row>
    <row r="344" spans="2:6" x14ac:dyDescent="0.3">
      <c r="B344" s="2">
        <v>342</v>
      </c>
      <c r="C344" s="5" t="s">
        <v>9</v>
      </c>
      <c r="D344" s="5" t="s">
        <v>350</v>
      </c>
      <c r="E344">
        <v>2000</v>
      </c>
      <c r="F344" s="2">
        <v>43</v>
      </c>
    </row>
    <row r="345" spans="2:6" x14ac:dyDescent="0.3">
      <c r="B345" s="2">
        <v>343</v>
      </c>
      <c r="C345" s="5" t="s">
        <v>11</v>
      </c>
      <c r="D345" s="5" t="s">
        <v>351</v>
      </c>
      <c r="E345">
        <v>50</v>
      </c>
      <c r="F345" s="2">
        <v>21</v>
      </c>
    </row>
    <row r="346" spans="2:6" x14ac:dyDescent="0.3">
      <c r="B346" s="2">
        <v>344</v>
      </c>
      <c r="C346" s="5" t="s">
        <v>6</v>
      </c>
      <c r="D346" s="5" t="s">
        <v>352</v>
      </c>
      <c r="E346">
        <v>30</v>
      </c>
      <c r="F346" s="2">
        <v>42</v>
      </c>
    </row>
    <row r="347" spans="2:6" x14ac:dyDescent="0.3">
      <c r="B347" s="2">
        <v>345</v>
      </c>
      <c r="C347" s="5" t="s">
        <v>11</v>
      </c>
      <c r="D347" s="5" t="s">
        <v>353</v>
      </c>
      <c r="E347">
        <v>30</v>
      </c>
      <c r="F347" s="2">
        <v>62</v>
      </c>
    </row>
    <row r="348" spans="2:6" x14ac:dyDescent="0.3">
      <c r="B348" s="2">
        <v>346</v>
      </c>
      <c r="C348" s="5" t="s">
        <v>9</v>
      </c>
      <c r="D348" s="5" t="s">
        <v>354</v>
      </c>
      <c r="E348">
        <v>1000</v>
      </c>
      <c r="F348" s="2">
        <v>59</v>
      </c>
    </row>
    <row r="349" spans="2:6" x14ac:dyDescent="0.3">
      <c r="B349" s="2">
        <v>347</v>
      </c>
      <c r="C349" s="5" t="s">
        <v>11</v>
      </c>
      <c r="D349" s="5" t="s">
        <v>355</v>
      </c>
      <c r="E349">
        <v>25</v>
      </c>
      <c r="F349" s="2">
        <v>42</v>
      </c>
    </row>
    <row r="350" spans="2:6" x14ac:dyDescent="0.3">
      <c r="B350" s="2">
        <v>348</v>
      </c>
      <c r="C350" s="5" t="s">
        <v>11</v>
      </c>
      <c r="D350" s="5" t="s">
        <v>356</v>
      </c>
      <c r="E350">
        <v>600</v>
      </c>
      <c r="F350" s="2">
        <v>35</v>
      </c>
    </row>
    <row r="351" spans="2:6" x14ac:dyDescent="0.3">
      <c r="B351" s="2">
        <v>349</v>
      </c>
      <c r="C351" s="5" t="s">
        <v>6</v>
      </c>
      <c r="D351" s="5" t="s">
        <v>357</v>
      </c>
      <c r="E351">
        <v>50</v>
      </c>
      <c r="F351" s="2">
        <v>57</v>
      </c>
    </row>
    <row r="352" spans="2:6" x14ac:dyDescent="0.3">
      <c r="B352" s="2">
        <v>350</v>
      </c>
      <c r="C352" s="5" t="s">
        <v>6</v>
      </c>
      <c r="D352" s="5" t="s">
        <v>358</v>
      </c>
      <c r="E352">
        <v>75</v>
      </c>
      <c r="F352" s="2">
        <v>25</v>
      </c>
    </row>
    <row r="353" spans="2:6" x14ac:dyDescent="0.3">
      <c r="B353" s="2">
        <v>351</v>
      </c>
      <c r="C353" s="5" t="s">
        <v>9</v>
      </c>
      <c r="D353" s="5" t="s">
        <v>359</v>
      </c>
      <c r="E353">
        <v>90</v>
      </c>
      <c r="F353" s="2">
        <v>56</v>
      </c>
    </row>
    <row r="354" spans="2:6" x14ac:dyDescent="0.3">
      <c r="B354" s="2">
        <v>352</v>
      </c>
      <c r="C354" s="5" t="s">
        <v>11</v>
      </c>
      <c r="D354" s="5" t="s">
        <v>360</v>
      </c>
      <c r="E354">
        <v>1000</v>
      </c>
      <c r="F354" s="2">
        <v>57</v>
      </c>
    </row>
    <row r="355" spans="2:6" x14ac:dyDescent="0.3">
      <c r="B355" s="2">
        <v>353</v>
      </c>
      <c r="C355" s="5" t="s">
        <v>11</v>
      </c>
      <c r="D355" s="5" t="s">
        <v>361</v>
      </c>
      <c r="E355">
        <v>500</v>
      </c>
      <c r="F355" s="2">
        <v>31</v>
      </c>
    </row>
    <row r="356" spans="2:6" x14ac:dyDescent="0.3">
      <c r="B356" s="2">
        <v>354</v>
      </c>
      <c r="C356" s="5" t="s">
        <v>6</v>
      </c>
      <c r="D356" s="5" t="s">
        <v>362</v>
      </c>
      <c r="E356">
        <v>200</v>
      </c>
      <c r="F356" s="2">
        <v>49</v>
      </c>
    </row>
    <row r="357" spans="2:6" x14ac:dyDescent="0.3">
      <c r="B357" s="2">
        <v>355</v>
      </c>
      <c r="C357" s="5" t="s">
        <v>11</v>
      </c>
      <c r="D357" s="5" t="s">
        <v>363</v>
      </c>
      <c r="E357">
        <v>500</v>
      </c>
      <c r="F357" s="2">
        <v>55</v>
      </c>
    </row>
    <row r="358" spans="2:6" x14ac:dyDescent="0.3">
      <c r="B358" s="2">
        <v>356</v>
      </c>
      <c r="C358" s="5" t="s">
        <v>11</v>
      </c>
      <c r="D358" s="5" t="s">
        <v>364</v>
      </c>
      <c r="E358">
        <v>1500</v>
      </c>
      <c r="F358" s="2">
        <v>50</v>
      </c>
    </row>
    <row r="359" spans="2:6" x14ac:dyDescent="0.3">
      <c r="B359" s="2">
        <v>357</v>
      </c>
      <c r="C359" s="5" t="s">
        <v>11</v>
      </c>
      <c r="D359" s="5" t="s">
        <v>365</v>
      </c>
      <c r="E359">
        <v>75</v>
      </c>
      <c r="F359" s="2">
        <v>40</v>
      </c>
    </row>
    <row r="360" spans="2:6" x14ac:dyDescent="0.3">
      <c r="B360" s="2">
        <v>358</v>
      </c>
      <c r="C360" s="5" t="s">
        <v>6</v>
      </c>
      <c r="D360" s="5" t="s">
        <v>366</v>
      </c>
      <c r="E360">
        <v>300</v>
      </c>
      <c r="F360" s="2">
        <v>32</v>
      </c>
    </row>
    <row r="361" spans="2:6" x14ac:dyDescent="0.3">
      <c r="B361" s="2">
        <v>359</v>
      </c>
      <c r="C361" s="5" t="s">
        <v>9</v>
      </c>
      <c r="D361" s="5" t="s">
        <v>367</v>
      </c>
      <c r="E361">
        <v>50</v>
      </c>
      <c r="F361" s="2">
        <v>50</v>
      </c>
    </row>
    <row r="362" spans="2:6" x14ac:dyDescent="0.3">
      <c r="B362" s="2">
        <v>360</v>
      </c>
      <c r="C362" s="5" t="s">
        <v>9</v>
      </c>
      <c r="D362" s="5" t="s">
        <v>368</v>
      </c>
      <c r="E362">
        <v>100</v>
      </c>
      <c r="F362" s="2">
        <v>42</v>
      </c>
    </row>
    <row r="363" spans="2:6" x14ac:dyDescent="0.3">
      <c r="B363" s="2">
        <v>361</v>
      </c>
      <c r="C363" s="5" t="s">
        <v>11</v>
      </c>
      <c r="D363" s="5" t="s">
        <v>369</v>
      </c>
      <c r="E363">
        <v>1200</v>
      </c>
      <c r="F363" s="2">
        <v>34</v>
      </c>
    </row>
    <row r="364" spans="2:6" x14ac:dyDescent="0.3">
      <c r="B364" s="2">
        <v>362</v>
      </c>
      <c r="C364" s="5" t="s">
        <v>9</v>
      </c>
      <c r="D364" s="5" t="s">
        <v>370</v>
      </c>
      <c r="E364">
        <v>25</v>
      </c>
      <c r="F364" s="2">
        <v>50</v>
      </c>
    </row>
    <row r="365" spans="2:6" x14ac:dyDescent="0.3">
      <c r="B365" s="2">
        <v>363</v>
      </c>
      <c r="C365" s="5" t="s">
        <v>6</v>
      </c>
      <c r="D365" s="5" t="s">
        <v>371</v>
      </c>
      <c r="E365">
        <v>25</v>
      </c>
      <c r="F365" s="2">
        <v>64</v>
      </c>
    </row>
    <row r="366" spans="2:6" x14ac:dyDescent="0.3">
      <c r="B366" s="2">
        <v>364</v>
      </c>
      <c r="C366" s="5" t="s">
        <v>6</v>
      </c>
      <c r="D366" s="5" t="s">
        <v>372</v>
      </c>
      <c r="E366">
        <v>500</v>
      </c>
      <c r="F366" s="2">
        <v>19</v>
      </c>
    </row>
    <row r="367" spans="2:6" x14ac:dyDescent="0.3">
      <c r="B367" s="2">
        <v>365</v>
      </c>
      <c r="C367" s="5" t="s">
        <v>9</v>
      </c>
      <c r="D367" s="5" t="s">
        <v>373</v>
      </c>
      <c r="E367">
        <v>300</v>
      </c>
      <c r="F367" s="2">
        <v>31</v>
      </c>
    </row>
    <row r="368" spans="2:6" x14ac:dyDescent="0.3">
      <c r="B368" s="2">
        <v>366</v>
      </c>
      <c r="C368" s="5" t="s">
        <v>9</v>
      </c>
      <c r="D368" s="5" t="s">
        <v>374</v>
      </c>
      <c r="E368">
        <v>100</v>
      </c>
      <c r="F368" s="2">
        <v>57</v>
      </c>
    </row>
    <row r="369" spans="2:6" x14ac:dyDescent="0.3">
      <c r="B369" s="2">
        <v>367</v>
      </c>
      <c r="C369" s="5" t="s">
        <v>11</v>
      </c>
      <c r="D369" s="5" t="s">
        <v>375</v>
      </c>
      <c r="E369">
        <v>50</v>
      </c>
      <c r="F369" s="2">
        <v>57</v>
      </c>
    </row>
    <row r="370" spans="2:6" x14ac:dyDescent="0.3">
      <c r="B370" s="2">
        <v>368</v>
      </c>
      <c r="C370" s="5" t="s">
        <v>9</v>
      </c>
      <c r="D370" s="5" t="s">
        <v>376</v>
      </c>
      <c r="E370">
        <v>1200</v>
      </c>
      <c r="F370" s="2">
        <v>56</v>
      </c>
    </row>
    <row r="371" spans="2:6" x14ac:dyDescent="0.3">
      <c r="B371" s="2">
        <v>369</v>
      </c>
      <c r="C371" s="5" t="s">
        <v>11</v>
      </c>
      <c r="D371" s="5" t="s">
        <v>377</v>
      </c>
      <c r="E371">
        <v>1500</v>
      </c>
      <c r="F371" s="2">
        <v>23</v>
      </c>
    </row>
    <row r="372" spans="2:6" x14ac:dyDescent="0.3">
      <c r="B372" s="2">
        <v>370</v>
      </c>
      <c r="C372" s="5" t="s">
        <v>11</v>
      </c>
      <c r="D372" s="5" t="s">
        <v>378</v>
      </c>
      <c r="E372">
        <v>60</v>
      </c>
      <c r="F372" s="2">
        <v>23</v>
      </c>
    </row>
    <row r="373" spans="2:6" x14ac:dyDescent="0.3">
      <c r="B373" s="2">
        <v>371</v>
      </c>
      <c r="C373" s="5" t="s">
        <v>6</v>
      </c>
      <c r="D373" s="5" t="s">
        <v>379</v>
      </c>
      <c r="E373">
        <v>25</v>
      </c>
      <c r="F373" s="2">
        <v>20</v>
      </c>
    </row>
    <row r="374" spans="2:6" x14ac:dyDescent="0.3">
      <c r="B374" s="2">
        <v>372</v>
      </c>
      <c r="C374" s="5" t="s">
        <v>6</v>
      </c>
      <c r="D374" s="5" t="s">
        <v>380</v>
      </c>
      <c r="E374">
        <v>1500</v>
      </c>
      <c r="F374" s="2">
        <v>24</v>
      </c>
    </row>
    <row r="375" spans="2:6" x14ac:dyDescent="0.3">
      <c r="B375" s="2">
        <v>373</v>
      </c>
      <c r="C375" s="5" t="s">
        <v>6</v>
      </c>
      <c r="D375" s="5" t="s">
        <v>381</v>
      </c>
      <c r="E375">
        <v>600</v>
      </c>
      <c r="F375" s="2">
        <v>25</v>
      </c>
    </row>
    <row r="376" spans="2:6" x14ac:dyDescent="0.3">
      <c r="B376" s="2">
        <v>374</v>
      </c>
      <c r="C376" s="5" t="s">
        <v>6</v>
      </c>
      <c r="D376" s="5" t="s">
        <v>382</v>
      </c>
      <c r="E376">
        <v>75</v>
      </c>
      <c r="F376" s="2">
        <v>59</v>
      </c>
    </row>
    <row r="377" spans="2:6" x14ac:dyDescent="0.3">
      <c r="B377" s="2">
        <v>375</v>
      </c>
      <c r="C377" s="5" t="s">
        <v>9</v>
      </c>
      <c r="D377" s="5" t="s">
        <v>383</v>
      </c>
      <c r="E377">
        <v>50</v>
      </c>
      <c r="F377" s="2">
        <v>32</v>
      </c>
    </row>
    <row r="378" spans="2:6" x14ac:dyDescent="0.3">
      <c r="B378" s="2">
        <v>376</v>
      </c>
      <c r="C378" s="5" t="s">
        <v>6</v>
      </c>
      <c r="D378" s="5" t="s">
        <v>384</v>
      </c>
      <c r="E378">
        <v>30</v>
      </c>
      <c r="F378" s="2">
        <v>64</v>
      </c>
    </row>
    <row r="379" spans="2:6" x14ac:dyDescent="0.3">
      <c r="B379" s="2">
        <v>377</v>
      </c>
      <c r="C379" s="5" t="s">
        <v>9</v>
      </c>
      <c r="D379" s="5" t="s">
        <v>385</v>
      </c>
      <c r="E379">
        <v>200</v>
      </c>
      <c r="F379" s="2">
        <v>46</v>
      </c>
    </row>
    <row r="380" spans="2:6" x14ac:dyDescent="0.3">
      <c r="B380" s="2">
        <v>378</v>
      </c>
      <c r="C380" s="5" t="s">
        <v>6</v>
      </c>
      <c r="D380" s="5" t="s">
        <v>386</v>
      </c>
      <c r="E380">
        <v>300</v>
      </c>
      <c r="F380" s="2">
        <v>50</v>
      </c>
    </row>
    <row r="381" spans="2:6" x14ac:dyDescent="0.3">
      <c r="B381" s="2">
        <v>379</v>
      </c>
      <c r="C381" s="5" t="s">
        <v>9</v>
      </c>
      <c r="D381" s="5" t="s">
        <v>387</v>
      </c>
      <c r="E381">
        <v>25</v>
      </c>
      <c r="F381" s="2">
        <v>47</v>
      </c>
    </row>
    <row r="382" spans="2:6" x14ac:dyDescent="0.3">
      <c r="B382" s="2">
        <v>380</v>
      </c>
      <c r="C382" s="5" t="s">
        <v>11</v>
      </c>
      <c r="D382" s="5" t="s">
        <v>388</v>
      </c>
      <c r="E382">
        <v>600</v>
      </c>
      <c r="F382" s="2">
        <v>56</v>
      </c>
    </row>
    <row r="383" spans="2:6" x14ac:dyDescent="0.3">
      <c r="B383" s="2">
        <v>381</v>
      </c>
      <c r="C383" s="5" t="s">
        <v>9</v>
      </c>
      <c r="D383" s="5" t="s">
        <v>389</v>
      </c>
      <c r="E383">
        <v>100</v>
      </c>
      <c r="F383" s="2">
        <v>44</v>
      </c>
    </row>
    <row r="384" spans="2:6" x14ac:dyDescent="0.3">
      <c r="B384" s="2">
        <v>382</v>
      </c>
      <c r="C384" s="5" t="s">
        <v>9</v>
      </c>
      <c r="D384" s="5" t="s">
        <v>390</v>
      </c>
      <c r="E384">
        <v>1000</v>
      </c>
      <c r="F384" s="2">
        <v>53</v>
      </c>
    </row>
    <row r="385" spans="2:6" x14ac:dyDescent="0.3">
      <c r="B385" s="2">
        <v>383</v>
      </c>
      <c r="C385" s="5" t="s">
        <v>6</v>
      </c>
      <c r="D385" s="5" t="s">
        <v>391</v>
      </c>
      <c r="E385">
        <v>90</v>
      </c>
      <c r="F385" s="2">
        <v>46</v>
      </c>
    </row>
    <row r="386" spans="2:6" x14ac:dyDescent="0.3">
      <c r="B386" s="2">
        <v>384</v>
      </c>
      <c r="C386" s="5" t="s">
        <v>9</v>
      </c>
      <c r="D386" s="5" t="s">
        <v>392</v>
      </c>
      <c r="E386">
        <v>500</v>
      </c>
      <c r="F386" s="2">
        <v>55</v>
      </c>
    </row>
    <row r="387" spans="2:6" x14ac:dyDescent="0.3">
      <c r="B387" s="2">
        <v>385</v>
      </c>
      <c r="C387" s="5" t="s">
        <v>11</v>
      </c>
      <c r="D387" s="5" t="s">
        <v>393</v>
      </c>
      <c r="E387">
        <v>1500</v>
      </c>
      <c r="F387" s="2">
        <v>50</v>
      </c>
    </row>
    <row r="388" spans="2:6" x14ac:dyDescent="0.3">
      <c r="B388" s="2">
        <v>386</v>
      </c>
      <c r="C388" s="5" t="s">
        <v>11</v>
      </c>
      <c r="D388" s="5" t="s">
        <v>394</v>
      </c>
      <c r="E388">
        <v>600</v>
      </c>
      <c r="F388" s="2">
        <v>54</v>
      </c>
    </row>
    <row r="389" spans="2:6" x14ac:dyDescent="0.3">
      <c r="B389" s="2">
        <v>387</v>
      </c>
      <c r="C389" s="5" t="s">
        <v>6</v>
      </c>
      <c r="D389" s="5" t="s">
        <v>395</v>
      </c>
      <c r="E389">
        <v>30</v>
      </c>
      <c r="F389" s="2">
        <v>44</v>
      </c>
    </row>
    <row r="390" spans="2:6" x14ac:dyDescent="0.3">
      <c r="B390" s="2">
        <v>388</v>
      </c>
      <c r="C390" s="5" t="s">
        <v>11</v>
      </c>
      <c r="D390" s="5" t="s">
        <v>396</v>
      </c>
      <c r="E390">
        <v>25</v>
      </c>
      <c r="F390" s="2">
        <v>50</v>
      </c>
    </row>
    <row r="391" spans="2:6" x14ac:dyDescent="0.3">
      <c r="B391" s="2">
        <v>389</v>
      </c>
      <c r="C391" s="5" t="s">
        <v>9</v>
      </c>
      <c r="D391" s="5" t="s">
        <v>397</v>
      </c>
      <c r="E391">
        <v>50</v>
      </c>
      <c r="F391" s="2">
        <v>21</v>
      </c>
    </row>
    <row r="392" spans="2:6" x14ac:dyDescent="0.3">
      <c r="B392" s="2">
        <v>390</v>
      </c>
      <c r="C392" s="5" t="s">
        <v>11</v>
      </c>
      <c r="D392" s="5" t="s">
        <v>398</v>
      </c>
      <c r="E392">
        <v>100</v>
      </c>
      <c r="F392" s="2">
        <v>39</v>
      </c>
    </row>
    <row r="393" spans="2:6" x14ac:dyDescent="0.3">
      <c r="B393" s="2">
        <v>391</v>
      </c>
      <c r="C393" s="5" t="s">
        <v>6</v>
      </c>
      <c r="D393" s="5" t="s">
        <v>399</v>
      </c>
      <c r="E393">
        <v>50</v>
      </c>
      <c r="F393" s="2">
        <v>19</v>
      </c>
    </row>
    <row r="394" spans="2:6" x14ac:dyDescent="0.3">
      <c r="B394" s="2">
        <v>392</v>
      </c>
      <c r="C394" s="5" t="s">
        <v>9</v>
      </c>
      <c r="D394" s="5" t="s">
        <v>400</v>
      </c>
      <c r="E394">
        <v>600</v>
      </c>
      <c r="F394" s="2">
        <v>27</v>
      </c>
    </row>
    <row r="395" spans="2:6" x14ac:dyDescent="0.3">
      <c r="B395" s="2">
        <v>393</v>
      </c>
      <c r="C395" s="5" t="s">
        <v>6</v>
      </c>
      <c r="D395" s="5" t="s">
        <v>401</v>
      </c>
      <c r="E395">
        <v>1000</v>
      </c>
      <c r="F395" s="2">
        <v>22</v>
      </c>
    </row>
    <row r="396" spans="2:6" x14ac:dyDescent="0.3">
      <c r="B396" s="2">
        <v>394</v>
      </c>
      <c r="C396" s="5" t="s">
        <v>9</v>
      </c>
      <c r="D396" s="5" t="s">
        <v>402</v>
      </c>
      <c r="E396">
        <v>500</v>
      </c>
      <c r="F396" s="2">
        <v>27</v>
      </c>
    </row>
    <row r="397" spans="2:6" x14ac:dyDescent="0.3">
      <c r="B397" s="2">
        <v>395</v>
      </c>
      <c r="C397" s="5" t="s">
        <v>11</v>
      </c>
      <c r="D397" s="5" t="s">
        <v>403</v>
      </c>
      <c r="E397">
        <v>1000</v>
      </c>
      <c r="F397" s="2">
        <v>50</v>
      </c>
    </row>
    <row r="398" spans="2:6" x14ac:dyDescent="0.3">
      <c r="B398" s="2">
        <v>396</v>
      </c>
      <c r="C398" s="5" t="s">
        <v>6</v>
      </c>
      <c r="D398" s="5" t="s">
        <v>404</v>
      </c>
      <c r="E398">
        <v>30</v>
      </c>
      <c r="F398" s="2">
        <v>55</v>
      </c>
    </row>
    <row r="399" spans="2:6" x14ac:dyDescent="0.3">
      <c r="B399" s="2">
        <v>397</v>
      </c>
      <c r="C399" s="5" t="s">
        <v>6</v>
      </c>
      <c r="D399" s="5" t="s">
        <v>405</v>
      </c>
      <c r="E399">
        <v>25</v>
      </c>
      <c r="F399" s="2">
        <v>30</v>
      </c>
    </row>
    <row r="400" spans="2:6" x14ac:dyDescent="0.3">
      <c r="B400" s="2">
        <v>398</v>
      </c>
      <c r="C400" s="5" t="s">
        <v>9</v>
      </c>
      <c r="D400" s="5" t="s">
        <v>406</v>
      </c>
      <c r="E400">
        <v>600</v>
      </c>
      <c r="F400" s="2">
        <v>48</v>
      </c>
    </row>
    <row r="401" spans="2:6" x14ac:dyDescent="0.3">
      <c r="B401" s="2">
        <v>399</v>
      </c>
      <c r="C401" s="5" t="s">
        <v>6</v>
      </c>
      <c r="D401" s="5" t="s">
        <v>407</v>
      </c>
      <c r="E401">
        <v>60</v>
      </c>
      <c r="F401" s="2">
        <v>64</v>
      </c>
    </row>
    <row r="402" spans="2:6" x14ac:dyDescent="0.3">
      <c r="B402" s="2">
        <v>400</v>
      </c>
      <c r="C402" s="5" t="s">
        <v>9</v>
      </c>
      <c r="D402" s="5" t="s">
        <v>408</v>
      </c>
      <c r="E402">
        <v>200</v>
      </c>
      <c r="F402" s="2">
        <v>53</v>
      </c>
    </row>
    <row r="403" spans="2:6" x14ac:dyDescent="0.3">
      <c r="B403" s="2">
        <v>401</v>
      </c>
      <c r="C403" s="5" t="s">
        <v>9</v>
      </c>
      <c r="D403" s="5" t="s">
        <v>409</v>
      </c>
      <c r="E403">
        <v>300</v>
      </c>
      <c r="F403" s="2">
        <v>62</v>
      </c>
    </row>
    <row r="404" spans="2:6" x14ac:dyDescent="0.3">
      <c r="B404" s="2">
        <v>402</v>
      </c>
      <c r="C404" s="5" t="s">
        <v>9</v>
      </c>
      <c r="D404" s="5" t="s">
        <v>410</v>
      </c>
      <c r="E404">
        <v>600</v>
      </c>
      <c r="F404" s="2">
        <v>41</v>
      </c>
    </row>
    <row r="405" spans="2:6" x14ac:dyDescent="0.3">
      <c r="B405" s="2">
        <v>403</v>
      </c>
      <c r="C405" s="5" t="s">
        <v>9</v>
      </c>
      <c r="D405" s="5" t="s">
        <v>411</v>
      </c>
      <c r="E405">
        <v>600</v>
      </c>
      <c r="F405" s="2">
        <v>32</v>
      </c>
    </row>
    <row r="406" spans="2:6" x14ac:dyDescent="0.3">
      <c r="B406" s="2">
        <v>404</v>
      </c>
      <c r="C406" s="5" t="s">
        <v>11</v>
      </c>
      <c r="D406" s="5" t="s">
        <v>412</v>
      </c>
      <c r="E406">
        <v>1000</v>
      </c>
      <c r="F406" s="2">
        <v>46</v>
      </c>
    </row>
    <row r="407" spans="2:6" x14ac:dyDescent="0.3">
      <c r="B407" s="2">
        <v>405</v>
      </c>
      <c r="C407" s="5" t="s">
        <v>9</v>
      </c>
      <c r="D407" s="5" t="s">
        <v>413</v>
      </c>
      <c r="E407">
        <v>1200</v>
      </c>
      <c r="F407" s="2">
        <v>25</v>
      </c>
    </row>
    <row r="408" spans="2:6" x14ac:dyDescent="0.3">
      <c r="B408" s="2">
        <v>406</v>
      </c>
      <c r="C408" s="5" t="s">
        <v>6</v>
      </c>
      <c r="D408" s="5" t="s">
        <v>414</v>
      </c>
      <c r="E408">
        <v>100</v>
      </c>
      <c r="F408" s="2">
        <v>22</v>
      </c>
    </row>
    <row r="409" spans="2:6" x14ac:dyDescent="0.3">
      <c r="B409" s="2">
        <v>407</v>
      </c>
      <c r="C409" s="5" t="s">
        <v>11</v>
      </c>
      <c r="D409" s="5" t="s">
        <v>415</v>
      </c>
      <c r="E409">
        <v>900</v>
      </c>
      <c r="F409" s="2">
        <v>46</v>
      </c>
    </row>
    <row r="410" spans="2:6" x14ac:dyDescent="0.3">
      <c r="B410" s="2">
        <v>408</v>
      </c>
      <c r="C410" s="5" t="s">
        <v>6</v>
      </c>
      <c r="D410" s="5" t="s">
        <v>416</v>
      </c>
      <c r="E410">
        <v>500</v>
      </c>
      <c r="F410" s="2">
        <v>64</v>
      </c>
    </row>
    <row r="411" spans="2:6" x14ac:dyDescent="0.3">
      <c r="B411" s="2">
        <v>409</v>
      </c>
      <c r="C411" s="5" t="s">
        <v>11</v>
      </c>
      <c r="D411" s="5" t="s">
        <v>417</v>
      </c>
      <c r="E411">
        <v>900</v>
      </c>
      <c r="F411" s="2">
        <v>21</v>
      </c>
    </row>
    <row r="412" spans="2:6" x14ac:dyDescent="0.3">
      <c r="B412" s="2">
        <v>410</v>
      </c>
      <c r="C412" s="5" t="s">
        <v>9</v>
      </c>
      <c r="D412" s="5" t="s">
        <v>418</v>
      </c>
      <c r="E412">
        <v>100</v>
      </c>
      <c r="F412" s="2">
        <v>29</v>
      </c>
    </row>
    <row r="413" spans="2:6" x14ac:dyDescent="0.3">
      <c r="B413" s="2">
        <v>411</v>
      </c>
      <c r="C413" s="5" t="s">
        <v>11</v>
      </c>
      <c r="D413" s="5" t="s">
        <v>419</v>
      </c>
      <c r="E413">
        <v>200</v>
      </c>
      <c r="F413" s="2">
        <v>62</v>
      </c>
    </row>
    <row r="414" spans="2:6" x14ac:dyDescent="0.3">
      <c r="B414" s="2">
        <v>412</v>
      </c>
      <c r="C414" s="5" t="s">
        <v>11</v>
      </c>
      <c r="D414" s="5" t="s">
        <v>420</v>
      </c>
      <c r="E414">
        <v>2000</v>
      </c>
      <c r="F414" s="2">
        <v>19</v>
      </c>
    </row>
    <row r="415" spans="2:6" x14ac:dyDescent="0.3">
      <c r="B415" s="2">
        <v>413</v>
      </c>
      <c r="C415" s="5" t="s">
        <v>6</v>
      </c>
      <c r="D415" s="5" t="s">
        <v>421</v>
      </c>
      <c r="E415">
        <v>75</v>
      </c>
      <c r="F415" s="2">
        <v>44</v>
      </c>
    </row>
    <row r="416" spans="2:6" x14ac:dyDescent="0.3">
      <c r="B416" s="2">
        <v>414</v>
      </c>
      <c r="C416" s="5" t="s">
        <v>6</v>
      </c>
      <c r="D416" s="5" t="s">
        <v>422</v>
      </c>
      <c r="E416">
        <v>100</v>
      </c>
      <c r="F416" s="2">
        <v>48</v>
      </c>
    </row>
    <row r="417" spans="2:6" x14ac:dyDescent="0.3">
      <c r="B417" s="2">
        <v>415</v>
      </c>
      <c r="C417" s="5" t="s">
        <v>9</v>
      </c>
      <c r="D417" s="5" t="s">
        <v>423</v>
      </c>
      <c r="E417">
        <v>60</v>
      </c>
      <c r="F417" s="2">
        <v>53</v>
      </c>
    </row>
    <row r="418" spans="2:6" x14ac:dyDescent="0.3">
      <c r="B418" s="2">
        <v>416</v>
      </c>
      <c r="C418" s="5" t="s">
        <v>11</v>
      </c>
      <c r="D418" s="5" t="s">
        <v>424</v>
      </c>
      <c r="E418">
        <v>2000</v>
      </c>
      <c r="F418" s="2">
        <v>53</v>
      </c>
    </row>
    <row r="419" spans="2:6" x14ac:dyDescent="0.3">
      <c r="B419" s="2">
        <v>417</v>
      </c>
      <c r="C419" s="5" t="s">
        <v>11</v>
      </c>
      <c r="D419" s="5" t="s">
        <v>425</v>
      </c>
      <c r="E419">
        <v>900</v>
      </c>
      <c r="F419" s="2">
        <v>43</v>
      </c>
    </row>
    <row r="420" spans="2:6" x14ac:dyDescent="0.3">
      <c r="B420" s="2">
        <v>418</v>
      </c>
      <c r="C420" s="5" t="s">
        <v>11</v>
      </c>
      <c r="D420" s="5" t="s">
        <v>426</v>
      </c>
      <c r="E420">
        <v>1000</v>
      </c>
      <c r="F420" s="2">
        <v>60</v>
      </c>
    </row>
    <row r="421" spans="2:6" x14ac:dyDescent="0.3">
      <c r="B421" s="2">
        <v>419</v>
      </c>
      <c r="C421" s="5" t="s">
        <v>9</v>
      </c>
      <c r="D421" s="5" t="s">
        <v>427</v>
      </c>
      <c r="E421">
        <v>90</v>
      </c>
      <c r="F421" s="2">
        <v>44</v>
      </c>
    </row>
    <row r="422" spans="2:6" x14ac:dyDescent="0.3">
      <c r="B422" s="2">
        <v>420</v>
      </c>
      <c r="C422" s="5" t="s">
        <v>9</v>
      </c>
      <c r="D422" s="5" t="s">
        <v>428</v>
      </c>
      <c r="E422">
        <v>2000</v>
      </c>
      <c r="F422" s="2">
        <v>22</v>
      </c>
    </row>
    <row r="423" spans="2:6" x14ac:dyDescent="0.3">
      <c r="B423" s="2">
        <v>421</v>
      </c>
      <c r="C423" s="5" t="s">
        <v>9</v>
      </c>
      <c r="D423" s="5" t="s">
        <v>429</v>
      </c>
      <c r="E423">
        <v>1500</v>
      </c>
      <c r="F423" s="2">
        <v>37</v>
      </c>
    </row>
    <row r="424" spans="2:6" x14ac:dyDescent="0.3">
      <c r="B424" s="2">
        <v>422</v>
      </c>
      <c r="C424" s="5" t="s">
        <v>9</v>
      </c>
      <c r="D424" s="5" t="s">
        <v>430</v>
      </c>
      <c r="E424">
        <v>90</v>
      </c>
      <c r="F424" s="2">
        <v>28</v>
      </c>
    </row>
    <row r="425" spans="2:6" x14ac:dyDescent="0.3">
      <c r="B425" s="2">
        <v>423</v>
      </c>
      <c r="C425" s="5" t="s">
        <v>9</v>
      </c>
      <c r="D425" s="5" t="s">
        <v>431</v>
      </c>
      <c r="E425">
        <v>25</v>
      </c>
      <c r="F425" s="2">
        <v>27</v>
      </c>
    </row>
    <row r="426" spans="2:6" x14ac:dyDescent="0.3">
      <c r="B426" s="2">
        <v>424</v>
      </c>
      <c r="C426" s="5" t="s">
        <v>6</v>
      </c>
      <c r="D426" s="5" t="s">
        <v>432</v>
      </c>
      <c r="E426">
        <v>1200</v>
      </c>
      <c r="F426" s="2">
        <v>57</v>
      </c>
    </row>
    <row r="427" spans="2:6" x14ac:dyDescent="0.3">
      <c r="B427" s="2">
        <v>425</v>
      </c>
      <c r="C427" s="5" t="s">
        <v>11</v>
      </c>
      <c r="D427" s="5" t="s">
        <v>433</v>
      </c>
      <c r="E427">
        <v>120</v>
      </c>
      <c r="F427" s="2">
        <v>55</v>
      </c>
    </row>
    <row r="428" spans="2:6" x14ac:dyDescent="0.3">
      <c r="B428" s="2">
        <v>426</v>
      </c>
      <c r="C428" s="5" t="s">
        <v>11</v>
      </c>
      <c r="D428" s="5" t="s">
        <v>434</v>
      </c>
      <c r="E428">
        <v>150</v>
      </c>
      <c r="F428" s="2">
        <v>23</v>
      </c>
    </row>
    <row r="429" spans="2:6" x14ac:dyDescent="0.3">
      <c r="B429" s="2">
        <v>427</v>
      </c>
      <c r="C429" s="5" t="s">
        <v>11</v>
      </c>
      <c r="D429" s="5" t="s">
        <v>435</v>
      </c>
      <c r="E429">
        <v>25</v>
      </c>
      <c r="F429" s="2">
        <v>25</v>
      </c>
    </row>
    <row r="430" spans="2:6" x14ac:dyDescent="0.3">
      <c r="B430" s="2">
        <v>428</v>
      </c>
      <c r="C430" s="5" t="s">
        <v>11</v>
      </c>
      <c r="D430" s="5" t="s">
        <v>436</v>
      </c>
      <c r="E430">
        <v>200</v>
      </c>
      <c r="F430" s="2">
        <v>40</v>
      </c>
    </row>
    <row r="431" spans="2:6" x14ac:dyDescent="0.3">
      <c r="B431" s="2">
        <v>429</v>
      </c>
      <c r="C431" s="5" t="s">
        <v>11</v>
      </c>
      <c r="D431" s="5" t="s">
        <v>437</v>
      </c>
      <c r="E431">
        <v>50</v>
      </c>
      <c r="F431" s="2">
        <v>64</v>
      </c>
    </row>
    <row r="432" spans="2:6" x14ac:dyDescent="0.3">
      <c r="B432" s="2">
        <v>430</v>
      </c>
      <c r="C432" s="5" t="s">
        <v>11</v>
      </c>
      <c r="D432" s="5" t="s">
        <v>438</v>
      </c>
      <c r="E432">
        <v>900</v>
      </c>
      <c r="F432" s="2">
        <v>43</v>
      </c>
    </row>
    <row r="433" spans="2:6" x14ac:dyDescent="0.3">
      <c r="B433" s="2">
        <v>431</v>
      </c>
      <c r="C433" s="5" t="s">
        <v>11</v>
      </c>
      <c r="D433" s="5" t="s">
        <v>439</v>
      </c>
      <c r="E433">
        <v>1200</v>
      </c>
      <c r="F433" s="2">
        <v>63</v>
      </c>
    </row>
    <row r="434" spans="2:6" x14ac:dyDescent="0.3">
      <c r="B434" s="2">
        <v>432</v>
      </c>
      <c r="C434" s="5" t="s">
        <v>11</v>
      </c>
      <c r="D434" s="5" t="s">
        <v>440</v>
      </c>
      <c r="E434">
        <v>1000</v>
      </c>
      <c r="F434" s="2">
        <v>60</v>
      </c>
    </row>
    <row r="435" spans="2:6" x14ac:dyDescent="0.3">
      <c r="B435" s="2">
        <v>433</v>
      </c>
      <c r="C435" s="5" t="s">
        <v>6</v>
      </c>
      <c r="D435" s="5" t="s">
        <v>441</v>
      </c>
      <c r="E435">
        <v>200</v>
      </c>
      <c r="F435" s="2">
        <v>29</v>
      </c>
    </row>
    <row r="436" spans="2:6" x14ac:dyDescent="0.3">
      <c r="B436" s="2">
        <v>434</v>
      </c>
      <c r="C436" s="5" t="s">
        <v>11</v>
      </c>
      <c r="D436" s="5" t="s">
        <v>442</v>
      </c>
      <c r="E436">
        <v>50</v>
      </c>
      <c r="F436" s="2">
        <v>43</v>
      </c>
    </row>
    <row r="437" spans="2:6" x14ac:dyDescent="0.3">
      <c r="B437" s="2">
        <v>435</v>
      </c>
      <c r="C437" s="5" t="s">
        <v>6</v>
      </c>
      <c r="D437" s="5" t="s">
        <v>443</v>
      </c>
      <c r="E437">
        <v>900</v>
      </c>
      <c r="F437" s="2">
        <v>30</v>
      </c>
    </row>
    <row r="438" spans="2:6" x14ac:dyDescent="0.3">
      <c r="B438" s="2">
        <v>436</v>
      </c>
      <c r="C438" s="5" t="s">
        <v>9</v>
      </c>
      <c r="D438" s="5" t="s">
        <v>444</v>
      </c>
      <c r="E438">
        <v>120</v>
      </c>
      <c r="F438" s="2">
        <v>57</v>
      </c>
    </row>
    <row r="439" spans="2:6" x14ac:dyDescent="0.3">
      <c r="B439" s="2">
        <v>437</v>
      </c>
      <c r="C439" s="5" t="s">
        <v>11</v>
      </c>
      <c r="D439" s="5" t="s">
        <v>445</v>
      </c>
      <c r="E439">
        <v>1200</v>
      </c>
      <c r="F439" s="2">
        <v>35</v>
      </c>
    </row>
    <row r="440" spans="2:6" x14ac:dyDescent="0.3">
      <c r="B440" s="2">
        <v>438</v>
      </c>
      <c r="C440" s="5" t="s">
        <v>9</v>
      </c>
      <c r="D440" s="5" t="s">
        <v>446</v>
      </c>
      <c r="E440">
        <v>30</v>
      </c>
      <c r="F440" s="2">
        <v>42</v>
      </c>
    </row>
    <row r="441" spans="2:6" x14ac:dyDescent="0.3">
      <c r="B441" s="2">
        <v>439</v>
      </c>
      <c r="C441" s="5" t="s">
        <v>9</v>
      </c>
      <c r="D441" s="5" t="s">
        <v>447</v>
      </c>
      <c r="E441">
        <v>75</v>
      </c>
      <c r="F441" s="2">
        <v>50</v>
      </c>
    </row>
    <row r="442" spans="2:6" x14ac:dyDescent="0.3">
      <c r="B442" s="2">
        <v>440</v>
      </c>
      <c r="C442" s="5" t="s">
        <v>9</v>
      </c>
      <c r="D442" s="5" t="s">
        <v>448</v>
      </c>
      <c r="E442">
        <v>600</v>
      </c>
      <c r="F442" s="2">
        <v>64</v>
      </c>
    </row>
    <row r="443" spans="2:6" x14ac:dyDescent="0.3">
      <c r="B443" s="2">
        <v>441</v>
      </c>
      <c r="C443" s="5" t="s">
        <v>6</v>
      </c>
      <c r="D443" s="5" t="s">
        <v>449</v>
      </c>
      <c r="E443">
        <v>1200</v>
      </c>
      <c r="F443" s="2">
        <v>57</v>
      </c>
    </row>
    <row r="444" spans="2:6" x14ac:dyDescent="0.3">
      <c r="B444" s="2">
        <v>442</v>
      </c>
      <c r="C444" s="5" t="s">
        <v>9</v>
      </c>
      <c r="D444" s="5" t="s">
        <v>450</v>
      </c>
      <c r="E444">
        <v>100</v>
      </c>
      <c r="F444" s="2">
        <v>60</v>
      </c>
    </row>
    <row r="445" spans="2:6" x14ac:dyDescent="0.3">
      <c r="B445" s="2">
        <v>443</v>
      </c>
      <c r="C445" s="5" t="s">
        <v>9</v>
      </c>
      <c r="D445" s="5" t="s">
        <v>451</v>
      </c>
      <c r="E445">
        <v>600</v>
      </c>
      <c r="F445" s="2">
        <v>29</v>
      </c>
    </row>
    <row r="446" spans="2:6" x14ac:dyDescent="0.3">
      <c r="B446" s="2">
        <v>444</v>
      </c>
      <c r="C446" s="5" t="s">
        <v>9</v>
      </c>
      <c r="D446" s="5" t="s">
        <v>452</v>
      </c>
      <c r="E446">
        <v>90</v>
      </c>
      <c r="F446" s="2">
        <v>61</v>
      </c>
    </row>
    <row r="447" spans="2:6" x14ac:dyDescent="0.3">
      <c r="B447" s="2">
        <v>445</v>
      </c>
      <c r="C447" s="5" t="s">
        <v>11</v>
      </c>
      <c r="D447" s="5" t="s">
        <v>453</v>
      </c>
      <c r="E447">
        <v>300</v>
      </c>
      <c r="F447" s="2">
        <v>53</v>
      </c>
    </row>
    <row r="448" spans="2:6" x14ac:dyDescent="0.3">
      <c r="B448" s="2">
        <v>446</v>
      </c>
      <c r="C448" s="5" t="s">
        <v>11</v>
      </c>
      <c r="D448" s="5" t="s">
        <v>454</v>
      </c>
      <c r="E448">
        <v>50</v>
      </c>
      <c r="F448" s="2">
        <v>21</v>
      </c>
    </row>
    <row r="449" spans="2:6" x14ac:dyDescent="0.3">
      <c r="B449" s="2">
        <v>447</v>
      </c>
      <c r="C449" s="5" t="s">
        <v>6</v>
      </c>
      <c r="D449" s="5" t="s">
        <v>455</v>
      </c>
      <c r="E449">
        <v>2000</v>
      </c>
      <c r="F449" s="2">
        <v>22</v>
      </c>
    </row>
    <row r="450" spans="2:6" x14ac:dyDescent="0.3">
      <c r="B450" s="2">
        <v>448</v>
      </c>
      <c r="C450" s="5" t="s">
        <v>6</v>
      </c>
      <c r="D450" s="5" t="s">
        <v>456</v>
      </c>
      <c r="E450">
        <v>60</v>
      </c>
      <c r="F450" s="2">
        <v>54</v>
      </c>
    </row>
    <row r="451" spans="2:6" x14ac:dyDescent="0.3">
      <c r="B451" s="2">
        <v>449</v>
      </c>
      <c r="C451" s="5" t="s">
        <v>11</v>
      </c>
      <c r="D451" s="5" t="s">
        <v>457</v>
      </c>
      <c r="E451">
        <v>200</v>
      </c>
      <c r="F451" s="2">
        <v>25</v>
      </c>
    </row>
    <row r="452" spans="2:6" x14ac:dyDescent="0.3">
      <c r="B452" s="2">
        <v>450</v>
      </c>
      <c r="C452" s="5" t="s">
        <v>6</v>
      </c>
      <c r="D452" s="5" t="s">
        <v>458</v>
      </c>
      <c r="E452">
        <v>50</v>
      </c>
      <c r="F452" s="2">
        <v>59</v>
      </c>
    </row>
    <row r="453" spans="2:6" x14ac:dyDescent="0.3">
      <c r="B453" s="2">
        <v>451</v>
      </c>
      <c r="C453" s="5" t="s">
        <v>11</v>
      </c>
      <c r="D453" s="5" t="s">
        <v>459</v>
      </c>
      <c r="E453">
        <v>30</v>
      </c>
      <c r="F453" s="2">
        <v>45</v>
      </c>
    </row>
    <row r="454" spans="2:6" x14ac:dyDescent="0.3">
      <c r="B454" s="2">
        <v>452</v>
      </c>
      <c r="C454" s="5" t="s">
        <v>9</v>
      </c>
      <c r="D454" s="5" t="s">
        <v>460</v>
      </c>
      <c r="E454">
        <v>1500</v>
      </c>
      <c r="F454" s="2">
        <v>48</v>
      </c>
    </row>
    <row r="455" spans="2:6" x14ac:dyDescent="0.3">
      <c r="B455" s="2">
        <v>453</v>
      </c>
      <c r="C455" s="5" t="s">
        <v>9</v>
      </c>
      <c r="D455" s="5" t="s">
        <v>461</v>
      </c>
      <c r="E455">
        <v>1000</v>
      </c>
      <c r="F455" s="2">
        <v>26</v>
      </c>
    </row>
    <row r="456" spans="2:6" x14ac:dyDescent="0.3">
      <c r="B456" s="2">
        <v>454</v>
      </c>
      <c r="C456" s="5" t="s">
        <v>6</v>
      </c>
      <c r="D456" s="5" t="s">
        <v>462</v>
      </c>
      <c r="E456">
        <v>25</v>
      </c>
      <c r="F456" s="2">
        <v>46</v>
      </c>
    </row>
    <row r="457" spans="2:6" x14ac:dyDescent="0.3">
      <c r="B457" s="2">
        <v>455</v>
      </c>
      <c r="C457" s="5" t="s">
        <v>11</v>
      </c>
      <c r="D457" s="5" t="s">
        <v>463</v>
      </c>
      <c r="E457">
        <v>100</v>
      </c>
      <c r="F457" s="2">
        <v>31</v>
      </c>
    </row>
    <row r="458" spans="2:6" x14ac:dyDescent="0.3">
      <c r="B458" s="2">
        <v>456</v>
      </c>
      <c r="C458" s="5" t="s">
        <v>11</v>
      </c>
      <c r="D458" s="5" t="s">
        <v>464</v>
      </c>
      <c r="E458">
        <v>60</v>
      </c>
      <c r="F458" s="2">
        <v>57</v>
      </c>
    </row>
    <row r="459" spans="2:6" x14ac:dyDescent="0.3">
      <c r="B459" s="2">
        <v>457</v>
      </c>
      <c r="C459" s="5" t="s">
        <v>6</v>
      </c>
      <c r="D459" s="5" t="s">
        <v>465</v>
      </c>
      <c r="E459">
        <v>900</v>
      </c>
      <c r="F459" s="2">
        <v>58</v>
      </c>
    </row>
    <row r="460" spans="2:6" x14ac:dyDescent="0.3">
      <c r="B460" s="2">
        <v>458</v>
      </c>
      <c r="C460" s="5" t="s">
        <v>11</v>
      </c>
      <c r="D460" s="5" t="s">
        <v>466</v>
      </c>
      <c r="E460">
        <v>100</v>
      </c>
      <c r="F460" s="2">
        <v>39</v>
      </c>
    </row>
    <row r="461" spans="2:6" x14ac:dyDescent="0.3">
      <c r="B461" s="2">
        <v>459</v>
      </c>
      <c r="C461" s="5" t="s">
        <v>9</v>
      </c>
      <c r="D461" s="5" t="s">
        <v>467</v>
      </c>
      <c r="E461">
        <v>1200</v>
      </c>
      <c r="F461" s="2">
        <v>28</v>
      </c>
    </row>
    <row r="462" spans="2:6" x14ac:dyDescent="0.3">
      <c r="B462" s="2">
        <v>460</v>
      </c>
      <c r="C462" s="5" t="s">
        <v>6</v>
      </c>
      <c r="D462" s="5" t="s">
        <v>468</v>
      </c>
      <c r="E462">
        <v>50</v>
      </c>
      <c r="F462" s="2">
        <v>40</v>
      </c>
    </row>
    <row r="463" spans="2:6" x14ac:dyDescent="0.3">
      <c r="B463" s="2">
        <v>461</v>
      </c>
      <c r="C463" s="5" t="s">
        <v>6</v>
      </c>
      <c r="D463" s="5" t="s">
        <v>469</v>
      </c>
      <c r="E463">
        <v>1000</v>
      </c>
      <c r="F463" s="2">
        <v>18</v>
      </c>
    </row>
    <row r="464" spans="2:6" x14ac:dyDescent="0.3">
      <c r="B464" s="2">
        <v>462</v>
      </c>
      <c r="C464" s="5" t="s">
        <v>11</v>
      </c>
      <c r="D464" s="5" t="s">
        <v>470</v>
      </c>
      <c r="E464">
        <v>1200</v>
      </c>
      <c r="F464" s="2">
        <v>63</v>
      </c>
    </row>
    <row r="465" spans="2:6" x14ac:dyDescent="0.3">
      <c r="B465" s="2">
        <v>463</v>
      </c>
      <c r="C465" s="5" t="s">
        <v>6</v>
      </c>
      <c r="D465" s="5" t="s">
        <v>471</v>
      </c>
      <c r="E465">
        <v>1500</v>
      </c>
      <c r="F465" s="2">
        <v>54</v>
      </c>
    </row>
    <row r="466" spans="2:6" x14ac:dyDescent="0.3">
      <c r="B466" s="2">
        <v>464</v>
      </c>
      <c r="C466" s="5" t="s">
        <v>11</v>
      </c>
      <c r="D466" s="5" t="s">
        <v>472</v>
      </c>
      <c r="E466">
        <v>600</v>
      </c>
      <c r="F466" s="2">
        <v>38</v>
      </c>
    </row>
    <row r="467" spans="2:6" x14ac:dyDescent="0.3">
      <c r="B467" s="2">
        <v>465</v>
      </c>
      <c r="C467" s="5" t="s">
        <v>11</v>
      </c>
      <c r="D467" s="5" t="s">
        <v>473</v>
      </c>
      <c r="E467">
        <v>150</v>
      </c>
      <c r="F467" s="2">
        <v>43</v>
      </c>
    </row>
    <row r="468" spans="2:6" x14ac:dyDescent="0.3">
      <c r="B468" s="2">
        <v>466</v>
      </c>
      <c r="C468" s="5" t="s">
        <v>11</v>
      </c>
      <c r="D468" s="5" t="s">
        <v>474</v>
      </c>
      <c r="E468">
        <v>100</v>
      </c>
      <c r="F468" s="2">
        <v>63</v>
      </c>
    </row>
    <row r="469" spans="2:6" x14ac:dyDescent="0.3">
      <c r="B469" s="2">
        <v>467</v>
      </c>
      <c r="C469" s="5" t="s">
        <v>11</v>
      </c>
      <c r="D469" s="5" t="s">
        <v>475</v>
      </c>
      <c r="E469">
        <v>150</v>
      </c>
      <c r="F469" s="2">
        <v>53</v>
      </c>
    </row>
    <row r="470" spans="2:6" x14ac:dyDescent="0.3">
      <c r="B470" s="2">
        <v>468</v>
      </c>
      <c r="C470" s="5" t="s">
        <v>11</v>
      </c>
      <c r="D470" s="5" t="s">
        <v>476</v>
      </c>
      <c r="E470">
        <v>25</v>
      </c>
      <c r="F470" s="2">
        <v>40</v>
      </c>
    </row>
    <row r="471" spans="2:6" x14ac:dyDescent="0.3">
      <c r="B471" s="2">
        <v>469</v>
      </c>
      <c r="C471" s="5" t="s">
        <v>6</v>
      </c>
      <c r="D471" s="5" t="s">
        <v>477</v>
      </c>
      <c r="E471">
        <v>75</v>
      </c>
      <c r="F471" s="2">
        <v>18</v>
      </c>
    </row>
    <row r="472" spans="2:6" x14ac:dyDescent="0.3">
      <c r="B472" s="2">
        <v>470</v>
      </c>
      <c r="C472" s="5" t="s">
        <v>9</v>
      </c>
      <c r="D472" s="5" t="s">
        <v>478</v>
      </c>
      <c r="E472">
        <v>1000</v>
      </c>
      <c r="F472" s="2">
        <v>57</v>
      </c>
    </row>
    <row r="473" spans="2:6" x14ac:dyDescent="0.3">
      <c r="B473" s="2">
        <v>471</v>
      </c>
      <c r="C473" s="5" t="s">
        <v>9</v>
      </c>
      <c r="D473" s="5" t="s">
        <v>479</v>
      </c>
      <c r="E473">
        <v>150</v>
      </c>
      <c r="F473" s="2">
        <v>32</v>
      </c>
    </row>
    <row r="474" spans="2:6" x14ac:dyDescent="0.3">
      <c r="B474" s="2">
        <v>472</v>
      </c>
      <c r="C474" s="5" t="s">
        <v>6</v>
      </c>
      <c r="D474" s="5" t="s">
        <v>480</v>
      </c>
      <c r="E474">
        <v>900</v>
      </c>
      <c r="F474" s="2">
        <v>38</v>
      </c>
    </row>
    <row r="475" spans="2:6" x14ac:dyDescent="0.3">
      <c r="B475" s="2">
        <v>473</v>
      </c>
      <c r="C475" s="5" t="s">
        <v>6</v>
      </c>
      <c r="D475" s="5" t="s">
        <v>481</v>
      </c>
      <c r="E475">
        <v>50</v>
      </c>
      <c r="F475" s="2">
        <v>64</v>
      </c>
    </row>
    <row r="476" spans="2:6" x14ac:dyDescent="0.3">
      <c r="B476" s="2">
        <v>474</v>
      </c>
      <c r="C476" s="5" t="s">
        <v>9</v>
      </c>
      <c r="D476" s="5" t="s">
        <v>482</v>
      </c>
      <c r="E476">
        <v>1500</v>
      </c>
      <c r="F476" s="2">
        <v>26</v>
      </c>
    </row>
    <row r="477" spans="2:6" x14ac:dyDescent="0.3">
      <c r="B477" s="2">
        <v>475</v>
      </c>
      <c r="C477" s="5" t="s">
        <v>9</v>
      </c>
      <c r="D477" s="5" t="s">
        <v>483</v>
      </c>
      <c r="E477">
        <v>75</v>
      </c>
      <c r="F477" s="2">
        <v>26</v>
      </c>
    </row>
    <row r="478" spans="2:6" x14ac:dyDescent="0.3">
      <c r="B478" s="2">
        <v>476</v>
      </c>
      <c r="C478" s="5" t="s">
        <v>9</v>
      </c>
      <c r="D478" s="5" t="s">
        <v>484</v>
      </c>
      <c r="E478">
        <v>2000</v>
      </c>
      <c r="F478" s="2">
        <v>27</v>
      </c>
    </row>
    <row r="479" spans="2:6" x14ac:dyDescent="0.3">
      <c r="B479" s="2">
        <v>477</v>
      </c>
      <c r="C479" s="5" t="s">
        <v>9</v>
      </c>
      <c r="D479" s="5" t="s">
        <v>485</v>
      </c>
      <c r="E479">
        <v>120</v>
      </c>
      <c r="F479" s="2">
        <v>43</v>
      </c>
    </row>
    <row r="480" spans="2:6" x14ac:dyDescent="0.3">
      <c r="B480" s="2">
        <v>478</v>
      </c>
      <c r="C480" s="5" t="s">
        <v>9</v>
      </c>
      <c r="D480" s="5" t="s">
        <v>486</v>
      </c>
      <c r="E480">
        <v>60</v>
      </c>
      <c r="F480" s="2">
        <v>58</v>
      </c>
    </row>
    <row r="481" spans="2:6" x14ac:dyDescent="0.3">
      <c r="B481" s="2">
        <v>479</v>
      </c>
      <c r="C481" s="5" t="s">
        <v>11</v>
      </c>
      <c r="D481" s="5" t="s">
        <v>487</v>
      </c>
      <c r="E481">
        <v>1200</v>
      </c>
      <c r="F481" s="2">
        <v>52</v>
      </c>
    </row>
    <row r="482" spans="2:6" x14ac:dyDescent="0.3">
      <c r="B482" s="2">
        <v>480</v>
      </c>
      <c r="C482" s="5" t="s">
        <v>6</v>
      </c>
      <c r="D482" s="5" t="s">
        <v>488</v>
      </c>
      <c r="E482">
        <v>2000</v>
      </c>
      <c r="F482" s="2">
        <v>42</v>
      </c>
    </row>
    <row r="483" spans="2:6" x14ac:dyDescent="0.3">
      <c r="B483" s="2">
        <v>481</v>
      </c>
      <c r="C483" s="5" t="s">
        <v>11</v>
      </c>
      <c r="D483" s="5" t="s">
        <v>489</v>
      </c>
      <c r="E483">
        <v>1200</v>
      </c>
      <c r="F483" s="2">
        <v>43</v>
      </c>
    </row>
    <row r="484" spans="2:6" x14ac:dyDescent="0.3">
      <c r="B484" s="2">
        <v>482</v>
      </c>
      <c r="C484" s="5" t="s">
        <v>9</v>
      </c>
      <c r="D484" s="5" t="s">
        <v>490</v>
      </c>
      <c r="E484">
        <v>1200</v>
      </c>
      <c r="F484" s="2">
        <v>28</v>
      </c>
    </row>
    <row r="485" spans="2:6" x14ac:dyDescent="0.3">
      <c r="B485" s="2">
        <v>483</v>
      </c>
      <c r="C485" s="5" t="s">
        <v>9</v>
      </c>
      <c r="D485" s="5" t="s">
        <v>491</v>
      </c>
      <c r="E485">
        <v>30</v>
      </c>
      <c r="F485" s="2">
        <v>55</v>
      </c>
    </row>
    <row r="486" spans="2:6" x14ac:dyDescent="0.3">
      <c r="B486" s="2">
        <v>484</v>
      </c>
      <c r="C486" s="5" t="s">
        <v>9</v>
      </c>
      <c r="D486" s="5" t="s">
        <v>492</v>
      </c>
      <c r="E486">
        <v>1200</v>
      </c>
      <c r="F486" s="2">
        <v>19</v>
      </c>
    </row>
    <row r="487" spans="2:6" x14ac:dyDescent="0.3">
      <c r="B487" s="2">
        <v>485</v>
      </c>
      <c r="C487" s="5" t="s">
        <v>11</v>
      </c>
      <c r="D487" s="5" t="s">
        <v>493</v>
      </c>
      <c r="E487">
        <v>30</v>
      </c>
      <c r="F487" s="2">
        <v>24</v>
      </c>
    </row>
    <row r="488" spans="2:6" x14ac:dyDescent="0.3">
      <c r="B488" s="2">
        <v>486</v>
      </c>
      <c r="C488" s="5" t="s">
        <v>11</v>
      </c>
      <c r="D488" s="5" t="s">
        <v>494</v>
      </c>
      <c r="E488">
        <v>25</v>
      </c>
      <c r="F488" s="2">
        <v>35</v>
      </c>
    </row>
    <row r="489" spans="2:6" x14ac:dyDescent="0.3">
      <c r="B489" s="2">
        <v>487</v>
      </c>
      <c r="C489" s="5" t="s">
        <v>9</v>
      </c>
      <c r="D489" s="5" t="s">
        <v>495</v>
      </c>
      <c r="E489">
        <v>2000</v>
      </c>
      <c r="F489" s="2">
        <v>44</v>
      </c>
    </row>
    <row r="490" spans="2:6" x14ac:dyDescent="0.3">
      <c r="B490" s="2">
        <v>488</v>
      </c>
      <c r="C490" s="5" t="s">
        <v>11</v>
      </c>
      <c r="D490" s="5" t="s">
        <v>496</v>
      </c>
      <c r="E490">
        <v>900</v>
      </c>
      <c r="F490" s="2">
        <v>51</v>
      </c>
    </row>
    <row r="491" spans="2:6" x14ac:dyDescent="0.3">
      <c r="B491" s="2">
        <v>489</v>
      </c>
      <c r="C491" s="5" t="s">
        <v>11</v>
      </c>
      <c r="D491" s="5" t="s">
        <v>497</v>
      </c>
      <c r="E491">
        <v>30</v>
      </c>
      <c r="F491" s="2">
        <v>44</v>
      </c>
    </row>
    <row r="492" spans="2:6" x14ac:dyDescent="0.3">
      <c r="B492" s="2">
        <v>490</v>
      </c>
      <c r="C492" s="5" t="s">
        <v>9</v>
      </c>
      <c r="D492" s="5" t="s">
        <v>498</v>
      </c>
      <c r="E492">
        <v>150</v>
      </c>
      <c r="F492" s="2">
        <v>34</v>
      </c>
    </row>
    <row r="493" spans="2:6" x14ac:dyDescent="0.3">
      <c r="B493" s="2">
        <v>491</v>
      </c>
      <c r="C493" s="5" t="s">
        <v>11</v>
      </c>
      <c r="D493" s="5" t="s">
        <v>499</v>
      </c>
      <c r="E493">
        <v>900</v>
      </c>
      <c r="F493" s="2">
        <v>60</v>
      </c>
    </row>
    <row r="494" spans="2:6" x14ac:dyDescent="0.3">
      <c r="B494" s="2">
        <v>492</v>
      </c>
      <c r="C494" s="5" t="s">
        <v>6</v>
      </c>
      <c r="D494" s="5" t="s">
        <v>500</v>
      </c>
      <c r="E494">
        <v>100</v>
      </c>
      <c r="F494" s="2">
        <v>61</v>
      </c>
    </row>
    <row r="495" spans="2:6" x14ac:dyDescent="0.3">
      <c r="B495" s="2">
        <v>493</v>
      </c>
      <c r="C495" s="5" t="s">
        <v>6</v>
      </c>
      <c r="D495" s="5" t="s">
        <v>501</v>
      </c>
      <c r="E495">
        <v>50</v>
      </c>
      <c r="F495" s="2">
        <v>41</v>
      </c>
    </row>
    <row r="496" spans="2:6" x14ac:dyDescent="0.3">
      <c r="B496" s="2">
        <v>494</v>
      </c>
      <c r="C496" s="5" t="s">
        <v>6</v>
      </c>
      <c r="D496" s="5" t="s">
        <v>502</v>
      </c>
      <c r="E496">
        <v>200</v>
      </c>
      <c r="F496" s="2">
        <v>42</v>
      </c>
    </row>
    <row r="497" spans="2:6" x14ac:dyDescent="0.3">
      <c r="B497" s="2">
        <v>495</v>
      </c>
      <c r="C497" s="5" t="s">
        <v>6</v>
      </c>
      <c r="D497" s="5" t="s">
        <v>503</v>
      </c>
      <c r="E497">
        <v>60</v>
      </c>
      <c r="F497" s="2">
        <v>24</v>
      </c>
    </row>
    <row r="498" spans="2:6" x14ac:dyDescent="0.3">
      <c r="B498" s="2">
        <v>496</v>
      </c>
      <c r="C498" s="5" t="s">
        <v>9</v>
      </c>
      <c r="D498" s="5" t="s">
        <v>504</v>
      </c>
      <c r="E498">
        <v>600</v>
      </c>
      <c r="F498" s="2">
        <v>23</v>
      </c>
    </row>
    <row r="499" spans="2:6" x14ac:dyDescent="0.3">
      <c r="B499" s="2">
        <v>497</v>
      </c>
      <c r="C499" s="5" t="s">
        <v>9</v>
      </c>
      <c r="D499" s="5" t="s">
        <v>505</v>
      </c>
      <c r="E499">
        <v>120</v>
      </c>
      <c r="F499" s="2">
        <v>41</v>
      </c>
    </row>
    <row r="500" spans="2:6" x14ac:dyDescent="0.3">
      <c r="B500" s="2">
        <v>498</v>
      </c>
      <c r="C500" s="5" t="s">
        <v>9</v>
      </c>
      <c r="D500" s="5" t="s">
        <v>506</v>
      </c>
      <c r="E500">
        <v>100</v>
      </c>
      <c r="F500" s="2">
        <v>50</v>
      </c>
    </row>
    <row r="501" spans="2:6" x14ac:dyDescent="0.3">
      <c r="B501" s="2">
        <v>499</v>
      </c>
      <c r="C501" s="5" t="s">
        <v>6</v>
      </c>
      <c r="D501" s="5" t="s">
        <v>507</v>
      </c>
      <c r="E501">
        <v>60</v>
      </c>
      <c r="F501" s="2">
        <v>46</v>
      </c>
    </row>
    <row r="502" spans="2:6" x14ac:dyDescent="0.3">
      <c r="B502" s="2">
        <v>500</v>
      </c>
      <c r="C502" s="5" t="s">
        <v>6</v>
      </c>
      <c r="D502" s="5" t="s">
        <v>508</v>
      </c>
      <c r="E502">
        <v>100</v>
      </c>
      <c r="F502" s="2">
        <v>60</v>
      </c>
    </row>
    <row r="503" spans="2:6" x14ac:dyDescent="0.3">
      <c r="B503" s="2">
        <v>501</v>
      </c>
      <c r="C503" s="5" t="s">
        <v>11</v>
      </c>
      <c r="D503" s="5" t="s">
        <v>509</v>
      </c>
      <c r="E503">
        <v>60</v>
      </c>
      <c r="F503" s="2">
        <v>39</v>
      </c>
    </row>
    <row r="504" spans="2:6" x14ac:dyDescent="0.3">
      <c r="B504" s="2">
        <v>502</v>
      </c>
      <c r="C504" s="5" t="s">
        <v>11</v>
      </c>
      <c r="D504" s="5" t="s">
        <v>510</v>
      </c>
      <c r="E504">
        <v>150</v>
      </c>
      <c r="F504" s="2">
        <v>43</v>
      </c>
    </row>
    <row r="505" spans="2:6" x14ac:dyDescent="0.3">
      <c r="B505" s="2">
        <v>503</v>
      </c>
      <c r="C505" s="5" t="s">
        <v>6</v>
      </c>
      <c r="D505" s="5" t="s">
        <v>511</v>
      </c>
      <c r="E505">
        <v>2000</v>
      </c>
      <c r="F505" s="2">
        <v>45</v>
      </c>
    </row>
    <row r="506" spans="2:6" x14ac:dyDescent="0.3">
      <c r="B506" s="2">
        <v>504</v>
      </c>
      <c r="C506" s="5" t="s">
        <v>6</v>
      </c>
      <c r="D506" s="5" t="s">
        <v>512</v>
      </c>
      <c r="E506">
        <v>150</v>
      </c>
      <c r="F506" s="2">
        <v>38</v>
      </c>
    </row>
    <row r="507" spans="2:6" x14ac:dyDescent="0.3">
      <c r="B507" s="2">
        <v>505</v>
      </c>
      <c r="C507" s="5" t="s">
        <v>6</v>
      </c>
      <c r="D507" s="5" t="s">
        <v>513</v>
      </c>
      <c r="E507">
        <v>50</v>
      </c>
      <c r="F507" s="2">
        <v>24</v>
      </c>
    </row>
    <row r="508" spans="2:6" x14ac:dyDescent="0.3">
      <c r="B508" s="2">
        <v>506</v>
      </c>
      <c r="C508" s="5" t="s">
        <v>6</v>
      </c>
      <c r="D508" s="5" t="s">
        <v>514</v>
      </c>
      <c r="E508">
        <v>1500</v>
      </c>
      <c r="F508" s="2">
        <v>34</v>
      </c>
    </row>
    <row r="509" spans="2:6" x14ac:dyDescent="0.3">
      <c r="B509" s="2">
        <v>507</v>
      </c>
      <c r="C509" s="5" t="s">
        <v>11</v>
      </c>
      <c r="D509" s="5" t="s">
        <v>515</v>
      </c>
      <c r="E509">
        <v>1500</v>
      </c>
      <c r="F509" s="2">
        <v>37</v>
      </c>
    </row>
    <row r="510" spans="2:6" x14ac:dyDescent="0.3">
      <c r="B510" s="2">
        <v>508</v>
      </c>
      <c r="C510" s="5" t="s">
        <v>6</v>
      </c>
      <c r="D510" s="5" t="s">
        <v>516</v>
      </c>
      <c r="E510">
        <v>600</v>
      </c>
      <c r="F510" s="2">
        <v>58</v>
      </c>
    </row>
    <row r="511" spans="2:6" x14ac:dyDescent="0.3">
      <c r="B511" s="2">
        <v>509</v>
      </c>
      <c r="C511" s="5" t="s">
        <v>11</v>
      </c>
      <c r="D511" s="5" t="s">
        <v>517</v>
      </c>
      <c r="E511">
        <v>900</v>
      </c>
      <c r="F511" s="2">
        <v>37</v>
      </c>
    </row>
    <row r="512" spans="2:6" x14ac:dyDescent="0.3">
      <c r="B512" s="2">
        <v>510</v>
      </c>
      <c r="C512" s="5" t="s">
        <v>6</v>
      </c>
      <c r="D512" s="5" t="s">
        <v>518</v>
      </c>
      <c r="E512">
        <v>200</v>
      </c>
      <c r="F512" s="2">
        <v>39</v>
      </c>
    </row>
    <row r="513" spans="2:6" x14ac:dyDescent="0.3">
      <c r="B513" s="2">
        <v>511</v>
      </c>
      <c r="C513" s="5" t="s">
        <v>6</v>
      </c>
      <c r="D513" s="5" t="s">
        <v>519</v>
      </c>
      <c r="E513">
        <v>100</v>
      </c>
      <c r="F513" s="2">
        <v>45</v>
      </c>
    </row>
    <row r="514" spans="2:6" x14ac:dyDescent="0.3">
      <c r="B514" s="2">
        <v>512</v>
      </c>
      <c r="C514" s="5" t="s">
        <v>6</v>
      </c>
      <c r="D514" s="5" t="s">
        <v>520</v>
      </c>
      <c r="E514">
        <v>25</v>
      </c>
      <c r="F514" s="2">
        <v>57</v>
      </c>
    </row>
    <row r="515" spans="2:6" x14ac:dyDescent="0.3">
      <c r="B515" s="2">
        <v>513</v>
      </c>
      <c r="C515" s="5" t="s">
        <v>11</v>
      </c>
      <c r="D515" s="5" t="s">
        <v>521</v>
      </c>
      <c r="E515">
        <v>100</v>
      </c>
      <c r="F515" s="2">
        <v>24</v>
      </c>
    </row>
    <row r="516" spans="2:6" x14ac:dyDescent="0.3">
      <c r="B516" s="2">
        <v>514</v>
      </c>
      <c r="C516" s="5" t="s">
        <v>11</v>
      </c>
      <c r="D516" s="5" t="s">
        <v>522</v>
      </c>
      <c r="E516">
        <v>300</v>
      </c>
      <c r="F516" s="2">
        <v>18</v>
      </c>
    </row>
    <row r="517" spans="2:6" x14ac:dyDescent="0.3">
      <c r="B517" s="2">
        <v>515</v>
      </c>
      <c r="C517" s="5" t="s">
        <v>9</v>
      </c>
      <c r="D517" s="5" t="s">
        <v>523</v>
      </c>
      <c r="E517">
        <v>900</v>
      </c>
      <c r="F517" s="2">
        <v>49</v>
      </c>
    </row>
    <row r="518" spans="2:6" x14ac:dyDescent="0.3">
      <c r="B518" s="2">
        <v>516</v>
      </c>
      <c r="C518" s="5" t="s">
        <v>6</v>
      </c>
      <c r="D518" s="5" t="s">
        <v>524</v>
      </c>
      <c r="E518">
        <v>100</v>
      </c>
      <c r="F518" s="2">
        <v>30</v>
      </c>
    </row>
    <row r="519" spans="2:6" x14ac:dyDescent="0.3">
      <c r="B519" s="2">
        <v>517</v>
      </c>
      <c r="C519" s="5" t="s">
        <v>9</v>
      </c>
      <c r="D519" s="5" t="s">
        <v>525</v>
      </c>
      <c r="E519">
        <v>100</v>
      </c>
      <c r="F519" s="2">
        <v>47</v>
      </c>
    </row>
    <row r="520" spans="2:6" x14ac:dyDescent="0.3">
      <c r="B520" s="2">
        <v>518</v>
      </c>
      <c r="C520" s="5" t="s">
        <v>9</v>
      </c>
      <c r="D520" s="5" t="s">
        <v>526</v>
      </c>
      <c r="E520">
        <v>30</v>
      </c>
      <c r="F520" s="2">
        <v>40</v>
      </c>
    </row>
    <row r="521" spans="2:6" x14ac:dyDescent="0.3">
      <c r="B521" s="2">
        <v>519</v>
      </c>
      <c r="C521" s="5" t="s">
        <v>11</v>
      </c>
      <c r="D521" s="5" t="s">
        <v>527</v>
      </c>
      <c r="E521">
        <v>120</v>
      </c>
      <c r="F521" s="2">
        <v>36</v>
      </c>
    </row>
    <row r="522" spans="2:6" x14ac:dyDescent="0.3">
      <c r="B522" s="2">
        <v>520</v>
      </c>
      <c r="C522" s="5" t="s">
        <v>11</v>
      </c>
      <c r="D522" s="5" t="s">
        <v>528</v>
      </c>
      <c r="E522">
        <v>100</v>
      </c>
      <c r="F522" s="2">
        <v>49</v>
      </c>
    </row>
    <row r="523" spans="2:6" x14ac:dyDescent="0.3">
      <c r="B523" s="2">
        <v>521</v>
      </c>
      <c r="C523" s="5" t="s">
        <v>9</v>
      </c>
      <c r="D523" s="5" t="s">
        <v>529</v>
      </c>
      <c r="E523">
        <v>120</v>
      </c>
      <c r="F523" s="2">
        <v>47</v>
      </c>
    </row>
    <row r="524" spans="2:6" x14ac:dyDescent="0.3">
      <c r="B524" s="2">
        <v>522</v>
      </c>
      <c r="C524" s="5" t="s">
        <v>6</v>
      </c>
      <c r="D524" s="5" t="s">
        <v>530</v>
      </c>
      <c r="E524">
        <v>1500</v>
      </c>
      <c r="F524" s="2">
        <v>46</v>
      </c>
    </row>
    <row r="525" spans="2:6" x14ac:dyDescent="0.3">
      <c r="B525" s="2">
        <v>523</v>
      </c>
      <c r="C525" s="5" t="s">
        <v>11</v>
      </c>
      <c r="D525" s="5" t="s">
        <v>531</v>
      </c>
      <c r="E525">
        <v>300</v>
      </c>
      <c r="F525" s="2">
        <v>62</v>
      </c>
    </row>
    <row r="526" spans="2:6" x14ac:dyDescent="0.3">
      <c r="B526" s="2">
        <v>524</v>
      </c>
      <c r="C526" s="5" t="s">
        <v>6</v>
      </c>
      <c r="D526" s="5" t="s">
        <v>532</v>
      </c>
      <c r="E526">
        <v>1200</v>
      </c>
      <c r="F526" s="2">
        <v>46</v>
      </c>
    </row>
    <row r="527" spans="2:6" x14ac:dyDescent="0.3">
      <c r="B527" s="2">
        <v>525</v>
      </c>
      <c r="C527" s="5" t="s">
        <v>6</v>
      </c>
      <c r="D527" s="5" t="s">
        <v>533</v>
      </c>
      <c r="E527">
        <v>50</v>
      </c>
      <c r="F527" s="2">
        <v>47</v>
      </c>
    </row>
    <row r="528" spans="2:6" x14ac:dyDescent="0.3">
      <c r="B528" s="2">
        <v>526</v>
      </c>
      <c r="C528" s="5" t="s">
        <v>9</v>
      </c>
      <c r="D528" s="5" t="s">
        <v>534</v>
      </c>
      <c r="E528">
        <v>100</v>
      </c>
      <c r="F528" s="2">
        <v>33</v>
      </c>
    </row>
    <row r="529" spans="2:6" x14ac:dyDescent="0.3">
      <c r="B529" s="2">
        <v>527</v>
      </c>
      <c r="C529" s="5" t="s">
        <v>9</v>
      </c>
      <c r="D529" s="5" t="s">
        <v>535</v>
      </c>
      <c r="E529">
        <v>50</v>
      </c>
      <c r="F529" s="2">
        <v>57</v>
      </c>
    </row>
    <row r="530" spans="2:6" x14ac:dyDescent="0.3">
      <c r="B530" s="2">
        <v>528</v>
      </c>
      <c r="C530" s="5" t="s">
        <v>9</v>
      </c>
      <c r="D530" s="5" t="s">
        <v>536</v>
      </c>
      <c r="E530">
        <v>60</v>
      </c>
      <c r="F530" s="2">
        <v>36</v>
      </c>
    </row>
    <row r="531" spans="2:6" x14ac:dyDescent="0.3">
      <c r="B531" s="2">
        <v>529</v>
      </c>
      <c r="C531" s="5" t="s">
        <v>9</v>
      </c>
      <c r="D531" s="5" t="s">
        <v>537</v>
      </c>
      <c r="E531">
        <v>150</v>
      </c>
      <c r="F531" s="2">
        <v>35</v>
      </c>
    </row>
    <row r="532" spans="2:6" x14ac:dyDescent="0.3">
      <c r="B532" s="2">
        <v>530</v>
      </c>
      <c r="C532" s="5" t="s">
        <v>11</v>
      </c>
      <c r="D532" s="5" t="s">
        <v>538</v>
      </c>
      <c r="E532">
        <v>120</v>
      </c>
      <c r="F532" s="2">
        <v>18</v>
      </c>
    </row>
    <row r="533" spans="2:6" x14ac:dyDescent="0.3">
      <c r="B533" s="2">
        <v>531</v>
      </c>
      <c r="C533" s="5" t="s">
        <v>11</v>
      </c>
      <c r="D533" s="5" t="s">
        <v>539</v>
      </c>
      <c r="E533">
        <v>500</v>
      </c>
      <c r="F533" s="2">
        <v>31</v>
      </c>
    </row>
    <row r="534" spans="2:6" x14ac:dyDescent="0.3">
      <c r="B534" s="2">
        <v>532</v>
      </c>
      <c r="C534" s="5" t="s">
        <v>9</v>
      </c>
      <c r="D534" s="5" t="s">
        <v>540</v>
      </c>
      <c r="E534">
        <v>120</v>
      </c>
      <c r="F534" s="2">
        <v>64</v>
      </c>
    </row>
    <row r="535" spans="2:6" x14ac:dyDescent="0.3">
      <c r="B535" s="2">
        <v>533</v>
      </c>
      <c r="C535" s="5" t="s">
        <v>11</v>
      </c>
      <c r="D535" s="5" t="s">
        <v>541</v>
      </c>
      <c r="E535">
        <v>1500</v>
      </c>
      <c r="F535" s="2">
        <v>19</v>
      </c>
    </row>
    <row r="536" spans="2:6" x14ac:dyDescent="0.3">
      <c r="B536" s="2">
        <v>534</v>
      </c>
      <c r="C536" s="5" t="s">
        <v>9</v>
      </c>
      <c r="D536" s="5" t="s">
        <v>542</v>
      </c>
      <c r="E536">
        <v>1000</v>
      </c>
      <c r="F536" s="2">
        <v>45</v>
      </c>
    </row>
    <row r="537" spans="2:6" x14ac:dyDescent="0.3">
      <c r="B537" s="2">
        <v>535</v>
      </c>
      <c r="C537" s="5" t="s">
        <v>6</v>
      </c>
      <c r="D537" s="5" t="s">
        <v>543</v>
      </c>
      <c r="E537">
        <v>90</v>
      </c>
      <c r="F537" s="2">
        <v>47</v>
      </c>
    </row>
    <row r="538" spans="2:6" x14ac:dyDescent="0.3">
      <c r="B538" s="2">
        <v>536</v>
      </c>
      <c r="C538" s="5" t="s">
        <v>6</v>
      </c>
      <c r="D538" s="5" t="s">
        <v>544</v>
      </c>
      <c r="E538">
        <v>120</v>
      </c>
      <c r="F538" s="2">
        <v>55</v>
      </c>
    </row>
    <row r="539" spans="2:6" x14ac:dyDescent="0.3">
      <c r="B539" s="2">
        <v>537</v>
      </c>
      <c r="C539" s="5" t="s">
        <v>6</v>
      </c>
      <c r="D539" s="5" t="s">
        <v>545</v>
      </c>
      <c r="E539">
        <v>500</v>
      </c>
      <c r="F539" s="2">
        <v>21</v>
      </c>
    </row>
    <row r="540" spans="2:6" x14ac:dyDescent="0.3">
      <c r="B540" s="2">
        <v>538</v>
      </c>
      <c r="C540" s="5" t="s">
        <v>9</v>
      </c>
      <c r="D540" s="5" t="s">
        <v>546</v>
      </c>
      <c r="E540">
        <v>150</v>
      </c>
      <c r="F540" s="2">
        <v>18</v>
      </c>
    </row>
    <row r="541" spans="2:6" x14ac:dyDescent="0.3">
      <c r="B541" s="2">
        <v>539</v>
      </c>
      <c r="C541" s="5" t="s">
        <v>6</v>
      </c>
      <c r="D541" s="5" t="s">
        <v>547</v>
      </c>
      <c r="E541">
        <v>500</v>
      </c>
      <c r="F541" s="2">
        <v>25</v>
      </c>
    </row>
    <row r="542" spans="2:6" x14ac:dyDescent="0.3">
      <c r="B542" s="2">
        <v>540</v>
      </c>
      <c r="C542" s="5" t="s">
        <v>11</v>
      </c>
      <c r="D542" s="5" t="s">
        <v>548</v>
      </c>
      <c r="E542">
        <v>900</v>
      </c>
      <c r="F542" s="2">
        <v>46</v>
      </c>
    </row>
    <row r="543" spans="2:6" x14ac:dyDescent="0.3">
      <c r="B543" s="2">
        <v>541</v>
      </c>
      <c r="C543" s="5" t="s">
        <v>6</v>
      </c>
      <c r="D543" s="5" t="s">
        <v>549</v>
      </c>
      <c r="E543">
        <v>500</v>
      </c>
      <c r="F543" s="2">
        <v>56</v>
      </c>
    </row>
    <row r="544" spans="2:6" x14ac:dyDescent="0.3">
      <c r="B544" s="2">
        <v>542</v>
      </c>
      <c r="C544" s="5" t="s">
        <v>6</v>
      </c>
      <c r="D544" s="5" t="s">
        <v>550</v>
      </c>
      <c r="E544">
        <v>50</v>
      </c>
      <c r="F544" s="2">
        <v>20</v>
      </c>
    </row>
    <row r="545" spans="2:6" x14ac:dyDescent="0.3">
      <c r="B545" s="2">
        <v>543</v>
      </c>
      <c r="C545" s="5" t="s">
        <v>6</v>
      </c>
      <c r="D545" s="5" t="s">
        <v>551</v>
      </c>
      <c r="E545">
        <v>600</v>
      </c>
      <c r="F545" s="2">
        <v>49</v>
      </c>
    </row>
    <row r="546" spans="2:6" x14ac:dyDescent="0.3">
      <c r="B546" s="2">
        <v>544</v>
      </c>
      <c r="C546" s="5" t="s">
        <v>11</v>
      </c>
      <c r="D546" s="5" t="s">
        <v>552</v>
      </c>
      <c r="E546">
        <v>25</v>
      </c>
      <c r="F546" s="2">
        <v>27</v>
      </c>
    </row>
    <row r="547" spans="2:6" x14ac:dyDescent="0.3">
      <c r="B547" s="2">
        <v>545</v>
      </c>
      <c r="C547" s="5" t="s">
        <v>9</v>
      </c>
      <c r="D547" s="5" t="s">
        <v>553</v>
      </c>
      <c r="E547">
        <v>50</v>
      </c>
      <c r="F547" s="2">
        <v>27</v>
      </c>
    </row>
    <row r="548" spans="2:6" x14ac:dyDescent="0.3">
      <c r="B548" s="2">
        <v>546</v>
      </c>
      <c r="C548" s="5" t="s">
        <v>11</v>
      </c>
      <c r="D548" s="5" t="s">
        <v>554</v>
      </c>
      <c r="E548">
        <v>200</v>
      </c>
      <c r="F548" s="2">
        <v>36</v>
      </c>
    </row>
    <row r="549" spans="2:6" x14ac:dyDescent="0.3">
      <c r="B549" s="2">
        <v>547</v>
      </c>
      <c r="C549" s="5" t="s">
        <v>9</v>
      </c>
      <c r="D549" s="5" t="s">
        <v>555</v>
      </c>
      <c r="E549">
        <v>2000</v>
      </c>
      <c r="F549" s="2">
        <v>63</v>
      </c>
    </row>
    <row r="550" spans="2:6" x14ac:dyDescent="0.3">
      <c r="B550" s="2">
        <v>548</v>
      </c>
      <c r="C550" s="5" t="s">
        <v>9</v>
      </c>
      <c r="D550" s="5" t="s">
        <v>556</v>
      </c>
      <c r="E550">
        <v>60</v>
      </c>
      <c r="F550" s="2">
        <v>51</v>
      </c>
    </row>
    <row r="551" spans="2:6" x14ac:dyDescent="0.3">
      <c r="B551" s="2">
        <v>549</v>
      </c>
      <c r="C551" s="5" t="s">
        <v>6</v>
      </c>
      <c r="D551" s="5" t="s">
        <v>557</v>
      </c>
      <c r="E551">
        <v>100</v>
      </c>
      <c r="F551" s="2">
        <v>50</v>
      </c>
    </row>
    <row r="552" spans="2:6" x14ac:dyDescent="0.3">
      <c r="B552" s="2">
        <v>550</v>
      </c>
      <c r="C552" s="5" t="s">
        <v>9</v>
      </c>
      <c r="D552" s="5" t="s">
        <v>558</v>
      </c>
      <c r="E552">
        <v>900</v>
      </c>
      <c r="F552" s="2">
        <v>40</v>
      </c>
    </row>
    <row r="553" spans="2:6" x14ac:dyDescent="0.3">
      <c r="B553" s="2">
        <v>551</v>
      </c>
      <c r="C553" s="5" t="s">
        <v>11</v>
      </c>
      <c r="D553" s="5" t="s">
        <v>559</v>
      </c>
      <c r="E553">
        <v>900</v>
      </c>
      <c r="F553" s="2">
        <v>45</v>
      </c>
    </row>
    <row r="554" spans="2:6" x14ac:dyDescent="0.3">
      <c r="B554" s="2">
        <v>552</v>
      </c>
      <c r="C554" s="5" t="s">
        <v>11</v>
      </c>
      <c r="D554" s="5" t="s">
        <v>560</v>
      </c>
      <c r="E554">
        <v>75</v>
      </c>
      <c r="F554" s="2">
        <v>49</v>
      </c>
    </row>
    <row r="555" spans="2:6" x14ac:dyDescent="0.3">
      <c r="B555" s="2">
        <v>553</v>
      </c>
      <c r="C555" s="5" t="s">
        <v>9</v>
      </c>
      <c r="D555" s="5" t="s">
        <v>561</v>
      </c>
      <c r="E555">
        <v>1200</v>
      </c>
      <c r="F555" s="2">
        <v>24</v>
      </c>
    </row>
    <row r="556" spans="2:6" x14ac:dyDescent="0.3">
      <c r="B556" s="2">
        <v>554</v>
      </c>
      <c r="C556" s="5" t="s">
        <v>6</v>
      </c>
      <c r="D556" s="5" t="s">
        <v>562</v>
      </c>
      <c r="E556">
        <v>150</v>
      </c>
      <c r="F556" s="2">
        <v>46</v>
      </c>
    </row>
    <row r="557" spans="2:6" x14ac:dyDescent="0.3">
      <c r="B557" s="2">
        <v>555</v>
      </c>
      <c r="C557" s="5" t="s">
        <v>6</v>
      </c>
      <c r="D557" s="5" t="s">
        <v>563</v>
      </c>
      <c r="E557">
        <v>300</v>
      </c>
      <c r="F557" s="2">
        <v>25</v>
      </c>
    </row>
    <row r="558" spans="2:6" x14ac:dyDescent="0.3">
      <c r="B558" s="2">
        <v>556</v>
      </c>
      <c r="C558" s="5" t="s">
        <v>11</v>
      </c>
      <c r="D558" s="5" t="s">
        <v>564</v>
      </c>
      <c r="E558">
        <v>50</v>
      </c>
      <c r="F558" s="2">
        <v>18</v>
      </c>
    </row>
    <row r="559" spans="2:6" x14ac:dyDescent="0.3">
      <c r="B559" s="2">
        <v>557</v>
      </c>
      <c r="C559" s="5" t="s">
        <v>6</v>
      </c>
      <c r="D559" s="5" t="s">
        <v>565</v>
      </c>
      <c r="E559">
        <v>90</v>
      </c>
      <c r="F559" s="2">
        <v>20</v>
      </c>
    </row>
    <row r="560" spans="2:6" x14ac:dyDescent="0.3">
      <c r="B560" s="2">
        <v>558</v>
      </c>
      <c r="C560" s="5" t="s">
        <v>9</v>
      </c>
      <c r="D560" s="5" t="s">
        <v>566</v>
      </c>
      <c r="E560">
        <v>25</v>
      </c>
      <c r="F560" s="2">
        <v>41</v>
      </c>
    </row>
    <row r="561" spans="2:6" x14ac:dyDescent="0.3">
      <c r="B561" s="2">
        <v>559</v>
      </c>
      <c r="C561" s="5" t="s">
        <v>9</v>
      </c>
      <c r="D561" s="5" t="s">
        <v>567</v>
      </c>
      <c r="E561">
        <v>1200</v>
      </c>
      <c r="F561" s="2">
        <v>40</v>
      </c>
    </row>
    <row r="562" spans="2:6" x14ac:dyDescent="0.3">
      <c r="B562" s="2">
        <v>560</v>
      </c>
      <c r="C562" s="5" t="s">
        <v>11</v>
      </c>
      <c r="D562" s="5" t="s">
        <v>568</v>
      </c>
      <c r="E562">
        <v>50</v>
      </c>
      <c r="F562" s="2">
        <v>25</v>
      </c>
    </row>
    <row r="563" spans="2:6" x14ac:dyDescent="0.3">
      <c r="B563" s="2">
        <v>561</v>
      </c>
      <c r="C563" s="5" t="s">
        <v>9</v>
      </c>
      <c r="D563" s="5" t="s">
        <v>569</v>
      </c>
      <c r="E563">
        <v>2000</v>
      </c>
      <c r="F563" s="2">
        <v>64</v>
      </c>
    </row>
    <row r="564" spans="2:6" x14ac:dyDescent="0.3">
      <c r="B564" s="2">
        <v>562</v>
      </c>
      <c r="C564" s="5" t="s">
        <v>11</v>
      </c>
      <c r="D564" s="5" t="s">
        <v>570</v>
      </c>
      <c r="E564">
        <v>50</v>
      </c>
      <c r="F564" s="2">
        <v>54</v>
      </c>
    </row>
    <row r="565" spans="2:6" x14ac:dyDescent="0.3">
      <c r="B565" s="2">
        <v>563</v>
      </c>
      <c r="C565" s="5" t="s">
        <v>9</v>
      </c>
      <c r="D565" s="5" t="s">
        <v>571</v>
      </c>
      <c r="E565">
        <v>60</v>
      </c>
      <c r="F565" s="2">
        <v>20</v>
      </c>
    </row>
    <row r="566" spans="2:6" x14ac:dyDescent="0.3">
      <c r="B566" s="2">
        <v>564</v>
      </c>
      <c r="C566" s="5" t="s">
        <v>11</v>
      </c>
      <c r="D566" s="5" t="s">
        <v>572</v>
      </c>
      <c r="E566">
        <v>100</v>
      </c>
      <c r="F566" s="2">
        <v>50</v>
      </c>
    </row>
    <row r="567" spans="2:6" x14ac:dyDescent="0.3">
      <c r="B567" s="2">
        <v>565</v>
      </c>
      <c r="C567" s="5" t="s">
        <v>6</v>
      </c>
      <c r="D567" s="5" t="s">
        <v>573</v>
      </c>
      <c r="E567">
        <v>60</v>
      </c>
      <c r="F567" s="2">
        <v>45</v>
      </c>
    </row>
    <row r="568" spans="2:6" x14ac:dyDescent="0.3">
      <c r="B568" s="2">
        <v>566</v>
      </c>
      <c r="C568" s="5" t="s">
        <v>9</v>
      </c>
      <c r="D568" s="5" t="s">
        <v>574</v>
      </c>
      <c r="E568">
        <v>30</v>
      </c>
      <c r="F568" s="2">
        <v>64</v>
      </c>
    </row>
    <row r="569" spans="2:6" x14ac:dyDescent="0.3">
      <c r="B569" s="2">
        <v>567</v>
      </c>
      <c r="C569" s="5" t="s">
        <v>9</v>
      </c>
      <c r="D569" s="5" t="s">
        <v>575</v>
      </c>
      <c r="E569">
        <v>900</v>
      </c>
      <c r="F569" s="2">
        <v>25</v>
      </c>
    </row>
    <row r="570" spans="2:6" x14ac:dyDescent="0.3">
      <c r="B570" s="2">
        <v>568</v>
      </c>
      <c r="C570" s="5" t="s">
        <v>11</v>
      </c>
      <c r="D570" s="5" t="s">
        <v>576</v>
      </c>
      <c r="E570">
        <v>300</v>
      </c>
      <c r="F570" s="2">
        <v>51</v>
      </c>
    </row>
    <row r="571" spans="2:6" x14ac:dyDescent="0.3">
      <c r="B571" s="2">
        <v>569</v>
      </c>
      <c r="C571" s="5" t="s">
        <v>11</v>
      </c>
      <c r="D571" s="5" t="s">
        <v>577</v>
      </c>
      <c r="E571">
        <v>200</v>
      </c>
      <c r="F571" s="2">
        <v>52</v>
      </c>
    </row>
    <row r="572" spans="2:6" x14ac:dyDescent="0.3">
      <c r="B572" s="2">
        <v>570</v>
      </c>
      <c r="C572" s="5" t="s">
        <v>9</v>
      </c>
      <c r="D572" s="5" t="s">
        <v>578</v>
      </c>
      <c r="E572">
        <v>500</v>
      </c>
      <c r="F572" s="2">
        <v>49</v>
      </c>
    </row>
    <row r="573" spans="2:6" x14ac:dyDescent="0.3">
      <c r="B573" s="2">
        <v>571</v>
      </c>
      <c r="C573" s="5" t="s">
        <v>11</v>
      </c>
      <c r="D573" s="5" t="s">
        <v>579</v>
      </c>
      <c r="E573">
        <v>50</v>
      </c>
      <c r="F573" s="2">
        <v>41</v>
      </c>
    </row>
    <row r="574" spans="2:6" x14ac:dyDescent="0.3">
      <c r="B574" s="2">
        <v>572</v>
      </c>
      <c r="C574" s="5" t="s">
        <v>9</v>
      </c>
      <c r="D574" s="5" t="s">
        <v>580</v>
      </c>
      <c r="E574">
        <v>2000</v>
      </c>
      <c r="F574" s="2">
        <v>31</v>
      </c>
    </row>
    <row r="575" spans="2:6" x14ac:dyDescent="0.3">
      <c r="B575" s="2">
        <v>573</v>
      </c>
      <c r="C575" s="5" t="s">
        <v>6</v>
      </c>
      <c r="D575" s="5" t="s">
        <v>581</v>
      </c>
      <c r="E575">
        <v>60</v>
      </c>
      <c r="F575" s="2">
        <v>49</v>
      </c>
    </row>
    <row r="576" spans="2:6" x14ac:dyDescent="0.3">
      <c r="B576" s="2">
        <v>574</v>
      </c>
      <c r="C576" s="5" t="s">
        <v>11</v>
      </c>
      <c r="D576" s="5" t="s">
        <v>582</v>
      </c>
      <c r="E576">
        <v>50</v>
      </c>
      <c r="F576" s="2">
        <v>63</v>
      </c>
    </row>
    <row r="577" spans="2:6" x14ac:dyDescent="0.3">
      <c r="B577" s="2">
        <v>575</v>
      </c>
      <c r="C577" s="5" t="s">
        <v>9</v>
      </c>
      <c r="D577" s="5" t="s">
        <v>583</v>
      </c>
      <c r="E577">
        <v>100</v>
      </c>
      <c r="F577" s="2">
        <v>60</v>
      </c>
    </row>
    <row r="578" spans="2:6" x14ac:dyDescent="0.3">
      <c r="B578" s="2">
        <v>576</v>
      </c>
      <c r="C578" s="5" t="s">
        <v>6</v>
      </c>
      <c r="D578" s="5" t="s">
        <v>584</v>
      </c>
      <c r="E578">
        <v>150</v>
      </c>
      <c r="F578" s="2">
        <v>33</v>
      </c>
    </row>
    <row r="579" spans="2:6" x14ac:dyDescent="0.3">
      <c r="B579" s="2">
        <v>577</v>
      </c>
      <c r="C579" s="5" t="s">
        <v>6</v>
      </c>
      <c r="D579" s="5" t="s">
        <v>585</v>
      </c>
      <c r="E579">
        <v>2000</v>
      </c>
      <c r="F579" s="2">
        <v>21</v>
      </c>
    </row>
    <row r="580" spans="2:6" x14ac:dyDescent="0.3">
      <c r="B580" s="2">
        <v>578</v>
      </c>
      <c r="C580" s="5" t="s">
        <v>9</v>
      </c>
      <c r="D580" s="5" t="s">
        <v>586</v>
      </c>
      <c r="E580">
        <v>120</v>
      </c>
      <c r="F580" s="2">
        <v>54</v>
      </c>
    </row>
    <row r="581" spans="2:6" x14ac:dyDescent="0.3">
      <c r="B581" s="2">
        <v>579</v>
      </c>
      <c r="C581" s="5" t="s">
        <v>11</v>
      </c>
      <c r="D581" s="5" t="s">
        <v>587</v>
      </c>
      <c r="E581">
        <v>30</v>
      </c>
      <c r="F581" s="2">
        <v>38</v>
      </c>
    </row>
    <row r="582" spans="2:6" x14ac:dyDescent="0.3">
      <c r="B582" s="2">
        <v>580</v>
      </c>
      <c r="C582" s="5" t="s">
        <v>9</v>
      </c>
      <c r="D582" s="5" t="s">
        <v>588</v>
      </c>
      <c r="E582">
        <v>1500</v>
      </c>
      <c r="F582" s="2">
        <v>31</v>
      </c>
    </row>
    <row r="583" spans="2:6" x14ac:dyDescent="0.3">
      <c r="B583" s="2">
        <v>581</v>
      </c>
      <c r="C583" s="5" t="s">
        <v>6</v>
      </c>
      <c r="D583" s="5" t="s">
        <v>589</v>
      </c>
      <c r="E583">
        <v>60</v>
      </c>
      <c r="F583" s="2">
        <v>48</v>
      </c>
    </row>
    <row r="584" spans="2:6" x14ac:dyDescent="0.3">
      <c r="B584" s="2">
        <v>582</v>
      </c>
      <c r="C584" s="5" t="s">
        <v>9</v>
      </c>
      <c r="D584" s="5" t="s">
        <v>590</v>
      </c>
      <c r="E584">
        <v>900</v>
      </c>
      <c r="F584" s="2">
        <v>35</v>
      </c>
    </row>
    <row r="585" spans="2:6" x14ac:dyDescent="0.3">
      <c r="B585" s="2">
        <v>583</v>
      </c>
      <c r="C585" s="5" t="s">
        <v>11</v>
      </c>
      <c r="D585" s="5" t="s">
        <v>591</v>
      </c>
      <c r="E585">
        <v>100</v>
      </c>
      <c r="F585" s="2">
        <v>24</v>
      </c>
    </row>
    <row r="586" spans="2:6" x14ac:dyDescent="0.3">
      <c r="B586" s="2">
        <v>584</v>
      </c>
      <c r="C586" s="5" t="s">
        <v>6</v>
      </c>
      <c r="D586" s="5" t="s">
        <v>592</v>
      </c>
      <c r="E586">
        <v>200</v>
      </c>
      <c r="F586" s="2">
        <v>27</v>
      </c>
    </row>
    <row r="587" spans="2:6" x14ac:dyDescent="0.3">
      <c r="B587" s="2">
        <v>585</v>
      </c>
      <c r="C587" s="5" t="s">
        <v>9</v>
      </c>
      <c r="D587" s="5" t="s">
        <v>593</v>
      </c>
      <c r="E587">
        <v>25</v>
      </c>
      <c r="F587" s="2">
        <v>24</v>
      </c>
    </row>
    <row r="588" spans="2:6" x14ac:dyDescent="0.3">
      <c r="B588" s="2">
        <v>586</v>
      </c>
      <c r="C588" s="5" t="s">
        <v>11</v>
      </c>
      <c r="D588" s="5" t="s">
        <v>594</v>
      </c>
      <c r="E588">
        <v>50</v>
      </c>
      <c r="F588" s="2">
        <v>50</v>
      </c>
    </row>
    <row r="589" spans="2:6" x14ac:dyDescent="0.3">
      <c r="B589" s="2">
        <v>587</v>
      </c>
      <c r="C589" s="5" t="s">
        <v>6</v>
      </c>
      <c r="D589" s="5" t="s">
        <v>595</v>
      </c>
      <c r="E589">
        <v>1200</v>
      </c>
      <c r="F589" s="2">
        <v>40</v>
      </c>
    </row>
    <row r="590" spans="2:6" x14ac:dyDescent="0.3">
      <c r="B590" s="2">
        <v>588</v>
      </c>
      <c r="C590" s="5" t="s">
        <v>11</v>
      </c>
      <c r="D590" s="5" t="s">
        <v>596</v>
      </c>
      <c r="E590">
        <v>60</v>
      </c>
      <c r="F590" s="2">
        <v>38</v>
      </c>
    </row>
    <row r="591" spans="2:6" x14ac:dyDescent="0.3">
      <c r="B591" s="2">
        <v>589</v>
      </c>
      <c r="C591" s="5" t="s">
        <v>6</v>
      </c>
      <c r="D591" s="5" t="s">
        <v>597</v>
      </c>
      <c r="E591">
        <v>1000</v>
      </c>
      <c r="F591" s="2">
        <v>36</v>
      </c>
    </row>
    <row r="592" spans="2:6" x14ac:dyDescent="0.3">
      <c r="B592" s="2">
        <v>590</v>
      </c>
      <c r="C592" s="5" t="s">
        <v>9</v>
      </c>
      <c r="D592" s="5" t="s">
        <v>598</v>
      </c>
      <c r="E592">
        <v>900</v>
      </c>
      <c r="F592" s="2">
        <v>36</v>
      </c>
    </row>
    <row r="593" spans="2:6" x14ac:dyDescent="0.3">
      <c r="B593" s="2">
        <v>591</v>
      </c>
      <c r="C593" s="5" t="s">
        <v>11</v>
      </c>
      <c r="D593" s="5" t="s">
        <v>599</v>
      </c>
      <c r="E593">
        <v>100</v>
      </c>
      <c r="F593" s="2">
        <v>53</v>
      </c>
    </row>
    <row r="594" spans="2:6" x14ac:dyDescent="0.3">
      <c r="B594" s="2">
        <v>592</v>
      </c>
      <c r="C594" s="5" t="s">
        <v>6</v>
      </c>
      <c r="D594" s="5" t="s">
        <v>600</v>
      </c>
      <c r="E594">
        <v>2000</v>
      </c>
      <c r="F594" s="2">
        <v>46</v>
      </c>
    </row>
    <row r="595" spans="2:6" x14ac:dyDescent="0.3">
      <c r="B595" s="2">
        <v>593</v>
      </c>
      <c r="C595" s="5" t="s">
        <v>11</v>
      </c>
      <c r="D595" s="5" t="s">
        <v>601</v>
      </c>
      <c r="E595">
        <v>60</v>
      </c>
      <c r="F595" s="2">
        <v>35</v>
      </c>
    </row>
    <row r="596" spans="2:6" x14ac:dyDescent="0.3">
      <c r="B596" s="2">
        <v>594</v>
      </c>
      <c r="C596" s="5" t="s">
        <v>11</v>
      </c>
      <c r="D596" s="5" t="s">
        <v>602</v>
      </c>
      <c r="E596">
        <v>600</v>
      </c>
      <c r="F596" s="2">
        <v>19</v>
      </c>
    </row>
    <row r="597" spans="2:6" x14ac:dyDescent="0.3">
      <c r="B597" s="2">
        <v>595</v>
      </c>
      <c r="C597" s="5" t="s">
        <v>9</v>
      </c>
      <c r="D597" s="5" t="s">
        <v>603</v>
      </c>
      <c r="E597">
        <v>2000</v>
      </c>
      <c r="F597" s="2">
        <v>18</v>
      </c>
    </row>
    <row r="598" spans="2:6" x14ac:dyDescent="0.3">
      <c r="B598" s="2">
        <v>596</v>
      </c>
      <c r="C598" s="5" t="s">
        <v>11</v>
      </c>
      <c r="D598" s="5" t="s">
        <v>604</v>
      </c>
      <c r="E598">
        <v>300</v>
      </c>
      <c r="F598" s="2">
        <v>64</v>
      </c>
    </row>
    <row r="599" spans="2:6" x14ac:dyDescent="0.3">
      <c r="B599" s="2">
        <v>597</v>
      </c>
      <c r="C599" s="5" t="s">
        <v>6</v>
      </c>
      <c r="D599" s="5" t="s">
        <v>605</v>
      </c>
      <c r="E599">
        <v>1200</v>
      </c>
      <c r="F599" s="2">
        <v>22</v>
      </c>
    </row>
    <row r="600" spans="2:6" x14ac:dyDescent="0.3">
      <c r="B600" s="2">
        <v>598</v>
      </c>
      <c r="C600" s="5" t="s">
        <v>6</v>
      </c>
      <c r="D600" s="5" t="s">
        <v>606</v>
      </c>
      <c r="E600">
        <v>120</v>
      </c>
      <c r="F600" s="2">
        <v>37</v>
      </c>
    </row>
    <row r="601" spans="2:6" x14ac:dyDescent="0.3">
      <c r="B601" s="2">
        <v>599</v>
      </c>
      <c r="C601" s="5" t="s">
        <v>6</v>
      </c>
      <c r="D601" s="5" t="s">
        <v>607</v>
      </c>
      <c r="E601">
        <v>100</v>
      </c>
      <c r="F601" s="2">
        <v>28</v>
      </c>
    </row>
    <row r="602" spans="2:6" x14ac:dyDescent="0.3">
      <c r="B602" s="2">
        <v>600</v>
      </c>
      <c r="C602" s="5" t="s">
        <v>6</v>
      </c>
      <c r="D602" s="5" t="s">
        <v>608</v>
      </c>
      <c r="E602">
        <v>1000</v>
      </c>
      <c r="F602" s="2">
        <v>59</v>
      </c>
    </row>
    <row r="603" spans="2:6" x14ac:dyDescent="0.3">
      <c r="B603" s="2">
        <v>601</v>
      </c>
      <c r="C603" s="5" t="s">
        <v>9</v>
      </c>
      <c r="D603" s="5" t="s">
        <v>609</v>
      </c>
      <c r="E603">
        <v>30</v>
      </c>
      <c r="F603" s="2">
        <v>19</v>
      </c>
    </row>
    <row r="604" spans="2:6" x14ac:dyDescent="0.3">
      <c r="B604" s="2">
        <v>602</v>
      </c>
      <c r="C604" s="5" t="s">
        <v>11</v>
      </c>
      <c r="D604" s="5" t="s">
        <v>610</v>
      </c>
      <c r="E604">
        <v>300</v>
      </c>
      <c r="F604" s="2">
        <v>20</v>
      </c>
    </row>
    <row r="605" spans="2:6" x14ac:dyDescent="0.3">
      <c r="B605" s="2">
        <v>603</v>
      </c>
      <c r="C605" s="5" t="s">
        <v>9</v>
      </c>
      <c r="D605" s="5" t="s">
        <v>611</v>
      </c>
      <c r="E605">
        <v>90</v>
      </c>
      <c r="F605" s="2">
        <v>40</v>
      </c>
    </row>
    <row r="606" spans="2:6" x14ac:dyDescent="0.3">
      <c r="B606" s="2">
        <v>604</v>
      </c>
      <c r="C606" s="5" t="s">
        <v>11</v>
      </c>
      <c r="D606" s="5" t="s">
        <v>612</v>
      </c>
      <c r="E606">
        <v>200</v>
      </c>
      <c r="F606" s="2">
        <v>29</v>
      </c>
    </row>
    <row r="607" spans="2:6" x14ac:dyDescent="0.3">
      <c r="B607" s="2">
        <v>605</v>
      </c>
      <c r="C607" s="5" t="s">
        <v>11</v>
      </c>
      <c r="D607" s="5" t="s">
        <v>613</v>
      </c>
      <c r="E607">
        <v>1000</v>
      </c>
      <c r="F607" s="2">
        <v>37</v>
      </c>
    </row>
    <row r="608" spans="2:6" x14ac:dyDescent="0.3">
      <c r="B608" s="2">
        <v>606</v>
      </c>
      <c r="C608" s="5" t="s">
        <v>11</v>
      </c>
      <c r="D608" s="5" t="s">
        <v>614</v>
      </c>
      <c r="E608">
        <v>50</v>
      </c>
      <c r="F608" s="2">
        <v>22</v>
      </c>
    </row>
    <row r="609" spans="2:6" x14ac:dyDescent="0.3">
      <c r="B609" s="2">
        <v>607</v>
      </c>
      <c r="C609" s="5" t="s">
        <v>9</v>
      </c>
      <c r="D609" s="5" t="s">
        <v>615</v>
      </c>
      <c r="E609">
        <v>75</v>
      </c>
      <c r="F609" s="2">
        <v>54</v>
      </c>
    </row>
    <row r="610" spans="2:6" x14ac:dyDescent="0.3">
      <c r="B610" s="2">
        <v>608</v>
      </c>
      <c r="C610" s="5" t="s">
        <v>11</v>
      </c>
      <c r="D610" s="5" t="s">
        <v>616</v>
      </c>
      <c r="E610">
        <v>1500</v>
      </c>
      <c r="F610" s="2">
        <v>55</v>
      </c>
    </row>
    <row r="611" spans="2:6" x14ac:dyDescent="0.3">
      <c r="B611" s="2">
        <v>609</v>
      </c>
      <c r="C611" s="5" t="s">
        <v>9</v>
      </c>
      <c r="D611" s="5" t="s">
        <v>617</v>
      </c>
      <c r="E611">
        <v>100</v>
      </c>
      <c r="F611" s="2">
        <v>47</v>
      </c>
    </row>
    <row r="612" spans="2:6" x14ac:dyDescent="0.3">
      <c r="B612" s="2">
        <v>610</v>
      </c>
      <c r="C612" s="5" t="s">
        <v>6</v>
      </c>
      <c r="D612" s="5" t="s">
        <v>618</v>
      </c>
      <c r="E612">
        <v>600</v>
      </c>
      <c r="F612" s="2">
        <v>26</v>
      </c>
    </row>
    <row r="613" spans="2:6" x14ac:dyDescent="0.3">
      <c r="B613" s="2">
        <v>611</v>
      </c>
      <c r="C613" s="5" t="s">
        <v>6</v>
      </c>
      <c r="D613" s="5" t="s">
        <v>619</v>
      </c>
      <c r="E613">
        <v>1500</v>
      </c>
      <c r="F613" s="2">
        <v>51</v>
      </c>
    </row>
    <row r="614" spans="2:6" x14ac:dyDescent="0.3">
      <c r="B614" s="2">
        <v>612</v>
      </c>
      <c r="C614" s="5" t="s">
        <v>11</v>
      </c>
      <c r="D614" s="5" t="s">
        <v>620</v>
      </c>
      <c r="E614">
        <v>500</v>
      </c>
      <c r="F614" s="2">
        <v>61</v>
      </c>
    </row>
    <row r="615" spans="2:6" x14ac:dyDescent="0.3">
      <c r="B615" s="2">
        <v>613</v>
      </c>
      <c r="C615" s="5" t="s">
        <v>9</v>
      </c>
      <c r="D615" s="5" t="s">
        <v>621</v>
      </c>
      <c r="E615">
        <v>90</v>
      </c>
      <c r="F615" s="2">
        <v>52</v>
      </c>
    </row>
    <row r="616" spans="2:6" x14ac:dyDescent="0.3">
      <c r="B616" s="2">
        <v>614</v>
      </c>
      <c r="C616" s="5" t="s">
        <v>6</v>
      </c>
      <c r="D616" s="5" t="s">
        <v>622</v>
      </c>
      <c r="E616">
        <v>1200</v>
      </c>
      <c r="F616" s="2">
        <v>39</v>
      </c>
    </row>
    <row r="617" spans="2:6" x14ac:dyDescent="0.3">
      <c r="B617" s="2">
        <v>615</v>
      </c>
      <c r="C617" s="5" t="s">
        <v>9</v>
      </c>
      <c r="D617" s="5" t="s">
        <v>623</v>
      </c>
      <c r="E617">
        <v>100</v>
      </c>
      <c r="F617" s="2">
        <v>61</v>
      </c>
    </row>
    <row r="618" spans="2:6" x14ac:dyDescent="0.3">
      <c r="B618" s="2">
        <v>616</v>
      </c>
      <c r="C618" s="5" t="s">
        <v>9</v>
      </c>
      <c r="D618" s="5" t="s">
        <v>624</v>
      </c>
      <c r="E618">
        <v>100</v>
      </c>
      <c r="F618" s="2">
        <v>41</v>
      </c>
    </row>
    <row r="619" spans="2:6" x14ac:dyDescent="0.3">
      <c r="B619" s="2">
        <v>617</v>
      </c>
      <c r="C619" s="5" t="s">
        <v>11</v>
      </c>
      <c r="D619" s="5" t="s">
        <v>625</v>
      </c>
      <c r="E619">
        <v>30</v>
      </c>
      <c r="F619" s="2">
        <v>34</v>
      </c>
    </row>
    <row r="620" spans="2:6" x14ac:dyDescent="0.3">
      <c r="B620" s="2">
        <v>618</v>
      </c>
      <c r="C620" s="5" t="s">
        <v>6</v>
      </c>
      <c r="D620" s="5" t="s">
        <v>626</v>
      </c>
      <c r="E620">
        <v>50</v>
      </c>
      <c r="F620" s="2">
        <v>27</v>
      </c>
    </row>
    <row r="621" spans="2:6" x14ac:dyDescent="0.3">
      <c r="B621" s="2">
        <v>619</v>
      </c>
      <c r="C621" s="5" t="s">
        <v>11</v>
      </c>
      <c r="D621" s="5" t="s">
        <v>627</v>
      </c>
      <c r="E621">
        <v>100</v>
      </c>
      <c r="F621" s="2">
        <v>47</v>
      </c>
    </row>
    <row r="622" spans="2:6" x14ac:dyDescent="0.3">
      <c r="B622" s="2">
        <v>620</v>
      </c>
      <c r="C622" s="5" t="s">
        <v>11</v>
      </c>
      <c r="D622" s="5" t="s">
        <v>628</v>
      </c>
      <c r="E622">
        <v>75</v>
      </c>
      <c r="F622" s="2">
        <v>63</v>
      </c>
    </row>
    <row r="623" spans="2:6" x14ac:dyDescent="0.3">
      <c r="B623" s="2">
        <v>621</v>
      </c>
      <c r="C623" s="5" t="s">
        <v>6</v>
      </c>
      <c r="D623" s="5" t="s">
        <v>629</v>
      </c>
      <c r="E623">
        <v>1000</v>
      </c>
      <c r="F623" s="2">
        <v>40</v>
      </c>
    </row>
    <row r="624" spans="2:6" x14ac:dyDescent="0.3">
      <c r="B624" s="2">
        <v>622</v>
      </c>
      <c r="C624" s="5" t="s">
        <v>6</v>
      </c>
      <c r="D624" s="5" t="s">
        <v>630</v>
      </c>
      <c r="E624">
        <v>75</v>
      </c>
      <c r="F624" s="2">
        <v>49</v>
      </c>
    </row>
    <row r="625" spans="2:6" x14ac:dyDescent="0.3">
      <c r="B625" s="2">
        <v>623</v>
      </c>
      <c r="C625" s="5" t="s">
        <v>9</v>
      </c>
      <c r="D625" s="5" t="s">
        <v>631</v>
      </c>
      <c r="E625">
        <v>150</v>
      </c>
      <c r="F625" s="2">
        <v>34</v>
      </c>
    </row>
    <row r="626" spans="2:6" x14ac:dyDescent="0.3">
      <c r="B626" s="2">
        <v>624</v>
      </c>
      <c r="C626" s="5" t="s">
        <v>6</v>
      </c>
      <c r="D626" s="5" t="s">
        <v>632</v>
      </c>
      <c r="E626">
        <v>900</v>
      </c>
      <c r="F626" s="2">
        <v>34</v>
      </c>
    </row>
    <row r="627" spans="2:6" x14ac:dyDescent="0.3">
      <c r="B627" s="2">
        <v>625</v>
      </c>
      <c r="C627" s="5" t="s">
        <v>9</v>
      </c>
      <c r="D627" s="5" t="s">
        <v>633</v>
      </c>
      <c r="E627">
        <v>300</v>
      </c>
      <c r="F627" s="2">
        <v>31</v>
      </c>
    </row>
    <row r="628" spans="2:6" x14ac:dyDescent="0.3">
      <c r="B628" s="2">
        <v>626</v>
      </c>
      <c r="C628" s="5" t="s">
        <v>9</v>
      </c>
      <c r="D628" s="5" t="s">
        <v>634</v>
      </c>
      <c r="E628">
        <v>2000</v>
      </c>
      <c r="F628" s="2">
        <v>26</v>
      </c>
    </row>
    <row r="629" spans="2:6" x14ac:dyDescent="0.3">
      <c r="B629" s="2">
        <v>627</v>
      </c>
      <c r="C629" s="5" t="s">
        <v>9</v>
      </c>
      <c r="D629" s="5" t="s">
        <v>635</v>
      </c>
      <c r="E629">
        <v>50</v>
      </c>
      <c r="F629" s="2">
        <v>57</v>
      </c>
    </row>
    <row r="630" spans="2:6" x14ac:dyDescent="0.3">
      <c r="B630" s="2">
        <v>628</v>
      </c>
      <c r="C630" s="5" t="s">
        <v>6</v>
      </c>
      <c r="D630" s="5" t="s">
        <v>636</v>
      </c>
      <c r="E630">
        <v>200</v>
      </c>
      <c r="F630" s="2">
        <v>19</v>
      </c>
    </row>
    <row r="631" spans="2:6" x14ac:dyDescent="0.3">
      <c r="B631" s="2">
        <v>629</v>
      </c>
      <c r="C631" s="5" t="s">
        <v>11</v>
      </c>
      <c r="D631" s="5" t="s">
        <v>637</v>
      </c>
      <c r="E631">
        <v>50</v>
      </c>
      <c r="F631" s="2">
        <v>62</v>
      </c>
    </row>
    <row r="632" spans="2:6" x14ac:dyDescent="0.3">
      <c r="B632" s="2">
        <v>630</v>
      </c>
      <c r="C632" s="5" t="s">
        <v>9</v>
      </c>
      <c r="D632" s="5" t="s">
        <v>638</v>
      </c>
      <c r="E632">
        <v>100</v>
      </c>
      <c r="F632" s="2">
        <v>42</v>
      </c>
    </row>
    <row r="633" spans="2:6" x14ac:dyDescent="0.3">
      <c r="B633" s="2">
        <v>631</v>
      </c>
      <c r="C633" s="5" t="s">
        <v>11</v>
      </c>
      <c r="D633" s="5" t="s">
        <v>639</v>
      </c>
      <c r="E633">
        <v>90</v>
      </c>
      <c r="F633" s="2">
        <v>56</v>
      </c>
    </row>
    <row r="634" spans="2:6" x14ac:dyDescent="0.3">
      <c r="B634" s="2">
        <v>632</v>
      </c>
      <c r="C634" s="5" t="s">
        <v>11</v>
      </c>
      <c r="D634" s="5" t="s">
        <v>640</v>
      </c>
      <c r="E634">
        <v>100</v>
      </c>
      <c r="F634" s="2">
        <v>26</v>
      </c>
    </row>
    <row r="635" spans="2:6" x14ac:dyDescent="0.3">
      <c r="B635" s="2">
        <v>633</v>
      </c>
      <c r="C635" s="5" t="s">
        <v>6</v>
      </c>
      <c r="D635" s="5" t="s">
        <v>641</v>
      </c>
      <c r="E635">
        <v>120</v>
      </c>
      <c r="F635" s="2">
        <v>39</v>
      </c>
    </row>
    <row r="636" spans="2:6" x14ac:dyDescent="0.3">
      <c r="B636" s="2">
        <v>634</v>
      </c>
      <c r="C636" s="5" t="s">
        <v>11</v>
      </c>
      <c r="D636" s="5" t="s">
        <v>642</v>
      </c>
      <c r="E636">
        <v>2000</v>
      </c>
      <c r="F636" s="2">
        <v>60</v>
      </c>
    </row>
    <row r="637" spans="2:6" x14ac:dyDescent="0.3">
      <c r="B637" s="2">
        <v>635</v>
      </c>
      <c r="C637" s="5" t="s">
        <v>11</v>
      </c>
      <c r="D637" s="5" t="s">
        <v>643</v>
      </c>
      <c r="E637">
        <v>900</v>
      </c>
      <c r="F637" s="2">
        <v>63</v>
      </c>
    </row>
    <row r="638" spans="2:6" x14ac:dyDescent="0.3">
      <c r="B638" s="2">
        <v>636</v>
      </c>
      <c r="C638" s="5" t="s">
        <v>6</v>
      </c>
      <c r="D638" s="5" t="s">
        <v>644</v>
      </c>
      <c r="E638">
        <v>1500</v>
      </c>
      <c r="F638" s="2">
        <v>21</v>
      </c>
    </row>
    <row r="639" spans="2:6" x14ac:dyDescent="0.3">
      <c r="B639" s="2">
        <v>637</v>
      </c>
      <c r="C639" s="5" t="s">
        <v>9</v>
      </c>
      <c r="D639" s="5" t="s">
        <v>645</v>
      </c>
      <c r="E639">
        <v>600</v>
      </c>
      <c r="F639" s="2">
        <v>43</v>
      </c>
    </row>
    <row r="640" spans="2:6" x14ac:dyDescent="0.3">
      <c r="B640" s="2">
        <v>638</v>
      </c>
      <c r="C640" s="5" t="s">
        <v>11</v>
      </c>
      <c r="D640" s="5" t="s">
        <v>646</v>
      </c>
      <c r="E640">
        <v>500</v>
      </c>
      <c r="F640" s="2">
        <v>46</v>
      </c>
    </row>
    <row r="641" spans="2:6" x14ac:dyDescent="0.3">
      <c r="B641" s="2">
        <v>639</v>
      </c>
      <c r="C641" s="5" t="s">
        <v>6</v>
      </c>
      <c r="D641" s="5" t="s">
        <v>647</v>
      </c>
      <c r="E641">
        <v>200</v>
      </c>
      <c r="F641" s="2">
        <v>62</v>
      </c>
    </row>
    <row r="642" spans="2:6" x14ac:dyDescent="0.3">
      <c r="B642" s="2">
        <v>640</v>
      </c>
      <c r="C642" s="5" t="s">
        <v>11</v>
      </c>
      <c r="D642" s="5" t="s">
        <v>648</v>
      </c>
      <c r="E642">
        <v>120</v>
      </c>
      <c r="F642" s="2">
        <v>51</v>
      </c>
    </row>
    <row r="643" spans="2:6" x14ac:dyDescent="0.3">
      <c r="B643" s="2">
        <v>641</v>
      </c>
      <c r="C643" s="5" t="s">
        <v>11</v>
      </c>
      <c r="D643" s="5" t="s">
        <v>649</v>
      </c>
      <c r="E643">
        <v>300</v>
      </c>
      <c r="F643" s="2">
        <v>40</v>
      </c>
    </row>
    <row r="644" spans="2:6" x14ac:dyDescent="0.3">
      <c r="B644" s="2">
        <v>642</v>
      </c>
      <c r="C644" s="5" t="s">
        <v>9</v>
      </c>
      <c r="D644" s="5" t="s">
        <v>650</v>
      </c>
      <c r="E644">
        <v>100</v>
      </c>
      <c r="F644" s="2">
        <v>54</v>
      </c>
    </row>
    <row r="645" spans="2:6" x14ac:dyDescent="0.3">
      <c r="B645" s="2">
        <v>643</v>
      </c>
      <c r="C645" s="5" t="s">
        <v>11</v>
      </c>
      <c r="D645" s="5" t="s">
        <v>651</v>
      </c>
      <c r="E645">
        <v>90</v>
      </c>
      <c r="F645" s="2">
        <v>28</v>
      </c>
    </row>
    <row r="646" spans="2:6" x14ac:dyDescent="0.3">
      <c r="B646" s="2">
        <v>644</v>
      </c>
      <c r="C646" s="5" t="s">
        <v>6</v>
      </c>
      <c r="D646" s="5" t="s">
        <v>652</v>
      </c>
      <c r="E646">
        <v>75</v>
      </c>
      <c r="F646" s="2">
        <v>23</v>
      </c>
    </row>
    <row r="647" spans="2:6" x14ac:dyDescent="0.3">
      <c r="B647" s="2">
        <v>645</v>
      </c>
      <c r="C647" s="5" t="s">
        <v>11</v>
      </c>
      <c r="D647" s="5" t="s">
        <v>653</v>
      </c>
      <c r="E647">
        <v>120</v>
      </c>
      <c r="F647" s="2">
        <v>35</v>
      </c>
    </row>
    <row r="648" spans="2:6" x14ac:dyDescent="0.3">
      <c r="B648" s="2">
        <v>646</v>
      </c>
      <c r="C648" s="5" t="s">
        <v>9</v>
      </c>
      <c r="D648" s="5" t="s">
        <v>654</v>
      </c>
      <c r="E648">
        <v>90</v>
      </c>
      <c r="F648" s="2">
        <v>38</v>
      </c>
    </row>
    <row r="649" spans="2:6" x14ac:dyDescent="0.3">
      <c r="B649" s="2">
        <v>647</v>
      </c>
      <c r="C649" s="5" t="s">
        <v>9</v>
      </c>
      <c r="D649" s="5" t="s">
        <v>655</v>
      </c>
      <c r="E649">
        <v>1500</v>
      </c>
      <c r="F649" s="2">
        <v>59</v>
      </c>
    </row>
    <row r="650" spans="2:6" x14ac:dyDescent="0.3">
      <c r="B650" s="2">
        <v>648</v>
      </c>
      <c r="C650" s="5" t="s">
        <v>6</v>
      </c>
      <c r="D650" s="5" t="s">
        <v>656</v>
      </c>
      <c r="E650">
        <v>1200</v>
      </c>
      <c r="F650" s="2">
        <v>53</v>
      </c>
    </row>
    <row r="651" spans="2:6" x14ac:dyDescent="0.3">
      <c r="B651" s="2">
        <v>649</v>
      </c>
      <c r="C651" s="5" t="s">
        <v>9</v>
      </c>
      <c r="D651" s="5" t="s">
        <v>657</v>
      </c>
      <c r="E651">
        <v>600</v>
      </c>
      <c r="F651" s="2">
        <v>58</v>
      </c>
    </row>
    <row r="652" spans="2:6" x14ac:dyDescent="0.3">
      <c r="B652" s="2">
        <v>650</v>
      </c>
      <c r="C652" s="5" t="s">
        <v>11</v>
      </c>
      <c r="D652" s="5" t="s">
        <v>658</v>
      </c>
      <c r="E652">
        <v>30</v>
      </c>
      <c r="F652" s="2">
        <v>55</v>
      </c>
    </row>
    <row r="653" spans="2:6" x14ac:dyDescent="0.3">
      <c r="B653" s="2">
        <v>651</v>
      </c>
      <c r="C653" s="5" t="s">
        <v>9</v>
      </c>
      <c r="D653" s="5" t="s">
        <v>659</v>
      </c>
      <c r="E653">
        <v>150</v>
      </c>
      <c r="F653" s="2">
        <v>51</v>
      </c>
    </row>
    <row r="654" spans="2:6" x14ac:dyDescent="0.3">
      <c r="B654" s="2">
        <v>652</v>
      </c>
      <c r="C654" s="5" t="s">
        <v>6</v>
      </c>
      <c r="D654" s="5" t="s">
        <v>660</v>
      </c>
      <c r="E654">
        <v>100</v>
      </c>
      <c r="F654" s="2">
        <v>34</v>
      </c>
    </row>
    <row r="655" spans="2:6" x14ac:dyDescent="0.3">
      <c r="B655" s="2">
        <v>653</v>
      </c>
      <c r="C655" s="5" t="s">
        <v>9</v>
      </c>
      <c r="D655" s="5" t="s">
        <v>661</v>
      </c>
      <c r="E655">
        <v>75</v>
      </c>
      <c r="F655" s="2">
        <v>54</v>
      </c>
    </row>
    <row r="656" spans="2:6" x14ac:dyDescent="0.3">
      <c r="B656" s="2">
        <v>654</v>
      </c>
      <c r="C656" s="5" t="s">
        <v>9</v>
      </c>
      <c r="D656" s="5" t="s">
        <v>662</v>
      </c>
      <c r="E656">
        <v>75</v>
      </c>
      <c r="F656" s="2">
        <v>42</v>
      </c>
    </row>
    <row r="657" spans="2:6" x14ac:dyDescent="0.3">
      <c r="B657" s="2">
        <v>655</v>
      </c>
      <c r="C657" s="5" t="s">
        <v>9</v>
      </c>
      <c r="D657" s="5" t="s">
        <v>663</v>
      </c>
      <c r="E657">
        <v>500</v>
      </c>
      <c r="F657" s="2">
        <v>55</v>
      </c>
    </row>
    <row r="658" spans="2:6" x14ac:dyDescent="0.3">
      <c r="B658" s="2">
        <v>656</v>
      </c>
      <c r="C658" s="5" t="s">
        <v>6</v>
      </c>
      <c r="D658" s="5" t="s">
        <v>664</v>
      </c>
      <c r="E658">
        <v>90</v>
      </c>
      <c r="F658" s="2">
        <v>29</v>
      </c>
    </row>
    <row r="659" spans="2:6" x14ac:dyDescent="0.3">
      <c r="B659" s="2">
        <v>657</v>
      </c>
      <c r="C659" s="5" t="s">
        <v>9</v>
      </c>
      <c r="D659" s="5" t="s">
        <v>665</v>
      </c>
      <c r="E659">
        <v>25</v>
      </c>
      <c r="F659" s="2">
        <v>40</v>
      </c>
    </row>
    <row r="660" spans="2:6" x14ac:dyDescent="0.3">
      <c r="B660" s="2">
        <v>658</v>
      </c>
      <c r="C660" s="5" t="s">
        <v>9</v>
      </c>
      <c r="D660" s="5" t="s">
        <v>666</v>
      </c>
      <c r="E660">
        <v>25</v>
      </c>
      <c r="F660" s="2">
        <v>59</v>
      </c>
    </row>
    <row r="661" spans="2:6" x14ac:dyDescent="0.3">
      <c r="B661" s="2">
        <v>659</v>
      </c>
      <c r="C661" s="5" t="s">
        <v>11</v>
      </c>
      <c r="D661" s="5" t="s">
        <v>667</v>
      </c>
      <c r="E661">
        <v>30</v>
      </c>
      <c r="F661" s="2">
        <v>39</v>
      </c>
    </row>
    <row r="662" spans="2:6" x14ac:dyDescent="0.3">
      <c r="B662" s="2">
        <v>660</v>
      </c>
      <c r="C662" s="5" t="s">
        <v>6</v>
      </c>
      <c r="D662" s="5" t="s">
        <v>668</v>
      </c>
      <c r="E662">
        <v>1000</v>
      </c>
      <c r="F662" s="2">
        <v>38</v>
      </c>
    </row>
    <row r="663" spans="2:6" x14ac:dyDescent="0.3">
      <c r="B663" s="2">
        <v>661</v>
      </c>
      <c r="C663" s="5" t="s">
        <v>9</v>
      </c>
      <c r="D663" s="5" t="s">
        <v>669</v>
      </c>
      <c r="E663">
        <v>100</v>
      </c>
      <c r="F663" s="2">
        <v>44</v>
      </c>
    </row>
    <row r="664" spans="2:6" x14ac:dyDescent="0.3">
      <c r="B664" s="2">
        <v>662</v>
      </c>
      <c r="C664" s="5" t="s">
        <v>6</v>
      </c>
      <c r="D664" s="5" t="s">
        <v>670</v>
      </c>
      <c r="E664">
        <v>1000</v>
      </c>
      <c r="F664" s="2">
        <v>48</v>
      </c>
    </row>
    <row r="665" spans="2:6" x14ac:dyDescent="0.3">
      <c r="B665" s="2">
        <v>663</v>
      </c>
      <c r="C665" s="5" t="s">
        <v>9</v>
      </c>
      <c r="D665" s="5" t="s">
        <v>671</v>
      </c>
      <c r="E665">
        <v>1200</v>
      </c>
      <c r="F665" s="2">
        <v>23</v>
      </c>
    </row>
    <row r="666" spans="2:6" x14ac:dyDescent="0.3">
      <c r="B666" s="2">
        <v>664</v>
      </c>
      <c r="C666" s="5" t="s">
        <v>9</v>
      </c>
      <c r="D666" s="5" t="s">
        <v>672</v>
      </c>
      <c r="E666">
        <v>2000</v>
      </c>
      <c r="F666" s="2">
        <v>44</v>
      </c>
    </row>
    <row r="667" spans="2:6" x14ac:dyDescent="0.3">
      <c r="B667" s="2">
        <v>665</v>
      </c>
      <c r="C667" s="5" t="s">
        <v>9</v>
      </c>
      <c r="D667" s="5" t="s">
        <v>673</v>
      </c>
      <c r="E667">
        <v>50</v>
      </c>
      <c r="F667" s="2">
        <v>57</v>
      </c>
    </row>
    <row r="668" spans="2:6" x14ac:dyDescent="0.3">
      <c r="B668" s="2">
        <v>666</v>
      </c>
      <c r="C668" s="5" t="s">
        <v>11</v>
      </c>
      <c r="D668" s="5" t="s">
        <v>674</v>
      </c>
      <c r="E668">
        <v>150</v>
      </c>
      <c r="F668" s="2">
        <v>51</v>
      </c>
    </row>
    <row r="669" spans="2:6" x14ac:dyDescent="0.3">
      <c r="B669" s="2">
        <v>667</v>
      </c>
      <c r="C669" s="5" t="s">
        <v>11</v>
      </c>
      <c r="D669" s="5" t="s">
        <v>675</v>
      </c>
      <c r="E669">
        <v>500</v>
      </c>
      <c r="F669" s="2">
        <v>29</v>
      </c>
    </row>
    <row r="670" spans="2:6" x14ac:dyDescent="0.3">
      <c r="B670" s="2">
        <v>668</v>
      </c>
      <c r="C670" s="5" t="s">
        <v>11</v>
      </c>
      <c r="D670" s="5" t="s">
        <v>676</v>
      </c>
      <c r="E670">
        <v>150</v>
      </c>
      <c r="F670" s="2">
        <v>62</v>
      </c>
    </row>
    <row r="671" spans="2:6" x14ac:dyDescent="0.3">
      <c r="B671" s="2">
        <v>669</v>
      </c>
      <c r="C671" s="5" t="s">
        <v>6</v>
      </c>
      <c r="D671" s="5" t="s">
        <v>677</v>
      </c>
      <c r="E671">
        <v>1200</v>
      </c>
      <c r="F671" s="2">
        <v>24</v>
      </c>
    </row>
    <row r="672" spans="2:6" x14ac:dyDescent="0.3">
      <c r="B672" s="2">
        <v>670</v>
      </c>
      <c r="C672" s="5" t="s">
        <v>6</v>
      </c>
      <c r="D672" s="5" t="s">
        <v>678</v>
      </c>
      <c r="E672">
        <v>30</v>
      </c>
      <c r="F672" s="2">
        <v>27</v>
      </c>
    </row>
    <row r="673" spans="2:6" x14ac:dyDescent="0.3">
      <c r="B673" s="2">
        <v>671</v>
      </c>
      <c r="C673" s="5" t="s">
        <v>11</v>
      </c>
      <c r="D673" s="5" t="s">
        <v>679</v>
      </c>
      <c r="E673">
        <v>150</v>
      </c>
      <c r="F673" s="2">
        <v>62</v>
      </c>
    </row>
    <row r="674" spans="2:6" x14ac:dyDescent="0.3">
      <c r="B674" s="2">
        <v>672</v>
      </c>
      <c r="C674" s="5" t="s">
        <v>6</v>
      </c>
      <c r="D674" s="5" t="s">
        <v>680</v>
      </c>
      <c r="E674">
        <v>100</v>
      </c>
      <c r="F674" s="2">
        <v>34</v>
      </c>
    </row>
    <row r="675" spans="2:6" x14ac:dyDescent="0.3">
      <c r="B675" s="2">
        <v>673</v>
      </c>
      <c r="C675" s="5" t="s">
        <v>9</v>
      </c>
      <c r="D675" s="5" t="s">
        <v>681</v>
      </c>
      <c r="E675">
        <v>1500</v>
      </c>
      <c r="F675" s="2">
        <v>43</v>
      </c>
    </row>
    <row r="676" spans="2:6" x14ac:dyDescent="0.3">
      <c r="B676" s="2">
        <v>674</v>
      </c>
      <c r="C676" s="5" t="s">
        <v>9</v>
      </c>
      <c r="D676" s="5" t="s">
        <v>682</v>
      </c>
      <c r="E676">
        <v>300</v>
      </c>
      <c r="F676" s="2">
        <v>38</v>
      </c>
    </row>
    <row r="677" spans="2:6" x14ac:dyDescent="0.3">
      <c r="B677" s="2">
        <v>675</v>
      </c>
      <c r="C677" s="5" t="s">
        <v>9</v>
      </c>
      <c r="D677" s="5" t="s">
        <v>683</v>
      </c>
      <c r="E677">
        <v>60</v>
      </c>
      <c r="F677" s="2">
        <v>45</v>
      </c>
    </row>
    <row r="678" spans="2:6" x14ac:dyDescent="0.3">
      <c r="B678" s="2">
        <v>676</v>
      </c>
      <c r="C678" s="5" t="s">
        <v>11</v>
      </c>
      <c r="D678" s="5" t="s">
        <v>684</v>
      </c>
      <c r="E678">
        <v>1500</v>
      </c>
      <c r="F678" s="2">
        <v>63</v>
      </c>
    </row>
    <row r="679" spans="2:6" x14ac:dyDescent="0.3">
      <c r="B679" s="2">
        <v>677</v>
      </c>
      <c r="C679" s="5" t="s">
        <v>6</v>
      </c>
      <c r="D679" s="5" t="s">
        <v>685</v>
      </c>
      <c r="E679">
        <v>1500</v>
      </c>
      <c r="F679" s="2">
        <v>19</v>
      </c>
    </row>
    <row r="680" spans="2:6" x14ac:dyDescent="0.3">
      <c r="B680" s="2">
        <v>678</v>
      </c>
      <c r="C680" s="5" t="s">
        <v>11</v>
      </c>
      <c r="D680" s="5" t="s">
        <v>686</v>
      </c>
      <c r="E680">
        <v>900</v>
      </c>
      <c r="F680" s="2">
        <v>60</v>
      </c>
    </row>
    <row r="681" spans="2:6" x14ac:dyDescent="0.3">
      <c r="B681" s="2">
        <v>679</v>
      </c>
      <c r="C681" s="5" t="s">
        <v>6</v>
      </c>
      <c r="D681" s="5" t="s">
        <v>687</v>
      </c>
      <c r="E681">
        <v>90</v>
      </c>
      <c r="F681" s="2">
        <v>18</v>
      </c>
    </row>
    <row r="682" spans="2:6" x14ac:dyDescent="0.3">
      <c r="B682" s="2">
        <v>680</v>
      </c>
      <c r="C682" s="5" t="s">
        <v>9</v>
      </c>
      <c r="D682" s="5" t="s">
        <v>688</v>
      </c>
      <c r="E682">
        <v>900</v>
      </c>
      <c r="F682" s="2">
        <v>53</v>
      </c>
    </row>
    <row r="683" spans="2:6" x14ac:dyDescent="0.3">
      <c r="B683" s="2">
        <v>681</v>
      </c>
      <c r="C683" s="5" t="s">
        <v>11</v>
      </c>
      <c r="D683" s="5" t="s">
        <v>689</v>
      </c>
      <c r="E683">
        <v>60</v>
      </c>
      <c r="F683" s="2">
        <v>43</v>
      </c>
    </row>
    <row r="684" spans="2:6" x14ac:dyDescent="0.3">
      <c r="B684" s="2">
        <v>682</v>
      </c>
      <c r="C684" s="5" t="s">
        <v>6</v>
      </c>
      <c r="D684" s="5" t="s">
        <v>690</v>
      </c>
      <c r="E684">
        <v>1200</v>
      </c>
      <c r="F684" s="2">
        <v>46</v>
      </c>
    </row>
    <row r="685" spans="2:6" x14ac:dyDescent="0.3">
      <c r="B685" s="2">
        <v>683</v>
      </c>
      <c r="C685" s="5" t="s">
        <v>6</v>
      </c>
      <c r="D685" s="5" t="s">
        <v>691</v>
      </c>
      <c r="E685">
        <v>1000</v>
      </c>
      <c r="F685" s="2">
        <v>38</v>
      </c>
    </row>
    <row r="686" spans="2:6" x14ac:dyDescent="0.3">
      <c r="B686" s="2">
        <v>684</v>
      </c>
      <c r="C686" s="5" t="s">
        <v>9</v>
      </c>
      <c r="D686" s="5" t="s">
        <v>692</v>
      </c>
      <c r="E686">
        <v>1000</v>
      </c>
      <c r="F686" s="2">
        <v>28</v>
      </c>
    </row>
    <row r="687" spans="2:6" x14ac:dyDescent="0.3">
      <c r="B687" s="2">
        <v>685</v>
      </c>
      <c r="C687" s="5" t="s">
        <v>11</v>
      </c>
      <c r="D687" s="5" t="s">
        <v>693</v>
      </c>
      <c r="E687">
        <v>50</v>
      </c>
      <c r="F687" s="2">
        <v>57</v>
      </c>
    </row>
    <row r="688" spans="2:6" x14ac:dyDescent="0.3">
      <c r="B688" s="2">
        <v>686</v>
      </c>
      <c r="C688" s="5" t="s">
        <v>11</v>
      </c>
      <c r="D688" s="5" t="s">
        <v>694</v>
      </c>
      <c r="E688">
        <v>200</v>
      </c>
      <c r="F688" s="2">
        <v>28</v>
      </c>
    </row>
    <row r="689" spans="2:6" x14ac:dyDescent="0.3">
      <c r="B689" s="2">
        <v>687</v>
      </c>
      <c r="C689" s="5" t="s">
        <v>11</v>
      </c>
      <c r="D689" s="5" t="s">
        <v>695</v>
      </c>
      <c r="E689">
        <v>300</v>
      </c>
      <c r="F689" s="2">
        <v>53</v>
      </c>
    </row>
    <row r="690" spans="2:6" x14ac:dyDescent="0.3">
      <c r="B690" s="2">
        <v>688</v>
      </c>
      <c r="C690" s="5" t="s">
        <v>9</v>
      </c>
      <c r="D690" s="5" t="s">
        <v>696</v>
      </c>
      <c r="E690">
        <v>100</v>
      </c>
      <c r="F690" s="2">
        <v>56</v>
      </c>
    </row>
    <row r="691" spans="2:6" x14ac:dyDescent="0.3">
      <c r="B691" s="2">
        <v>689</v>
      </c>
      <c r="C691" s="5" t="s">
        <v>11</v>
      </c>
      <c r="D691" s="5" t="s">
        <v>697</v>
      </c>
      <c r="E691">
        <v>100</v>
      </c>
      <c r="F691" s="2">
        <v>57</v>
      </c>
    </row>
    <row r="692" spans="2:6" x14ac:dyDescent="0.3">
      <c r="B692" s="2">
        <v>690</v>
      </c>
      <c r="C692" s="5" t="s">
        <v>9</v>
      </c>
      <c r="D692" s="5" t="s">
        <v>698</v>
      </c>
      <c r="E692">
        <v>900</v>
      </c>
      <c r="F692" s="2">
        <v>52</v>
      </c>
    </row>
    <row r="693" spans="2:6" x14ac:dyDescent="0.3">
      <c r="B693" s="2">
        <v>691</v>
      </c>
      <c r="C693" s="5" t="s">
        <v>9</v>
      </c>
      <c r="D693" s="5" t="s">
        <v>699</v>
      </c>
      <c r="E693">
        <v>90</v>
      </c>
      <c r="F693" s="2">
        <v>51</v>
      </c>
    </row>
    <row r="694" spans="2:6" x14ac:dyDescent="0.3">
      <c r="B694" s="2">
        <v>692</v>
      </c>
      <c r="C694" s="5" t="s">
        <v>9</v>
      </c>
      <c r="D694" s="5" t="s">
        <v>700</v>
      </c>
      <c r="E694">
        <v>100</v>
      </c>
      <c r="F694" s="2">
        <v>64</v>
      </c>
    </row>
    <row r="695" spans="2:6" x14ac:dyDescent="0.3">
      <c r="B695" s="2">
        <v>693</v>
      </c>
      <c r="C695" s="5" t="s">
        <v>6</v>
      </c>
      <c r="D695" s="5" t="s">
        <v>701</v>
      </c>
      <c r="E695">
        <v>1500</v>
      </c>
      <c r="F695" s="2">
        <v>41</v>
      </c>
    </row>
    <row r="696" spans="2:6" x14ac:dyDescent="0.3">
      <c r="B696" s="2">
        <v>694</v>
      </c>
      <c r="C696" s="5" t="s">
        <v>11</v>
      </c>
      <c r="D696" s="5" t="s">
        <v>702</v>
      </c>
      <c r="E696">
        <v>50</v>
      </c>
      <c r="F696" s="2">
        <v>39</v>
      </c>
    </row>
    <row r="697" spans="2:6" x14ac:dyDescent="0.3">
      <c r="B697" s="2">
        <v>695</v>
      </c>
      <c r="C697" s="5" t="s">
        <v>11</v>
      </c>
      <c r="D697" s="5" t="s">
        <v>703</v>
      </c>
      <c r="E697">
        <v>150</v>
      </c>
      <c r="F697" s="2">
        <v>22</v>
      </c>
    </row>
    <row r="698" spans="2:6" x14ac:dyDescent="0.3">
      <c r="B698" s="2">
        <v>696</v>
      </c>
      <c r="C698" s="5" t="s">
        <v>9</v>
      </c>
      <c r="D698" s="5" t="s">
        <v>704</v>
      </c>
      <c r="E698">
        <v>200</v>
      </c>
      <c r="F698" s="2">
        <v>50</v>
      </c>
    </row>
    <row r="699" spans="2:6" x14ac:dyDescent="0.3">
      <c r="B699" s="2">
        <v>697</v>
      </c>
      <c r="C699" s="5" t="s">
        <v>9</v>
      </c>
      <c r="D699" s="5" t="s">
        <v>705</v>
      </c>
      <c r="E699">
        <v>500</v>
      </c>
      <c r="F699" s="2">
        <v>53</v>
      </c>
    </row>
    <row r="700" spans="2:6" x14ac:dyDescent="0.3">
      <c r="B700" s="2">
        <v>698</v>
      </c>
      <c r="C700" s="5" t="s">
        <v>11</v>
      </c>
      <c r="D700" s="5" t="s">
        <v>706</v>
      </c>
      <c r="E700">
        <v>300</v>
      </c>
      <c r="F700" s="2">
        <v>64</v>
      </c>
    </row>
    <row r="701" spans="2:6" x14ac:dyDescent="0.3">
      <c r="B701" s="2">
        <v>699</v>
      </c>
      <c r="C701" s="5" t="s">
        <v>9</v>
      </c>
      <c r="D701" s="5" t="s">
        <v>707</v>
      </c>
      <c r="E701">
        <v>120</v>
      </c>
      <c r="F701" s="2">
        <v>37</v>
      </c>
    </row>
    <row r="702" spans="2:6" x14ac:dyDescent="0.3">
      <c r="B702" s="2">
        <v>700</v>
      </c>
      <c r="C702" s="5" t="s">
        <v>11</v>
      </c>
      <c r="D702" s="5" t="s">
        <v>708</v>
      </c>
      <c r="E702">
        <v>2000</v>
      </c>
      <c r="F702" s="2">
        <v>36</v>
      </c>
    </row>
    <row r="703" spans="2:6" x14ac:dyDescent="0.3">
      <c r="B703" s="2">
        <v>701</v>
      </c>
      <c r="C703" s="5" t="s">
        <v>6</v>
      </c>
      <c r="D703" s="5" t="s">
        <v>709</v>
      </c>
      <c r="E703">
        <v>60</v>
      </c>
      <c r="F703" s="2">
        <v>52</v>
      </c>
    </row>
    <row r="704" spans="2:6" x14ac:dyDescent="0.3">
      <c r="B704" s="2">
        <v>702</v>
      </c>
      <c r="C704" s="5" t="s">
        <v>9</v>
      </c>
      <c r="D704" s="5" t="s">
        <v>710</v>
      </c>
      <c r="E704">
        <v>600</v>
      </c>
      <c r="F704" s="2">
        <v>60</v>
      </c>
    </row>
    <row r="705" spans="2:6" x14ac:dyDescent="0.3">
      <c r="B705" s="2">
        <v>703</v>
      </c>
      <c r="C705" s="5" t="s">
        <v>11</v>
      </c>
      <c r="D705" s="5" t="s">
        <v>711</v>
      </c>
      <c r="E705">
        <v>100</v>
      </c>
      <c r="F705" s="2">
        <v>34</v>
      </c>
    </row>
    <row r="706" spans="2:6" x14ac:dyDescent="0.3">
      <c r="B706" s="2">
        <v>704</v>
      </c>
      <c r="C706" s="5" t="s">
        <v>9</v>
      </c>
      <c r="D706" s="5" t="s">
        <v>712</v>
      </c>
      <c r="E706">
        <v>90</v>
      </c>
      <c r="F706" s="2">
        <v>62</v>
      </c>
    </row>
    <row r="707" spans="2:6" x14ac:dyDescent="0.3">
      <c r="B707" s="2">
        <v>705</v>
      </c>
      <c r="C707" s="5" t="s">
        <v>11</v>
      </c>
      <c r="D707" s="5" t="s">
        <v>713</v>
      </c>
      <c r="E707">
        <v>50</v>
      </c>
      <c r="F707" s="2">
        <v>60</v>
      </c>
    </row>
    <row r="708" spans="2:6" x14ac:dyDescent="0.3">
      <c r="B708" s="2">
        <v>706</v>
      </c>
      <c r="C708" s="5" t="s">
        <v>11</v>
      </c>
      <c r="D708" s="5" t="s">
        <v>714</v>
      </c>
      <c r="E708">
        <v>100</v>
      </c>
      <c r="F708" s="2">
        <v>51</v>
      </c>
    </row>
    <row r="709" spans="2:6" x14ac:dyDescent="0.3">
      <c r="B709" s="2">
        <v>707</v>
      </c>
      <c r="C709" s="5" t="s">
        <v>9</v>
      </c>
      <c r="D709" s="5" t="s">
        <v>715</v>
      </c>
      <c r="E709">
        <v>500</v>
      </c>
      <c r="F709" s="2">
        <v>26</v>
      </c>
    </row>
    <row r="710" spans="2:6" x14ac:dyDescent="0.3">
      <c r="B710" s="2">
        <v>708</v>
      </c>
      <c r="C710" s="5" t="s">
        <v>6</v>
      </c>
      <c r="D710" s="5" t="s">
        <v>716</v>
      </c>
      <c r="E710">
        <v>900</v>
      </c>
      <c r="F710" s="2">
        <v>43</v>
      </c>
    </row>
    <row r="711" spans="2:6" x14ac:dyDescent="0.3">
      <c r="B711" s="2">
        <v>709</v>
      </c>
      <c r="C711" s="5" t="s">
        <v>11</v>
      </c>
      <c r="D711" s="5" t="s">
        <v>717</v>
      </c>
      <c r="E711">
        <v>1000</v>
      </c>
      <c r="F711" s="2">
        <v>19</v>
      </c>
    </row>
    <row r="712" spans="2:6" x14ac:dyDescent="0.3">
      <c r="B712" s="2">
        <v>710</v>
      </c>
      <c r="C712" s="5" t="s">
        <v>11</v>
      </c>
      <c r="D712" s="5" t="s">
        <v>718</v>
      </c>
      <c r="E712">
        <v>1500</v>
      </c>
      <c r="F712" s="2">
        <v>26</v>
      </c>
    </row>
    <row r="713" spans="2:6" x14ac:dyDescent="0.3">
      <c r="B713" s="2">
        <v>711</v>
      </c>
      <c r="C713" s="5" t="s">
        <v>11</v>
      </c>
      <c r="D713" s="5" t="s">
        <v>719</v>
      </c>
      <c r="E713">
        <v>1500</v>
      </c>
      <c r="F713" s="2">
        <v>26</v>
      </c>
    </row>
    <row r="714" spans="2:6" x14ac:dyDescent="0.3">
      <c r="B714" s="2">
        <v>712</v>
      </c>
      <c r="C714" s="5" t="s">
        <v>6</v>
      </c>
      <c r="D714" s="5" t="s">
        <v>720</v>
      </c>
      <c r="E714">
        <v>50</v>
      </c>
      <c r="F714" s="2">
        <v>57</v>
      </c>
    </row>
    <row r="715" spans="2:6" x14ac:dyDescent="0.3">
      <c r="B715" s="2">
        <v>713</v>
      </c>
      <c r="C715" s="5" t="s">
        <v>6</v>
      </c>
      <c r="D715" s="5" t="s">
        <v>721</v>
      </c>
      <c r="E715">
        <v>75</v>
      </c>
      <c r="F715" s="2">
        <v>34</v>
      </c>
    </row>
    <row r="716" spans="2:6" x14ac:dyDescent="0.3">
      <c r="B716" s="2">
        <v>714</v>
      </c>
      <c r="C716" s="5" t="s">
        <v>9</v>
      </c>
      <c r="D716" s="5" t="s">
        <v>722</v>
      </c>
      <c r="E716">
        <v>500</v>
      </c>
      <c r="F716" s="2">
        <v>18</v>
      </c>
    </row>
    <row r="717" spans="2:6" x14ac:dyDescent="0.3">
      <c r="B717" s="2">
        <v>715</v>
      </c>
      <c r="C717" s="5" t="s">
        <v>6</v>
      </c>
      <c r="D717" s="5" t="s">
        <v>723</v>
      </c>
      <c r="E717">
        <v>100</v>
      </c>
      <c r="F717" s="2">
        <v>42</v>
      </c>
    </row>
    <row r="718" spans="2:6" x14ac:dyDescent="0.3">
      <c r="B718" s="2">
        <v>716</v>
      </c>
      <c r="C718" s="5" t="s">
        <v>9</v>
      </c>
      <c r="D718" s="5" t="s">
        <v>724</v>
      </c>
      <c r="E718">
        <v>1200</v>
      </c>
      <c r="F718" s="2">
        <v>60</v>
      </c>
    </row>
    <row r="719" spans="2:6" x14ac:dyDescent="0.3">
      <c r="B719" s="2">
        <v>717</v>
      </c>
      <c r="C719" s="5" t="s">
        <v>9</v>
      </c>
      <c r="D719" s="5" t="s">
        <v>725</v>
      </c>
      <c r="E719">
        <v>500</v>
      </c>
      <c r="F719" s="2">
        <v>57</v>
      </c>
    </row>
    <row r="720" spans="2:6" x14ac:dyDescent="0.3">
      <c r="B720" s="2">
        <v>718</v>
      </c>
      <c r="C720" s="5" t="s">
        <v>6</v>
      </c>
      <c r="D720" s="5" t="s">
        <v>726</v>
      </c>
      <c r="E720">
        <v>75</v>
      </c>
      <c r="F720" s="2">
        <v>59</v>
      </c>
    </row>
    <row r="721" spans="2:6" x14ac:dyDescent="0.3">
      <c r="B721" s="2">
        <v>719</v>
      </c>
      <c r="C721" s="5" t="s">
        <v>9</v>
      </c>
      <c r="D721" s="5" t="s">
        <v>727</v>
      </c>
      <c r="E721">
        <v>60</v>
      </c>
      <c r="F721" s="2">
        <v>42</v>
      </c>
    </row>
    <row r="722" spans="2:6" x14ac:dyDescent="0.3">
      <c r="B722" s="2">
        <v>720</v>
      </c>
      <c r="C722" s="5" t="s">
        <v>6</v>
      </c>
      <c r="D722" s="5" t="s">
        <v>728</v>
      </c>
      <c r="E722">
        <v>1500</v>
      </c>
      <c r="F722" s="2">
        <v>56</v>
      </c>
    </row>
    <row r="723" spans="2:6" x14ac:dyDescent="0.3">
      <c r="B723" s="2">
        <v>721</v>
      </c>
      <c r="C723" s="5" t="s">
        <v>9</v>
      </c>
      <c r="D723" s="5" t="s">
        <v>729</v>
      </c>
      <c r="E723">
        <v>500</v>
      </c>
      <c r="F723" s="2">
        <v>52</v>
      </c>
    </row>
    <row r="724" spans="2:6" x14ac:dyDescent="0.3">
      <c r="B724" s="2">
        <v>722</v>
      </c>
      <c r="C724" s="5" t="s">
        <v>6</v>
      </c>
      <c r="D724" s="5" t="s">
        <v>730</v>
      </c>
      <c r="E724">
        <v>900</v>
      </c>
      <c r="F724" s="2">
        <v>20</v>
      </c>
    </row>
    <row r="725" spans="2:6" x14ac:dyDescent="0.3">
      <c r="B725" s="2">
        <v>723</v>
      </c>
      <c r="C725" s="5" t="s">
        <v>6</v>
      </c>
      <c r="D725" s="5" t="s">
        <v>731</v>
      </c>
      <c r="E725">
        <v>200</v>
      </c>
      <c r="F725" s="2">
        <v>54</v>
      </c>
    </row>
    <row r="726" spans="2:6" x14ac:dyDescent="0.3">
      <c r="B726" s="2">
        <v>724</v>
      </c>
      <c r="C726" s="5" t="s">
        <v>9</v>
      </c>
      <c r="D726" s="5" t="s">
        <v>732</v>
      </c>
      <c r="E726">
        <v>150</v>
      </c>
      <c r="F726" s="2">
        <v>61</v>
      </c>
    </row>
    <row r="727" spans="2:6" x14ac:dyDescent="0.3">
      <c r="B727" s="2">
        <v>725</v>
      </c>
      <c r="C727" s="5" t="s">
        <v>11</v>
      </c>
      <c r="D727" s="5" t="s">
        <v>733</v>
      </c>
      <c r="E727">
        <v>300</v>
      </c>
      <c r="F727" s="2">
        <v>61</v>
      </c>
    </row>
    <row r="728" spans="2:6" x14ac:dyDescent="0.3">
      <c r="B728" s="2">
        <v>726</v>
      </c>
      <c r="C728" s="5" t="s">
        <v>9</v>
      </c>
      <c r="D728" s="5" t="s">
        <v>734</v>
      </c>
      <c r="E728">
        <v>1200</v>
      </c>
      <c r="F728" s="2">
        <v>47</v>
      </c>
    </row>
    <row r="729" spans="2:6" x14ac:dyDescent="0.3">
      <c r="B729" s="2">
        <v>727</v>
      </c>
      <c r="C729" s="5" t="s">
        <v>6</v>
      </c>
      <c r="D729" s="5" t="s">
        <v>735</v>
      </c>
      <c r="E729">
        <v>900</v>
      </c>
      <c r="F729" s="2">
        <v>55</v>
      </c>
    </row>
    <row r="730" spans="2:6" x14ac:dyDescent="0.3">
      <c r="B730" s="2">
        <v>728</v>
      </c>
      <c r="C730" s="5" t="s">
        <v>11</v>
      </c>
      <c r="D730" s="5" t="s">
        <v>736</v>
      </c>
      <c r="E730">
        <v>150</v>
      </c>
      <c r="F730" s="2">
        <v>51</v>
      </c>
    </row>
    <row r="731" spans="2:6" x14ac:dyDescent="0.3">
      <c r="B731" s="2">
        <v>729</v>
      </c>
      <c r="C731" s="5" t="s">
        <v>9</v>
      </c>
      <c r="D731" s="5" t="s">
        <v>737</v>
      </c>
      <c r="E731">
        <v>1200</v>
      </c>
      <c r="F731" s="2">
        <v>29</v>
      </c>
    </row>
    <row r="732" spans="2:6" x14ac:dyDescent="0.3">
      <c r="B732" s="2">
        <v>730</v>
      </c>
      <c r="C732" s="5" t="s">
        <v>9</v>
      </c>
      <c r="D732" s="5" t="s">
        <v>738</v>
      </c>
      <c r="E732">
        <v>50</v>
      </c>
      <c r="F732" s="2">
        <v>36</v>
      </c>
    </row>
    <row r="733" spans="2:6" x14ac:dyDescent="0.3">
      <c r="B733" s="2">
        <v>731</v>
      </c>
      <c r="C733" s="5" t="s">
        <v>9</v>
      </c>
      <c r="D733" s="5" t="s">
        <v>739</v>
      </c>
      <c r="E733">
        <v>2000</v>
      </c>
      <c r="F733" s="2">
        <v>54</v>
      </c>
    </row>
    <row r="734" spans="2:6" x14ac:dyDescent="0.3">
      <c r="B734" s="2">
        <v>732</v>
      </c>
      <c r="C734" s="5" t="s">
        <v>11</v>
      </c>
      <c r="D734" s="5" t="s">
        <v>740</v>
      </c>
      <c r="E734">
        <v>1000</v>
      </c>
      <c r="F734" s="2">
        <v>61</v>
      </c>
    </row>
    <row r="735" spans="2:6" x14ac:dyDescent="0.3">
      <c r="B735" s="2">
        <v>733</v>
      </c>
      <c r="C735" s="5" t="s">
        <v>6</v>
      </c>
      <c r="D735" s="5" t="s">
        <v>741</v>
      </c>
      <c r="E735">
        <v>30</v>
      </c>
      <c r="F735" s="2">
        <v>34</v>
      </c>
    </row>
    <row r="736" spans="2:6" x14ac:dyDescent="0.3">
      <c r="B736" s="2">
        <v>734</v>
      </c>
      <c r="C736" s="5" t="s">
        <v>9</v>
      </c>
      <c r="D736" s="5" t="s">
        <v>742</v>
      </c>
      <c r="E736">
        <v>30</v>
      </c>
      <c r="F736" s="2">
        <v>27</v>
      </c>
    </row>
    <row r="737" spans="2:6" x14ac:dyDescent="0.3">
      <c r="B737" s="2">
        <v>735</v>
      </c>
      <c r="C737" s="5" t="s">
        <v>9</v>
      </c>
      <c r="D737" s="5" t="s">
        <v>743</v>
      </c>
      <c r="E737">
        <v>2000</v>
      </c>
      <c r="F737" s="2">
        <v>64</v>
      </c>
    </row>
    <row r="738" spans="2:6" x14ac:dyDescent="0.3">
      <c r="B738" s="2">
        <v>736</v>
      </c>
      <c r="C738" s="5" t="s">
        <v>9</v>
      </c>
      <c r="D738" s="5" t="s">
        <v>744</v>
      </c>
      <c r="E738">
        <v>100</v>
      </c>
      <c r="F738" s="2">
        <v>29</v>
      </c>
    </row>
    <row r="739" spans="2:6" x14ac:dyDescent="0.3">
      <c r="B739" s="2">
        <v>737</v>
      </c>
      <c r="C739" s="5" t="s">
        <v>9</v>
      </c>
      <c r="D739" s="5" t="s">
        <v>745</v>
      </c>
      <c r="E739">
        <v>50</v>
      </c>
      <c r="F739" s="2">
        <v>33</v>
      </c>
    </row>
    <row r="740" spans="2:6" x14ac:dyDescent="0.3">
      <c r="B740" s="2">
        <v>738</v>
      </c>
      <c r="C740" s="5" t="s">
        <v>9</v>
      </c>
      <c r="D740" s="5" t="s">
        <v>746</v>
      </c>
      <c r="E740">
        <v>100</v>
      </c>
      <c r="F740" s="2">
        <v>41</v>
      </c>
    </row>
    <row r="741" spans="2:6" x14ac:dyDescent="0.3">
      <c r="B741" s="2">
        <v>739</v>
      </c>
      <c r="C741" s="5" t="s">
        <v>6</v>
      </c>
      <c r="D741" s="5" t="s">
        <v>747</v>
      </c>
      <c r="E741">
        <v>25</v>
      </c>
      <c r="F741" s="2">
        <v>36</v>
      </c>
    </row>
    <row r="742" spans="2:6" x14ac:dyDescent="0.3">
      <c r="B742" s="2">
        <v>740</v>
      </c>
      <c r="C742" s="5" t="s">
        <v>6</v>
      </c>
      <c r="D742" s="5" t="s">
        <v>748</v>
      </c>
      <c r="E742">
        <v>200</v>
      </c>
      <c r="F742" s="2">
        <v>25</v>
      </c>
    </row>
    <row r="743" spans="2:6" x14ac:dyDescent="0.3">
      <c r="B743" s="2">
        <v>741</v>
      </c>
      <c r="C743" s="5" t="s">
        <v>9</v>
      </c>
      <c r="D743" s="5" t="s">
        <v>749</v>
      </c>
      <c r="E743">
        <v>300</v>
      </c>
      <c r="F743" s="2">
        <v>48</v>
      </c>
    </row>
    <row r="744" spans="2:6" x14ac:dyDescent="0.3">
      <c r="B744" s="2">
        <v>742</v>
      </c>
      <c r="C744" s="5" t="s">
        <v>11</v>
      </c>
      <c r="D744" s="5" t="s">
        <v>750</v>
      </c>
      <c r="E744">
        <v>2000</v>
      </c>
      <c r="F744" s="2">
        <v>38</v>
      </c>
    </row>
    <row r="745" spans="2:6" x14ac:dyDescent="0.3">
      <c r="B745" s="2">
        <v>743</v>
      </c>
      <c r="C745" s="5" t="s">
        <v>6</v>
      </c>
      <c r="D745" s="5" t="s">
        <v>751</v>
      </c>
      <c r="E745">
        <v>2000</v>
      </c>
      <c r="F745" s="2">
        <v>34</v>
      </c>
    </row>
    <row r="746" spans="2:6" x14ac:dyDescent="0.3">
      <c r="B746" s="2">
        <v>744</v>
      </c>
      <c r="C746" s="5" t="s">
        <v>11</v>
      </c>
      <c r="D746" s="5" t="s">
        <v>752</v>
      </c>
      <c r="E746">
        <v>25</v>
      </c>
      <c r="F746" s="2">
        <v>40</v>
      </c>
    </row>
    <row r="747" spans="2:6" x14ac:dyDescent="0.3">
      <c r="B747" s="2">
        <v>745</v>
      </c>
      <c r="C747" s="5" t="s">
        <v>6</v>
      </c>
      <c r="D747" s="5" t="s">
        <v>753</v>
      </c>
      <c r="E747">
        <v>100</v>
      </c>
      <c r="F747" s="2">
        <v>54</v>
      </c>
    </row>
    <row r="748" spans="2:6" x14ac:dyDescent="0.3">
      <c r="B748" s="2">
        <v>746</v>
      </c>
      <c r="C748" s="5" t="s">
        <v>9</v>
      </c>
      <c r="D748" s="5" t="s">
        <v>754</v>
      </c>
      <c r="E748">
        <v>90</v>
      </c>
      <c r="F748" s="2">
        <v>33</v>
      </c>
    </row>
    <row r="749" spans="2:6" x14ac:dyDescent="0.3">
      <c r="B749" s="2">
        <v>747</v>
      </c>
      <c r="C749" s="5" t="s">
        <v>6</v>
      </c>
      <c r="D749" s="5" t="s">
        <v>755</v>
      </c>
      <c r="E749">
        <v>30</v>
      </c>
      <c r="F749" s="2">
        <v>23</v>
      </c>
    </row>
    <row r="750" spans="2:6" x14ac:dyDescent="0.3">
      <c r="B750" s="2">
        <v>748</v>
      </c>
      <c r="C750" s="5" t="s">
        <v>9</v>
      </c>
      <c r="D750" s="5" t="s">
        <v>756</v>
      </c>
      <c r="E750">
        <v>150</v>
      </c>
      <c r="F750" s="2">
        <v>25</v>
      </c>
    </row>
    <row r="751" spans="2:6" x14ac:dyDescent="0.3">
      <c r="B751" s="2">
        <v>749</v>
      </c>
      <c r="C751" s="5" t="s">
        <v>6</v>
      </c>
      <c r="D751" s="5" t="s">
        <v>757</v>
      </c>
      <c r="E751">
        <v>30</v>
      </c>
      <c r="F751" s="2">
        <v>42</v>
      </c>
    </row>
    <row r="752" spans="2:6" x14ac:dyDescent="0.3">
      <c r="B752" s="2">
        <v>750</v>
      </c>
      <c r="C752" s="5" t="s">
        <v>9</v>
      </c>
      <c r="D752" s="5" t="s">
        <v>758</v>
      </c>
      <c r="E752">
        <v>75</v>
      </c>
      <c r="F752" s="2">
        <v>35</v>
      </c>
    </row>
    <row r="753" spans="2:6" x14ac:dyDescent="0.3">
      <c r="B753" s="2">
        <v>751</v>
      </c>
      <c r="C753" s="5" t="s">
        <v>9</v>
      </c>
      <c r="D753" s="5" t="s">
        <v>759</v>
      </c>
      <c r="E753">
        <v>50</v>
      </c>
      <c r="F753" s="2">
        <v>42</v>
      </c>
    </row>
    <row r="754" spans="2:6" x14ac:dyDescent="0.3">
      <c r="B754" s="2">
        <v>752</v>
      </c>
      <c r="C754" s="5" t="s">
        <v>9</v>
      </c>
      <c r="D754" s="5" t="s">
        <v>760</v>
      </c>
      <c r="E754">
        <v>100</v>
      </c>
      <c r="F754" s="2">
        <v>29</v>
      </c>
    </row>
    <row r="755" spans="2:6" x14ac:dyDescent="0.3">
      <c r="B755" s="2">
        <v>753</v>
      </c>
      <c r="C755" s="5" t="s">
        <v>9</v>
      </c>
      <c r="D755" s="5" t="s">
        <v>761</v>
      </c>
      <c r="E755">
        <v>30</v>
      </c>
      <c r="F755" s="2">
        <v>32</v>
      </c>
    </row>
    <row r="756" spans="2:6" x14ac:dyDescent="0.3">
      <c r="B756" s="2">
        <v>754</v>
      </c>
      <c r="C756" s="5" t="s">
        <v>11</v>
      </c>
      <c r="D756" s="5" t="s">
        <v>762</v>
      </c>
      <c r="E756">
        <v>100</v>
      </c>
      <c r="F756" s="2">
        <v>43</v>
      </c>
    </row>
    <row r="757" spans="2:6" x14ac:dyDescent="0.3">
      <c r="B757" s="2">
        <v>755</v>
      </c>
      <c r="C757" s="5" t="s">
        <v>9</v>
      </c>
      <c r="D757" s="5" t="s">
        <v>763</v>
      </c>
      <c r="E757">
        <v>75</v>
      </c>
      <c r="F757" s="2">
        <v>58</v>
      </c>
    </row>
    <row r="758" spans="2:6" x14ac:dyDescent="0.3">
      <c r="B758" s="2">
        <v>756</v>
      </c>
      <c r="C758" s="5" t="s">
        <v>11</v>
      </c>
      <c r="D758" s="5" t="s">
        <v>764</v>
      </c>
      <c r="E758">
        <v>1200</v>
      </c>
      <c r="F758" s="2">
        <v>62</v>
      </c>
    </row>
    <row r="759" spans="2:6" x14ac:dyDescent="0.3">
      <c r="B759" s="2">
        <v>757</v>
      </c>
      <c r="C759" s="5" t="s">
        <v>11</v>
      </c>
      <c r="D759" s="5" t="s">
        <v>765</v>
      </c>
      <c r="E759">
        <v>1200</v>
      </c>
      <c r="F759" s="2">
        <v>43</v>
      </c>
    </row>
    <row r="760" spans="2:6" x14ac:dyDescent="0.3">
      <c r="B760" s="2">
        <v>758</v>
      </c>
      <c r="C760" s="5" t="s">
        <v>9</v>
      </c>
      <c r="D760" s="5" t="s">
        <v>766</v>
      </c>
      <c r="E760">
        <v>100</v>
      </c>
      <c r="F760" s="2">
        <v>64</v>
      </c>
    </row>
    <row r="761" spans="2:6" x14ac:dyDescent="0.3">
      <c r="B761" s="2">
        <v>759</v>
      </c>
      <c r="C761" s="5" t="s">
        <v>11</v>
      </c>
      <c r="D761" s="5" t="s">
        <v>767</v>
      </c>
      <c r="E761">
        <v>100</v>
      </c>
      <c r="F761" s="2">
        <v>49</v>
      </c>
    </row>
    <row r="762" spans="2:6" x14ac:dyDescent="0.3">
      <c r="B762" s="2">
        <v>760</v>
      </c>
      <c r="C762" s="5" t="s">
        <v>6</v>
      </c>
      <c r="D762" s="5" t="s">
        <v>768</v>
      </c>
      <c r="E762">
        <v>500</v>
      </c>
      <c r="F762" s="2">
        <v>27</v>
      </c>
    </row>
    <row r="763" spans="2:6" x14ac:dyDescent="0.3">
      <c r="B763" s="2">
        <v>761</v>
      </c>
      <c r="C763" s="5" t="s">
        <v>9</v>
      </c>
      <c r="D763" s="5" t="s">
        <v>769</v>
      </c>
      <c r="E763">
        <v>500</v>
      </c>
      <c r="F763" s="2">
        <v>33</v>
      </c>
    </row>
    <row r="764" spans="2:6" x14ac:dyDescent="0.3">
      <c r="B764" s="2">
        <v>762</v>
      </c>
      <c r="C764" s="5" t="s">
        <v>11</v>
      </c>
      <c r="D764" s="5" t="s">
        <v>770</v>
      </c>
      <c r="E764">
        <v>50</v>
      </c>
      <c r="F764" s="2">
        <v>24</v>
      </c>
    </row>
    <row r="765" spans="2:6" x14ac:dyDescent="0.3">
      <c r="B765" s="2">
        <v>763</v>
      </c>
      <c r="C765" s="5" t="s">
        <v>9</v>
      </c>
      <c r="D765" s="5" t="s">
        <v>771</v>
      </c>
      <c r="E765">
        <v>50</v>
      </c>
      <c r="F765" s="2">
        <v>34</v>
      </c>
    </row>
    <row r="766" spans="2:6" x14ac:dyDescent="0.3">
      <c r="B766" s="2">
        <v>764</v>
      </c>
      <c r="C766" s="5" t="s">
        <v>9</v>
      </c>
      <c r="D766" s="5" t="s">
        <v>772</v>
      </c>
      <c r="E766">
        <v>25</v>
      </c>
      <c r="F766" s="2">
        <v>40</v>
      </c>
    </row>
    <row r="767" spans="2:6" x14ac:dyDescent="0.3">
      <c r="B767" s="2">
        <v>765</v>
      </c>
      <c r="C767" s="5" t="s">
        <v>9</v>
      </c>
      <c r="D767" s="5" t="s">
        <v>773</v>
      </c>
      <c r="E767">
        <v>200</v>
      </c>
      <c r="F767" s="2">
        <v>43</v>
      </c>
    </row>
    <row r="768" spans="2:6" x14ac:dyDescent="0.3">
      <c r="B768" s="2">
        <v>766</v>
      </c>
      <c r="C768" s="5" t="s">
        <v>11</v>
      </c>
      <c r="D768" s="5" t="s">
        <v>774</v>
      </c>
      <c r="E768">
        <v>900</v>
      </c>
      <c r="F768" s="2">
        <v>38</v>
      </c>
    </row>
    <row r="769" spans="2:6" x14ac:dyDescent="0.3">
      <c r="B769" s="2">
        <v>767</v>
      </c>
      <c r="C769" s="5" t="s">
        <v>6</v>
      </c>
      <c r="D769" s="5" t="s">
        <v>775</v>
      </c>
      <c r="E769">
        <v>75</v>
      </c>
      <c r="F769" s="2">
        <v>39</v>
      </c>
    </row>
    <row r="770" spans="2:6" x14ac:dyDescent="0.3">
      <c r="B770" s="2">
        <v>768</v>
      </c>
      <c r="C770" s="5" t="s">
        <v>6</v>
      </c>
      <c r="D770" s="5" t="s">
        <v>776</v>
      </c>
      <c r="E770">
        <v>75</v>
      </c>
      <c r="F770" s="2">
        <v>24</v>
      </c>
    </row>
    <row r="771" spans="2:6" x14ac:dyDescent="0.3">
      <c r="B771" s="2">
        <v>769</v>
      </c>
      <c r="C771" s="5" t="s">
        <v>11</v>
      </c>
      <c r="D771" s="5" t="s">
        <v>777</v>
      </c>
      <c r="E771">
        <v>120</v>
      </c>
      <c r="F771" s="2">
        <v>31</v>
      </c>
    </row>
    <row r="772" spans="2:6" x14ac:dyDescent="0.3">
      <c r="B772" s="2">
        <v>770</v>
      </c>
      <c r="C772" s="5" t="s">
        <v>9</v>
      </c>
      <c r="D772" s="5" t="s">
        <v>778</v>
      </c>
      <c r="E772">
        <v>50</v>
      </c>
      <c r="F772" s="2">
        <v>32</v>
      </c>
    </row>
    <row r="773" spans="2:6" x14ac:dyDescent="0.3">
      <c r="B773" s="2">
        <v>771</v>
      </c>
      <c r="C773" s="5" t="s">
        <v>11</v>
      </c>
      <c r="D773" s="5" t="s">
        <v>779</v>
      </c>
      <c r="E773">
        <v>50</v>
      </c>
      <c r="F773" s="2">
        <v>24</v>
      </c>
    </row>
    <row r="774" spans="2:6" x14ac:dyDescent="0.3">
      <c r="B774" s="2">
        <v>772</v>
      </c>
      <c r="C774" s="5" t="s">
        <v>11</v>
      </c>
      <c r="D774" s="5" t="s">
        <v>780</v>
      </c>
      <c r="E774">
        <v>30</v>
      </c>
      <c r="F774" s="2">
        <v>26</v>
      </c>
    </row>
    <row r="775" spans="2:6" x14ac:dyDescent="0.3">
      <c r="B775" s="2">
        <v>773</v>
      </c>
      <c r="C775" s="5" t="s">
        <v>11</v>
      </c>
      <c r="D775" s="5" t="s">
        <v>781</v>
      </c>
      <c r="E775">
        <v>2000</v>
      </c>
      <c r="F775" s="2">
        <v>25</v>
      </c>
    </row>
    <row r="776" spans="2:6" x14ac:dyDescent="0.3">
      <c r="B776" s="2">
        <v>774</v>
      </c>
      <c r="C776" s="5" t="s">
        <v>9</v>
      </c>
      <c r="D776" s="5" t="s">
        <v>782</v>
      </c>
      <c r="E776">
        <v>50</v>
      </c>
      <c r="F776" s="2">
        <v>40</v>
      </c>
    </row>
    <row r="777" spans="2:6" x14ac:dyDescent="0.3">
      <c r="B777" s="2">
        <v>775</v>
      </c>
      <c r="C777" s="5" t="s">
        <v>11</v>
      </c>
      <c r="D777" s="5" t="s">
        <v>783</v>
      </c>
      <c r="E777">
        <v>100</v>
      </c>
      <c r="F777" s="2">
        <v>46</v>
      </c>
    </row>
    <row r="778" spans="2:6" x14ac:dyDescent="0.3">
      <c r="B778" s="2">
        <v>776</v>
      </c>
      <c r="C778" s="5" t="s">
        <v>9</v>
      </c>
      <c r="D778" s="5" t="s">
        <v>784</v>
      </c>
      <c r="E778">
        <v>90</v>
      </c>
      <c r="F778" s="2">
        <v>35</v>
      </c>
    </row>
    <row r="779" spans="2:6" x14ac:dyDescent="0.3">
      <c r="B779" s="2">
        <v>777</v>
      </c>
      <c r="C779" s="5" t="s">
        <v>11</v>
      </c>
      <c r="D779" s="5" t="s">
        <v>785</v>
      </c>
      <c r="E779">
        <v>150</v>
      </c>
      <c r="F779" s="2">
        <v>48</v>
      </c>
    </row>
    <row r="780" spans="2:6" x14ac:dyDescent="0.3">
      <c r="B780" s="2">
        <v>778</v>
      </c>
      <c r="C780" s="5" t="s">
        <v>6</v>
      </c>
      <c r="D780" s="5" t="s">
        <v>786</v>
      </c>
      <c r="E780">
        <v>100</v>
      </c>
      <c r="F780" s="2">
        <v>47</v>
      </c>
    </row>
    <row r="781" spans="2:6" x14ac:dyDescent="0.3">
      <c r="B781" s="2">
        <v>779</v>
      </c>
      <c r="C781" s="5" t="s">
        <v>11</v>
      </c>
      <c r="D781" s="5" t="s">
        <v>787</v>
      </c>
      <c r="E781">
        <v>1000</v>
      </c>
      <c r="F781" s="2">
        <v>56</v>
      </c>
    </row>
    <row r="782" spans="2:6" x14ac:dyDescent="0.3">
      <c r="B782" s="2">
        <v>780</v>
      </c>
      <c r="C782" s="5" t="s">
        <v>11</v>
      </c>
      <c r="D782" s="5" t="s">
        <v>788</v>
      </c>
      <c r="E782">
        <v>50</v>
      </c>
      <c r="F782" s="2">
        <v>52</v>
      </c>
    </row>
    <row r="783" spans="2:6" x14ac:dyDescent="0.3">
      <c r="B783" s="2">
        <v>781</v>
      </c>
      <c r="C783" s="5" t="s">
        <v>6</v>
      </c>
      <c r="D783" s="5" t="s">
        <v>789</v>
      </c>
      <c r="E783">
        <v>500</v>
      </c>
      <c r="F783" s="2">
        <v>35</v>
      </c>
    </row>
    <row r="784" spans="2:6" x14ac:dyDescent="0.3">
      <c r="B784" s="2">
        <v>782</v>
      </c>
      <c r="C784" s="5" t="s">
        <v>9</v>
      </c>
      <c r="D784" s="5" t="s">
        <v>790</v>
      </c>
      <c r="E784">
        <v>900</v>
      </c>
      <c r="F784" s="2">
        <v>59</v>
      </c>
    </row>
    <row r="785" spans="2:6" x14ac:dyDescent="0.3">
      <c r="B785" s="2">
        <v>783</v>
      </c>
      <c r="C785" s="5" t="s">
        <v>9</v>
      </c>
      <c r="D785" s="5" t="s">
        <v>791</v>
      </c>
      <c r="E785">
        <v>300</v>
      </c>
      <c r="F785" s="2">
        <v>56</v>
      </c>
    </row>
    <row r="786" spans="2:6" x14ac:dyDescent="0.3">
      <c r="B786" s="2">
        <v>784</v>
      </c>
      <c r="C786" s="5" t="s">
        <v>11</v>
      </c>
      <c r="D786" s="5" t="s">
        <v>792</v>
      </c>
      <c r="E786">
        <v>500</v>
      </c>
      <c r="F786" s="2">
        <v>34</v>
      </c>
    </row>
    <row r="787" spans="2:6" x14ac:dyDescent="0.3">
      <c r="B787" s="2">
        <v>785</v>
      </c>
      <c r="C787" s="5" t="s">
        <v>6</v>
      </c>
      <c r="D787" s="5" t="s">
        <v>793</v>
      </c>
      <c r="E787">
        <v>200</v>
      </c>
      <c r="F787" s="2">
        <v>31</v>
      </c>
    </row>
    <row r="788" spans="2:6" x14ac:dyDescent="0.3">
      <c r="B788" s="2">
        <v>786</v>
      </c>
      <c r="C788" s="5" t="s">
        <v>9</v>
      </c>
      <c r="D788" s="5" t="s">
        <v>794</v>
      </c>
      <c r="E788">
        <v>100</v>
      </c>
      <c r="F788" s="2">
        <v>48</v>
      </c>
    </row>
    <row r="789" spans="2:6" x14ac:dyDescent="0.3">
      <c r="B789" s="2">
        <v>787</v>
      </c>
      <c r="C789" s="5" t="s">
        <v>11</v>
      </c>
      <c r="D789" s="5" t="s">
        <v>795</v>
      </c>
      <c r="E789">
        <v>25</v>
      </c>
      <c r="F789" s="2">
        <v>41</v>
      </c>
    </row>
    <row r="790" spans="2:6" x14ac:dyDescent="0.3">
      <c r="B790" s="2">
        <v>788</v>
      </c>
      <c r="C790" s="5" t="s">
        <v>6</v>
      </c>
      <c r="D790" s="5" t="s">
        <v>796</v>
      </c>
      <c r="E790">
        <v>900</v>
      </c>
      <c r="F790" s="2">
        <v>52</v>
      </c>
    </row>
    <row r="791" spans="2:6" x14ac:dyDescent="0.3">
      <c r="B791" s="2">
        <v>789</v>
      </c>
      <c r="C791" s="5" t="s">
        <v>9</v>
      </c>
      <c r="D791" s="5" t="s">
        <v>797</v>
      </c>
      <c r="E791">
        <v>2000</v>
      </c>
      <c r="F791" s="2">
        <v>61</v>
      </c>
    </row>
    <row r="792" spans="2:6" x14ac:dyDescent="0.3">
      <c r="B792" s="2">
        <v>790</v>
      </c>
      <c r="C792" s="5" t="s">
        <v>9</v>
      </c>
      <c r="D792" s="5" t="s">
        <v>798</v>
      </c>
      <c r="E792">
        <v>25</v>
      </c>
      <c r="F792" s="2">
        <v>62</v>
      </c>
    </row>
    <row r="793" spans="2:6" x14ac:dyDescent="0.3">
      <c r="B793" s="2">
        <v>791</v>
      </c>
      <c r="C793" s="5" t="s">
        <v>6</v>
      </c>
      <c r="D793" s="5" t="s">
        <v>799</v>
      </c>
      <c r="E793">
        <v>25</v>
      </c>
      <c r="F793" s="2">
        <v>51</v>
      </c>
    </row>
    <row r="794" spans="2:6" x14ac:dyDescent="0.3">
      <c r="B794" s="2">
        <v>792</v>
      </c>
      <c r="C794" s="5" t="s">
        <v>6</v>
      </c>
      <c r="D794" s="5" t="s">
        <v>800</v>
      </c>
      <c r="E794">
        <v>50</v>
      </c>
      <c r="F794" s="2">
        <v>20</v>
      </c>
    </row>
    <row r="795" spans="2:6" x14ac:dyDescent="0.3">
      <c r="B795" s="2">
        <v>793</v>
      </c>
      <c r="C795" s="5" t="s">
        <v>6</v>
      </c>
      <c r="D795" s="5" t="s">
        <v>801</v>
      </c>
      <c r="E795">
        <v>30</v>
      </c>
      <c r="F795" s="2">
        <v>54</v>
      </c>
    </row>
    <row r="796" spans="2:6" x14ac:dyDescent="0.3">
      <c r="B796" s="2">
        <v>794</v>
      </c>
      <c r="C796" s="5" t="s">
        <v>6</v>
      </c>
      <c r="D796" s="5" t="s">
        <v>802</v>
      </c>
      <c r="E796">
        <v>300</v>
      </c>
      <c r="F796" s="2">
        <v>60</v>
      </c>
    </row>
    <row r="797" spans="2:6" x14ac:dyDescent="0.3">
      <c r="B797" s="2">
        <v>795</v>
      </c>
      <c r="C797" s="5" t="s">
        <v>11</v>
      </c>
      <c r="D797" s="5" t="s">
        <v>803</v>
      </c>
      <c r="E797">
        <v>300</v>
      </c>
      <c r="F797" s="2">
        <v>57</v>
      </c>
    </row>
    <row r="798" spans="2:6" x14ac:dyDescent="0.3">
      <c r="B798" s="2">
        <v>796</v>
      </c>
      <c r="C798" s="5" t="s">
        <v>6</v>
      </c>
      <c r="D798" s="5" t="s">
        <v>804</v>
      </c>
      <c r="E798">
        <v>120</v>
      </c>
      <c r="F798" s="2">
        <v>43</v>
      </c>
    </row>
    <row r="799" spans="2:6" x14ac:dyDescent="0.3">
      <c r="B799" s="2">
        <v>797</v>
      </c>
      <c r="C799" s="5" t="s">
        <v>9</v>
      </c>
      <c r="D799" s="5" t="s">
        <v>805</v>
      </c>
      <c r="E799">
        <v>75</v>
      </c>
      <c r="F799" s="2">
        <v>40</v>
      </c>
    </row>
    <row r="800" spans="2:6" x14ac:dyDescent="0.3">
      <c r="B800" s="2">
        <v>798</v>
      </c>
      <c r="C800" s="5" t="s">
        <v>9</v>
      </c>
      <c r="D800" s="5" t="s">
        <v>806</v>
      </c>
      <c r="E800">
        <v>50</v>
      </c>
      <c r="F800" s="2">
        <v>61</v>
      </c>
    </row>
    <row r="801" spans="2:6" x14ac:dyDescent="0.3">
      <c r="B801" s="2">
        <v>799</v>
      </c>
      <c r="C801" s="5" t="s">
        <v>11</v>
      </c>
      <c r="D801" s="5" t="s">
        <v>807</v>
      </c>
      <c r="E801">
        <v>100</v>
      </c>
      <c r="F801" s="2">
        <v>56</v>
      </c>
    </row>
    <row r="802" spans="2:6" x14ac:dyDescent="0.3">
      <c r="B802" s="2">
        <v>800</v>
      </c>
      <c r="C802" s="5" t="s">
        <v>9</v>
      </c>
      <c r="D802" s="5" t="s">
        <v>808</v>
      </c>
      <c r="E802">
        <v>1200</v>
      </c>
      <c r="F802" s="2">
        <v>32</v>
      </c>
    </row>
    <row r="803" spans="2:6" x14ac:dyDescent="0.3">
      <c r="B803" s="2">
        <v>801</v>
      </c>
      <c r="C803" s="5" t="s">
        <v>9</v>
      </c>
      <c r="D803" s="5" t="s">
        <v>809</v>
      </c>
      <c r="E803">
        <v>200</v>
      </c>
      <c r="F803" s="2">
        <v>21</v>
      </c>
    </row>
    <row r="804" spans="2:6" x14ac:dyDescent="0.3">
      <c r="B804" s="2">
        <v>802</v>
      </c>
      <c r="C804" s="5" t="s">
        <v>6</v>
      </c>
      <c r="D804" s="5" t="s">
        <v>810</v>
      </c>
      <c r="E804">
        <v>30</v>
      </c>
      <c r="F804" s="2">
        <v>46</v>
      </c>
    </row>
    <row r="805" spans="2:6" x14ac:dyDescent="0.3">
      <c r="B805" s="2">
        <v>803</v>
      </c>
      <c r="C805" s="5" t="s">
        <v>9</v>
      </c>
      <c r="D805" s="5" t="s">
        <v>811</v>
      </c>
      <c r="E805">
        <v>100</v>
      </c>
      <c r="F805" s="2">
        <v>39</v>
      </c>
    </row>
    <row r="806" spans="2:6" x14ac:dyDescent="0.3">
      <c r="B806" s="2">
        <v>804</v>
      </c>
      <c r="C806" s="5" t="s">
        <v>11</v>
      </c>
      <c r="D806" s="5" t="s">
        <v>812</v>
      </c>
      <c r="E806">
        <v>30</v>
      </c>
      <c r="F806" s="2">
        <v>42</v>
      </c>
    </row>
    <row r="807" spans="2:6" x14ac:dyDescent="0.3">
      <c r="B807" s="2">
        <v>805</v>
      </c>
      <c r="C807" s="5" t="s">
        <v>6</v>
      </c>
      <c r="D807" s="5" t="s">
        <v>813</v>
      </c>
      <c r="E807">
        <v>1500</v>
      </c>
      <c r="F807" s="2">
        <v>30</v>
      </c>
    </row>
    <row r="808" spans="2:6" x14ac:dyDescent="0.3">
      <c r="B808" s="2">
        <v>806</v>
      </c>
      <c r="C808" s="5" t="s">
        <v>6</v>
      </c>
      <c r="D808" s="5" t="s">
        <v>814</v>
      </c>
      <c r="E808">
        <v>900</v>
      </c>
      <c r="F808" s="2">
        <v>35</v>
      </c>
    </row>
    <row r="809" spans="2:6" x14ac:dyDescent="0.3">
      <c r="B809" s="2">
        <v>807</v>
      </c>
      <c r="C809" s="5" t="s">
        <v>11</v>
      </c>
      <c r="D809" s="5" t="s">
        <v>815</v>
      </c>
      <c r="E809">
        <v>200</v>
      </c>
      <c r="F809" s="2">
        <v>50</v>
      </c>
    </row>
    <row r="810" spans="2:6" x14ac:dyDescent="0.3">
      <c r="B810" s="2">
        <v>808</v>
      </c>
      <c r="C810" s="5" t="s">
        <v>6</v>
      </c>
      <c r="D810" s="5" t="s">
        <v>816</v>
      </c>
      <c r="E810">
        <v>2000</v>
      </c>
      <c r="F810" s="2">
        <v>33</v>
      </c>
    </row>
    <row r="811" spans="2:6" x14ac:dyDescent="0.3">
      <c r="B811" s="2">
        <v>809</v>
      </c>
      <c r="C811" s="5" t="s">
        <v>6</v>
      </c>
      <c r="D811" s="5" t="s">
        <v>817</v>
      </c>
      <c r="E811">
        <v>100</v>
      </c>
      <c r="F811" s="2">
        <v>62</v>
      </c>
    </row>
    <row r="812" spans="2:6" x14ac:dyDescent="0.3">
      <c r="B812" s="2">
        <v>810</v>
      </c>
      <c r="C812" s="5" t="s">
        <v>11</v>
      </c>
      <c r="D812" s="5" t="s">
        <v>818</v>
      </c>
      <c r="E812">
        <v>100</v>
      </c>
      <c r="F812" s="2">
        <v>59</v>
      </c>
    </row>
    <row r="813" spans="2:6" x14ac:dyDescent="0.3">
      <c r="B813" s="2">
        <v>811</v>
      </c>
      <c r="C813" s="5" t="s">
        <v>6</v>
      </c>
      <c r="D813" s="5" t="s">
        <v>819</v>
      </c>
      <c r="E813">
        <v>50</v>
      </c>
      <c r="F813" s="2">
        <v>61</v>
      </c>
    </row>
    <row r="814" spans="2:6" x14ac:dyDescent="0.3">
      <c r="B814" s="2">
        <v>812</v>
      </c>
      <c r="C814" s="5" t="s">
        <v>11</v>
      </c>
      <c r="D814" s="5" t="s">
        <v>820</v>
      </c>
      <c r="E814">
        <v>75</v>
      </c>
      <c r="F814" s="2">
        <v>19</v>
      </c>
    </row>
    <row r="815" spans="2:6" x14ac:dyDescent="0.3">
      <c r="B815" s="2">
        <v>813</v>
      </c>
      <c r="C815" s="5" t="s">
        <v>11</v>
      </c>
      <c r="D815" s="5" t="s">
        <v>821</v>
      </c>
      <c r="E815">
        <v>150</v>
      </c>
      <c r="F815" s="2">
        <v>52</v>
      </c>
    </row>
    <row r="816" spans="2:6" x14ac:dyDescent="0.3">
      <c r="B816" s="2">
        <v>814</v>
      </c>
      <c r="C816" s="5" t="s">
        <v>9</v>
      </c>
      <c r="D816" s="5" t="s">
        <v>822</v>
      </c>
      <c r="E816">
        <v>500</v>
      </c>
      <c r="F816" s="2">
        <v>59</v>
      </c>
    </row>
    <row r="817" spans="2:6" x14ac:dyDescent="0.3">
      <c r="B817" s="2">
        <v>815</v>
      </c>
      <c r="C817" s="5" t="s">
        <v>9</v>
      </c>
      <c r="D817" s="5" t="s">
        <v>823</v>
      </c>
      <c r="E817">
        <v>75</v>
      </c>
      <c r="F817" s="2">
        <v>51</v>
      </c>
    </row>
    <row r="818" spans="2:6" x14ac:dyDescent="0.3">
      <c r="B818" s="2">
        <v>816</v>
      </c>
      <c r="C818" s="5" t="s">
        <v>6</v>
      </c>
      <c r="D818" s="5" t="s">
        <v>824</v>
      </c>
      <c r="E818">
        <v>1000</v>
      </c>
      <c r="F818" s="2">
        <v>47</v>
      </c>
    </row>
    <row r="819" spans="2:6" x14ac:dyDescent="0.3">
      <c r="B819" s="2">
        <v>817</v>
      </c>
      <c r="C819" s="5" t="s">
        <v>6</v>
      </c>
      <c r="D819" s="5" t="s">
        <v>825</v>
      </c>
      <c r="E819">
        <v>200</v>
      </c>
      <c r="F819" s="2">
        <v>30</v>
      </c>
    </row>
    <row r="820" spans="2:6" x14ac:dyDescent="0.3">
      <c r="B820" s="2">
        <v>818</v>
      </c>
      <c r="C820" s="5" t="s">
        <v>11</v>
      </c>
      <c r="D820" s="5" t="s">
        <v>826</v>
      </c>
      <c r="E820">
        <v>500</v>
      </c>
      <c r="F820" s="2">
        <v>30</v>
      </c>
    </row>
    <row r="821" spans="2:6" x14ac:dyDescent="0.3">
      <c r="B821" s="2">
        <v>819</v>
      </c>
      <c r="C821" s="5" t="s">
        <v>6</v>
      </c>
      <c r="D821" s="5" t="s">
        <v>827</v>
      </c>
      <c r="E821">
        <v>100</v>
      </c>
      <c r="F821" s="2">
        <v>35</v>
      </c>
    </row>
    <row r="822" spans="2:6" x14ac:dyDescent="0.3">
      <c r="B822" s="2">
        <v>820</v>
      </c>
      <c r="C822" s="5" t="s">
        <v>11</v>
      </c>
      <c r="D822" s="5" t="s">
        <v>828</v>
      </c>
      <c r="E822">
        <v>200</v>
      </c>
      <c r="F822" s="2">
        <v>49</v>
      </c>
    </row>
    <row r="823" spans="2:6" x14ac:dyDescent="0.3">
      <c r="B823" s="2">
        <v>821</v>
      </c>
      <c r="C823" s="5" t="s">
        <v>11</v>
      </c>
      <c r="D823" s="5" t="s">
        <v>829</v>
      </c>
      <c r="E823">
        <v>300</v>
      </c>
      <c r="F823" s="2">
        <v>49</v>
      </c>
    </row>
    <row r="824" spans="2:6" x14ac:dyDescent="0.3">
      <c r="B824" s="2">
        <v>822</v>
      </c>
      <c r="C824" s="5" t="s">
        <v>6</v>
      </c>
      <c r="D824" s="5" t="s">
        <v>830</v>
      </c>
      <c r="E824">
        <v>150</v>
      </c>
      <c r="F824" s="2">
        <v>52</v>
      </c>
    </row>
    <row r="825" spans="2:6" x14ac:dyDescent="0.3">
      <c r="B825" s="2">
        <v>823</v>
      </c>
      <c r="C825" s="5" t="s">
        <v>11</v>
      </c>
      <c r="D825" s="5" t="s">
        <v>831</v>
      </c>
      <c r="E825">
        <v>100</v>
      </c>
      <c r="F825" s="2">
        <v>56</v>
      </c>
    </row>
    <row r="826" spans="2:6" x14ac:dyDescent="0.3">
      <c r="B826" s="2">
        <v>824</v>
      </c>
      <c r="C826" s="5" t="s">
        <v>9</v>
      </c>
      <c r="D826" s="5" t="s">
        <v>832</v>
      </c>
      <c r="E826">
        <v>120</v>
      </c>
      <c r="F826" s="2">
        <v>63</v>
      </c>
    </row>
    <row r="827" spans="2:6" x14ac:dyDescent="0.3">
      <c r="B827" s="2">
        <v>825</v>
      </c>
      <c r="C827" s="5" t="s">
        <v>6</v>
      </c>
      <c r="D827" s="5" t="s">
        <v>833</v>
      </c>
      <c r="E827">
        <v>25</v>
      </c>
      <c r="F827" s="2">
        <v>46</v>
      </c>
    </row>
    <row r="828" spans="2:6" x14ac:dyDescent="0.3">
      <c r="B828" s="2">
        <v>826</v>
      </c>
      <c r="C828" s="5" t="s">
        <v>9</v>
      </c>
      <c r="D828" s="5" t="s">
        <v>834</v>
      </c>
      <c r="E828">
        <v>300</v>
      </c>
      <c r="F828" s="2">
        <v>46</v>
      </c>
    </row>
    <row r="829" spans="2:6" x14ac:dyDescent="0.3">
      <c r="B829" s="2">
        <v>827</v>
      </c>
      <c r="C829" s="5" t="s">
        <v>6</v>
      </c>
      <c r="D829" s="5" t="s">
        <v>835</v>
      </c>
      <c r="E829">
        <v>900</v>
      </c>
      <c r="F829" s="2">
        <v>61</v>
      </c>
    </row>
    <row r="830" spans="2:6" x14ac:dyDescent="0.3">
      <c r="B830" s="2">
        <v>828</v>
      </c>
      <c r="C830" s="5" t="s">
        <v>11</v>
      </c>
      <c r="D830" s="5" t="s">
        <v>836</v>
      </c>
      <c r="E830">
        <v>1200</v>
      </c>
      <c r="F830" s="2">
        <v>33</v>
      </c>
    </row>
    <row r="831" spans="2:6" x14ac:dyDescent="0.3">
      <c r="B831" s="2">
        <v>829</v>
      </c>
      <c r="C831" s="5" t="s">
        <v>6</v>
      </c>
      <c r="D831" s="5" t="s">
        <v>837</v>
      </c>
      <c r="E831">
        <v>90</v>
      </c>
      <c r="F831" s="2">
        <v>61</v>
      </c>
    </row>
    <row r="832" spans="2:6" x14ac:dyDescent="0.3">
      <c r="B832" s="2">
        <v>830</v>
      </c>
      <c r="C832" s="5" t="s">
        <v>9</v>
      </c>
      <c r="D832" s="5" t="s">
        <v>838</v>
      </c>
      <c r="E832">
        <v>150</v>
      </c>
      <c r="F832" s="2">
        <v>64</v>
      </c>
    </row>
    <row r="833" spans="2:6" x14ac:dyDescent="0.3">
      <c r="B833" s="2">
        <v>831</v>
      </c>
      <c r="C833" s="5" t="s">
        <v>11</v>
      </c>
      <c r="D833" s="5" t="s">
        <v>839</v>
      </c>
      <c r="E833">
        <v>100</v>
      </c>
      <c r="F833" s="2">
        <v>27</v>
      </c>
    </row>
    <row r="834" spans="2:6" x14ac:dyDescent="0.3">
      <c r="B834" s="2">
        <v>832</v>
      </c>
      <c r="C834" s="5" t="s">
        <v>6</v>
      </c>
      <c r="D834" s="5" t="s">
        <v>840</v>
      </c>
      <c r="E834">
        <v>2000</v>
      </c>
      <c r="F834" s="2">
        <v>47</v>
      </c>
    </row>
    <row r="835" spans="2:6" x14ac:dyDescent="0.3">
      <c r="B835" s="2">
        <v>833</v>
      </c>
      <c r="C835" s="5" t="s">
        <v>6</v>
      </c>
      <c r="D835" s="5" t="s">
        <v>841</v>
      </c>
      <c r="E835">
        <v>200</v>
      </c>
      <c r="F835" s="2">
        <v>42</v>
      </c>
    </row>
    <row r="836" spans="2:6" x14ac:dyDescent="0.3">
      <c r="B836" s="2">
        <v>834</v>
      </c>
      <c r="C836" s="5" t="s">
        <v>6</v>
      </c>
      <c r="D836" s="5" t="s">
        <v>842</v>
      </c>
      <c r="E836">
        <v>60</v>
      </c>
      <c r="F836" s="2">
        <v>56</v>
      </c>
    </row>
    <row r="837" spans="2:6" x14ac:dyDescent="0.3">
      <c r="B837" s="2">
        <v>835</v>
      </c>
      <c r="C837" s="5" t="s">
        <v>9</v>
      </c>
      <c r="D837" s="5" t="s">
        <v>843</v>
      </c>
      <c r="E837">
        <v>200</v>
      </c>
      <c r="F837" s="2">
        <v>37</v>
      </c>
    </row>
    <row r="838" spans="2:6" x14ac:dyDescent="0.3">
      <c r="B838" s="2">
        <v>836</v>
      </c>
      <c r="C838" s="5" t="s">
        <v>9</v>
      </c>
      <c r="D838" s="5" t="s">
        <v>844</v>
      </c>
      <c r="E838">
        <v>50</v>
      </c>
      <c r="F838" s="2">
        <v>22</v>
      </c>
    </row>
    <row r="839" spans="2:6" x14ac:dyDescent="0.3">
      <c r="B839" s="2">
        <v>837</v>
      </c>
      <c r="C839" s="5" t="s">
        <v>6</v>
      </c>
      <c r="D839" s="5" t="s">
        <v>845</v>
      </c>
      <c r="E839">
        <v>90</v>
      </c>
      <c r="F839" s="2">
        <v>18</v>
      </c>
    </row>
    <row r="840" spans="2:6" x14ac:dyDescent="0.3">
      <c r="B840" s="2">
        <v>838</v>
      </c>
      <c r="C840" s="5" t="s">
        <v>11</v>
      </c>
      <c r="D840" s="5" t="s">
        <v>846</v>
      </c>
      <c r="E840">
        <v>600</v>
      </c>
      <c r="F840" s="2">
        <v>47</v>
      </c>
    </row>
    <row r="841" spans="2:6" x14ac:dyDescent="0.3">
      <c r="B841" s="2">
        <v>839</v>
      </c>
      <c r="C841" s="5" t="s">
        <v>11</v>
      </c>
      <c r="D841" s="5" t="s">
        <v>847</v>
      </c>
      <c r="E841">
        <v>1200</v>
      </c>
      <c r="F841" s="2">
        <v>20</v>
      </c>
    </row>
    <row r="842" spans="2:6" x14ac:dyDescent="0.3">
      <c r="B842" s="2">
        <v>840</v>
      </c>
      <c r="C842" s="5" t="s">
        <v>9</v>
      </c>
      <c r="D842" s="5" t="s">
        <v>848</v>
      </c>
      <c r="E842">
        <v>50</v>
      </c>
      <c r="F842" s="2">
        <v>62</v>
      </c>
    </row>
    <row r="843" spans="2:6" x14ac:dyDescent="0.3">
      <c r="B843" s="2">
        <v>841</v>
      </c>
      <c r="C843" s="5" t="s">
        <v>11</v>
      </c>
      <c r="D843" s="5" t="s">
        <v>849</v>
      </c>
      <c r="E843">
        <v>100</v>
      </c>
      <c r="F843" s="2">
        <v>31</v>
      </c>
    </row>
    <row r="844" spans="2:6" x14ac:dyDescent="0.3">
      <c r="B844" s="2">
        <v>842</v>
      </c>
      <c r="C844" s="5" t="s">
        <v>9</v>
      </c>
      <c r="D844" s="5" t="s">
        <v>850</v>
      </c>
      <c r="E844">
        <v>600</v>
      </c>
      <c r="F844" s="2">
        <v>47</v>
      </c>
    </row>
    <row r="845" spans="2:6" x14ac:dyDescent="0.3">
      <c r="B845" s="2">
        <v>843</v>
      </c>
      <c r="C845" s="5" t="s">
        <v>6</v>
      </c>
      <c r="D845" s="5" t="s">
        <v>851</v>
      </c>
      <c r="E845">
        <v>1500</v>
      </c>
      <c r="F845" s="2">
        <v>21</v>
      </c>
    </row>
    <row r="846" spans="2:6" x14ac:dyDescent="0.3">
      <c r="B846" s="2">
        <v>844</v>
      </c>
      <c r="C846" s="5" t="s">
        <v>9</v>
      </c>
      <c r="D846" s="5" t="s">
        <v>852</v>
      </c>
      <c r="E846">
        <v>150</v>
      </c>
      <c r="F846" s="2">
        <v>35</v>
      </c>
    </row>
    <row r="847" spans="2:6" x14ac:dyDescent="0.3">
      <c r="B847" s="2">
        <v>845</v>
      </c>
      <c r="C847" s="5" t="s">
        <v>9</v>
      </c>
      <c r="D847" s="5" t="s">
        <v>853</v>
      </c>
      <c r="E847">
        <v>500</v>
      </c>
      <c r="F847" s="2">
        <v>54</v>
      </c>
    </row>
    <row r="848" spans="2:6" x14ac:dyDescent="0.3">
      <c r="B848" s="2">
        <v>846</v>
      </c>
      <c r="C848" s="5" t="s">
        <v>6</v>
      </c>
      <c r="D848" s="5" t="s">
        <v>854</v>
      </c>
      <c r="E848">
        <v>50</v>
      </c>
      <c r="F848" s="2">
        <v>42</v>
      </c>
    </row>
    <row r="849" spans="2:6" x14ac:dyDescent="0.3">
      <c r="B849" s="2">
        <v>847</v>
      </c>
      <c r="C849" s="5" t="s">
        <v>11</v>
      </c>
      <c r="D849" s="5" t="s">
        <v>855</v>
      </c>
      <c r="E849">
        <v>1200</v>
      </c>
      <c r="F849" s="2">
        <v>18</v>
      </c>
    </row>
    <row r="850" spans="2:6" x14ac:dyDescent="0.3">
      <c r="B850" s="2">
        <v>848</v>
      </c>
      <c r="C850" s="5" t="s">
        <v>9</v>
      </c>
      <c r="D850" s="5" t="s">
        <v>856</v>
      </c>
      <c r="E850">
        <v>75</v>
      </c>
      <c r="F850" s="2">
        <v>63</v>
      </c>
    </row>
    <row r="851" spans="2:6" x14ac:dyDescent="0.3">
      <c r="B851" s="2">
        <v>849</v>
      </c>
      <c r="C851" s="5" t="s">
        <v>9</v>
      </c>
      <c r="D851" s="5" t="s">
        <v>857</v>
      </c>
      <c r="E851">
        <v>50</v>
      </c>
      <c r="F851" s="2">
        <v>32</v>
      </c>
    </row>
    <row r="852" spans="2:6" x14ac:dyDescent="0.3">
      <c r="B852" s="2">
        <v>850</v>
      </c>
      <c r="C852" s="5" t="s">
        <v>6</v>
      </c>
      <c r="D852" s="5" t="s">
        <v>858</v>
      </c>
      <c r="E852">
        <v>1000</v>
      </c>
      <c r="F852" s="2">
        <v>26</v>
      </c>
    </row>
    <row r="853" spans="2:6" x14ac:dyDescent="0.3">
      <c r="B853" s="2">
        <v>851</v>
      </c>
      <c r="C853" s="5" t="s">
        <v>11</v>
      </c>
      <c r="D853" s="5" t="s">
        <v>859</v>
      </c>
      <c r="E853">
        <v>50</v>
      </c>
      <c r="F853" s="2">
        <v>32</v>
      </c>
    </row>
    <row r="854" spans="2:6" x14ac:dyDescent="0.3">
      <c r="B854" s="2">
        <v>852</v>
      </c>
      <c r="C854" s="5" t="s">
        <v>9</v>
      </c>
      <c r="D854" s="5" t="s">
        <v>860</v>
      </c>
      <c r="E854">
        <v>300</v>
      </c>
      <c r="F854" s="2">
        <v>41</v>
      </c>
    </row>
    <row r="855" spans="2:6" x14ac:dyDescent="0.3">
      <c r="B855" s="2">
        <v>853</v>
      </c>
      <c r="C855" s="5" t="s">
        <v>6</v>
      </c>
      <c r="D855" s="5" t="s">
        <v>861</v>
      </c>
      <c r="E855">
        <v>1000</v>
      </c>
      <c r="F855" s="2">
        <v>21</v>
      </c>
    </row>
    <row r="856" spans="2:6" x14ac:dyDescent="0.3">
      <c r="B856" s="2">
        <v>854</v>
      </c>
      <c r="C856" s="5" t="s">
        <v>9</v>
      </c>
      <c r="D856" s="5" t="s">
        <v>862</v>
      </c>
      <c r="E856">
        <v>50</v>
      </c>
      <c r="F856" s="2">
        <v>29</v>
      </c>
    </row>
    <row r="857" spans="2:6" x14ac:dyDescent="0.3">
      <c r="B857" s="2">
        <v>855</v>
      </c>
      <c r="C857" s="5" t="s">
        <v>6</v>
      </c>
      <c r="D857" s="5" t="s">
        <v>863</v>
      </c>
      <c r="E857">
        <v>25</v>
      </c>
      <c r="F857" s="2">
        <v>54</v>
      </c>
    </row>
    <row r="858" spans="2:6" x14ac:dyDescent="0.3">
      <c r="B858" s="2">
        <v>856</v>
      </c>
      <c r="C858" s="5" t="s">
        <v>11</v>
      </c>
      <c r="D858" s="5" t="s">
        <v>864</v>
      </c>
      <c r="E858">
        <v>120</v>
      </c>
      <c r="F858" s="2">
        <v>54</v>
      </c>
    </row>
    <row r="859" spans="2:6" x14ac:dyDescent="0.3">
      <c r="B859" s="2">
        <v>857</v>
      </c>
      <c r="C859" s="5" t="s">
        <v>11</v>
      </c>
      <c r="D859" s="5" t="s">
        <v>865</v>
      </c>
      <c r="E859">
        <v>50</v>
      </c>
      <c r="F859" s="2">
        <v>60</v>
      </c>
    </row>
    <row r="860" spans="2:6" x14ac:dyDescent="0.3">
      <c r="B860" s="2">
        <v>858</v>
      </c>
      <c r="C860" s="5" t="s">
        <v>11</v>
      </c>
      <c r="D860" s="5" t="s">
        <v>866</v>
      </c>
      <c r="E860">
        <v>100</v>
      </c>
      <c r="F860" s="2">
        <v>23</v>
      </c>
    </row>
    <row r="861" spans="2:6" x14ac:dyDescent="0.3">
      <c r="B861" s="2">
        <v>859</v>
      </c>
      <c r="C861" s="5" t="s">
        <v>11</v>
      </c>
      <c r="D861" s="5" t="s">
        <v>867</v>
      </c>
      <c r="E861">
        <v>1500</v>
      </c>
      <c r="F861" s="2">
        <v>56</v>
      </c>
    </row>
    <row r="862" spans="2:6" x14ac:dyDescent="0.3">
      <c r="B862" s="2">
        <v>860</v>
      </c>
      <c r="C862" s="5" t="s">
        <v>9</v>
      </c>
      <c r="D862" s="5" t="s">
        <v>868</v>
      </c>
      <c r="E862">
        <v>200</v>
      </c>
      <c r="F862" s="2">
        <v>63</v>
      </c>
    </row>
    <row r="863" spans="2:6" x14ac:dyDescent="0.3">
      <c r="B863" s="2">
        <v>861</v>
      </c>
      <c r="C863" s="5" t="s">
        <v>9</v>
      </c>
      <c r="D863" s="5" t="s">
        <v>869</v>
      </c>
      <c r="E863">
        <v>90</v>
      </c>
      <c r="F863" s="2">
        <v>41</v>
      </c>
    </row>
    <row r="864" spans="2:6" x14ac:dyDescent="0.3">
      <c r="B864" s="2">
        <v>862</v>
      </c>
      <c r="C864" s="5" t="s">
        <v>11</v>
      </c>
      <c r="D864" s="5" t="s">
        <v>870</v>
      </c>
      <c r="E864">
        <v>1200</v>
      </c>
      <c r="F864" s="2">
        <v>28</v>
      </c>
    </row>
    <row r="865" spans="2:6" x14ac:dyDescent="0.3">
      <c r="B865" s="2">
        <v>863</v>
      </c>
      <c r="C865" s="5" t="s">
        <v>11</v>
      </c>
      <c r="D865" s="5" t="s">
        <v>871</v>
      </c>
      <c r="E865">
        <v>50</v>
      </c>
      <c r="F865" s="2">
        <v>30</v>
      </c>
    </row>
    <row r="866" spans="2:6" x14ac:dyDescent="0.3">
      <c r="B866" s="2">
        <v>864</v>
      </c>
      <c r="C866" s="5" t="s">
        <v>11</v>
      </c>
      <c r="D866" s="5" t="s">
        <v>872</v>
      </c>
      <c r="E866">
        <v>500</v>
      </c>
      <c r="F866" s="2">
        <v>51</v>
      </c>
    </row>
    <row r="867" spans="2:6" x14ac:dyDescent="0.3">
      <c r="B867" s="2">
        <v>865</v>
      </c>
      <c r="C867" s="5" t="s">
        <v>9</v>
      </c>
      <c r="D867" s="5" t="s">
        <v>873</v>
      </c>
      <c r="E867">
        <v>300</v>
      </c>
      <c r="F867" s="2">
        <v>42</v>
      </c>
    </row>
    <row r="868" spans="2:6" x14ac:dyDescent="0.3">
      <c r="B868" s="2">
        <v>866</v>
      </c>
      <c r="C868" s="5" t="s">
        <v>11</v>
      </c>
      <c r="D868" s="5" t="s">
        <v>874</v>
      </c>
      <c r="E868">
        <v>50</v>
      </c>
      <c r="F868" s="2">
        <v>24</v>
      </c>
    </row>
    <row r="869" spans="2:6" x14ac:dyDescent="0.3">
      <c r="B869" s="2">
        <v>867</v>
      </c>
      <c r="C869" s="5" t="s">
        <v>11</v>
      </c>
      <c r="D869" s="5" t="s">
        <v>875</v>
      </c>
      <c r="E869">
        <v>500</v>
      </c>
      <c r="F869" s="2">
        <v>21</v>
      </c>
    </row>
    <row r="870" spans="2:6" x14ac:dyDescent="0.3">
      <c r="B870" s="2">
        <v>868</v>
      </c>
      <c r="C870" s="5" t="s">
        <v>11</v>
      </c>
      <c r="D870" s="5" t="s">
        <v>876</v>
      </c>
      <c r="E870">
        <v>300</v>
      </c>
      <c r="F870" s="2">
        <v>25</v>
      </c>
    </row>
    <row r="871" spans="2:6" x14ac:dyDescent="0.3">
      <c r="B871" s="2">
        <v>869</v>
      </c>
      <c r="C871" s="5" t="s">
        <v>6</v>
      </c>
      <c r="D871" s="5" t="s">
        <v>877</v>
      </c>
      <c r="E871">
        <v>1500</v>
      </c>
      <c r="F871" s="2">
        <v>37</v>
      </c>
    </row>
    <row r="872" spans="2:6" x14ac:dyDescent="0.3">
      <c r="B872" s="2">
        <v>870</v>
      </c>
      <c r="C872" s="5" t="s">
        <v>11</v>
      </c>
      <c r="D872" s="5" t="s">
        <v>878</v>
      </c>
      <c r="E872">
        <v>120</v>
      </c>
      <c r="F872" s="2">
        <v>46</v>
      </c>
    </row>
    <row r="873" spans="2:6" x14ac:dyDescent="0.3">
      <c r="B873" s="2">
        <v>871</v>
      </c>
      <c r="C873" s="5" t="s">
        <v>6</v>
      </c>
      <c r="D873" s="5" t="s">
        <v>879</v>
      </c>
      <c r="E873">
        <v>60</v>
      </c>
      <c r="F873" s="2">
        <v>62</v>
      </c>
    </row>
    <row r="874" spans="2:6" x14ac:dyDescent="0.3">
      <c r="B874" s="2">
        <v>872</v>
      </c>
      <c r="C874" s="5" t="s">
        <v>6</v>
      </c>
      <c r="D874" s="5" t="s">
        <v>880</v>
      </c>
      <c r="E874">
        <v>75</v>
      </c>
      <c r="F874" s="2">
        <v>63</v>
      </c>
    </row>
    <row r="875" spans="2:6" x14ac:dyDescent="0.3">
      <c r="B875" s="2">
        <v>873</v>
      </c>
      <c r="C875" s="5" t="s">
        <v>11</v>
      </c>
      <c r="D875" s="5" t="s">
        <v>881</v>
      </c>
      <c r="E875">
        <v>100</v>
      </c>
      <c r="F875" s="2">
        <v>27</v>
      </c>
    </row>
    <row r="876" spans="2:6" x14ac:dyDescent="0.3">
      <c r="B876" s="2">
        <v>874</v>
      </c>
      <c r="C876" s="5" t="s">
        <v>6</v>
      </c>
      <c r="D876" s="5" t="s">
        <v>882</v>
      </c>
      <c r="E876">
        <v>30</v>
      </c>
      <c r="F876" s="2">
        <v>60</v>
      </c>
    </row>
    <row r="877" spans="2:6" x14ac:dyDescent="0.3">
      <c r="B877" s="2">
        <v>875</v>
      </c>
      <c r="C877" s="5" t="s">
        <v>11</v>
      </c>
      <c r="D877" s="5" t="s">
        <v>883</v>
      </c>
      <c r="E877">
        <v>2000</v>
      </c>
      <c r="F877" s="2">
        <v>51</v>
      </c>
    </row>
    <row r="878" spans="2:6" x14ac:dyDescent="0.3">
      <c r="B878" s="2">
        <v>876</v>
      </c>
      <c r="C878" s="5" t="s">
        <v>9</v>
      </c>
      <c r="D878" s="5" t="s">
        <v>884</v>
      </c>
      <c r="E878">
        <v>120</v>
      </c>
      <c r="F878" s="2">
        <v>43</v>
      </c>
    </row>
    <row r="879" spans="2:6" x14ac:dyDescent="0.3">
      <c r="B879" s="2">
        <v>877</v>
      </c>
      <c r="C879" s="5" t="s">
        <v>9</v>
      </c>
      <c r="D879" s="5" t="s">
        <v>885</v>
      </c>
      <c r="E879">
        <v>25</v>
      </c>
      <c r="F879" s="2">
        <v>58</v>
      </c>
    </row>
    <row r="880" spans="2:6" x14ac:dyDescent="0.3">
      <c r="B880" s="2">
        <v>878</v>
      </c>
      <c r="C880" s="5" t="s">
        <v>9</v>
      </c>
      <c r="D880" s="5" t="s">
        <v>886</v>
      </c>
      <c r="E880">
        <v>30</v>
      </c>
      <c r="F880" s="2">
        <v>20</v>
      </c>
    </row>
    <row r="881" spans="2:6" x14ac:dyDescent="0.3">
      <c r="B881" s="2">
        <v>879</v>
      </c>
      <c r="C881" s="5" t="s">
        <v>9</v>
      </c>
      <c r="D881" s="5" t="s">
        <v>887</v>
      </c>
      <c r="E881">
        <v>30</v>
      </c>
      <c r="F881" s="2">
        <v>23</v>
      </c>
    </row>
    <row r="882" spans="2:6" x14ac:dyDescent="0.3">
      <c r="B882" s="2">
        <v>880</v>
      </c>
      <c r="C882" s="5" t="s">
        <v>6</v>
      </c>
      <c r="D882" s="5" t="s">
        <v>888</v>
      </c>
      <c r="E882">
        <v>1000</v>
      </c>
      <c r="F882" s="2">
        <v>22</v>
      </c>
    </row>
    <row r="883" spans="2:6" x14ac:dyDescent="0.3">
      <c r="B883" s="2">
        <v>881</v>
      </c>
      <c r="C883" s="5" t="s">
        <v>11</v>
      </c>
      <c r="D883" s="5" t="s">
        <v>889</v>
      </c>
      <c r="E883">
        <v>300</v>
      </c>
      <c r="F883" s="2">
        <v>22</v>
      </c>
    </row>
    <row r="884" spans="2:6" x14ac:dyDescent="0.3">
      <c r="B884" s="2">
        <v>882</v>
      </c>
      <c r="C884" s="5" t="s">
        <v>11</v>
      </c>
      <c r="D884" s="5" t="s">
        <v>890</v>
      </c>
      <c r="E884">
        <v>50</v>
      </c>
      <c r="F884" s="2">
        <v>64</v>
      </c>
    </row>
    <row r="885" spans="2:6" x14ac:dyDescent="0.3">
      <c r="B885" s="2">
        <v>883</v>
      </c>
      <c r="C885" s="5" t="s">
        <v>11</v>
      </c>
      <c r="D885" s="5" t="s">
        <v>891</v>
      </c>
      <c r="E885">
        <v>500</v>
      </c>
      <c r="F885" s="2">
        <v>40</v>
      </c>
    </row>
    <row r="886" spans="2:6" x14ac:dyDescent="0.3">
      <c r="B886" s="2">
        <v>884</v>
      </c>
      <c r="C886" s="5" t="s">
        <v>9</v>
      </c>
      <c r="D886" s="5" t="s">
        <v>892</v>
      </c>
      <c r="E886">
        <v>60</v>
      </c>
      <c r="F886" s="2">
        <v>26</v>
      </c>
    </row>
    <row r="887" spans="2:6" x14ac:dyDescent="0.3">
      <c r="B887" s="2">
        <v>885</v>
      </c>
      <c r="C887" s="5" t="s">
        <v>9</v>
      </c>
      <c r="D887" s="5" t="s">
        <v>893</v>
      </c>
      <c r="E887">
        <v>120</v>
      </c>
      <c r="F887" s="2">
        <v>52</v>
      </c>
    </row>
    <row r="888" spans="2:6" x14ac:dyDescent="0.3">
      <c r="B888" s="2">
        <v>886</v>
      </c>
      <c r="C888" s="5" t="s">
        <v>11</v>
      </c>
      <c r="D888" s="5" t="s">
        <v>894</v>
      </c>
      <c r="E888">
        <v>900</v>
      </c>
      <c r="F888" s="2">
        <v>37</v>
      </c>
    </row>
    <row r="889" spans="2:6" x14ac:dyDescent="0.3">
      <c r="B889" s="2">
        <v>887</v>
      </c>
      <c r="C889" s="5" t="s">
        <v>9</v>
      </c>
      <c r="D889" s="5" t="s">
        <v>895</v>
      </c>
      <c r="E889">
        <v>100</v>
      </c>
      <c r="F889" s="2">
        <v>59</v>
      </c>
    </row>
    <row r="890" spans="2:6" x14ac:dyDescent="0.3">
      <c r="B890" s="2">
        <v>888</v>
      </c>
      <c r="C890" s="5" t="s">
        <v>11</v>
      </c>
      <c r="D890" s="5" t="s">
        <v>896</v>
      </c>
      <c r="E890">
        <v>100</v>
      </c>
      <c r="F890" s="2">
        <v>52</v>
      </c>
    </row>
    <row r="891" spans="2:6" x14ac:dyDescent="0.3">
      <c r="B891" s="2">
        <v>889</v>
      </c>
      <c r="C891" s="5" t="s">
        <v>11</v>
      </c>
      <c r="D891" s="5" t="s">
        <v>897</v>
      </c>
      <c r="E891">
        <v>50</v>
      </c>
      <c r="F891" s="2">
        <v>35</v>
      </c>
    </row>
    <row r="892" spans="2:6" x14ac:dyDescent="0.3">
      <c r="B892" s="2">
        <v>890</v>
      </c>
      <c r="C892" s="5" t="s">
        <v>11</v>
      </c>
      <c r="D892" s="5" t="s">
        <v>898</v>
      </c>
      <c r="E892">
        <v>50</v>
      </c>
      <c r="F892" s="2">
        <v>34</v>
      </c>
    </row>
    <row r="893" spans="2:6" x14ac:dyDescent="0.3">
      <c r="B893" s="2">
        <v>891</v>
      </c>
      <c r="C893" s="5" t="s">
        <v>11</v>
      </c>
      <c r="D893" s="5" t="s">
        <v>899</v>
      </c>
      <c r="E893">
        <v>900</v>
      </c>
      <c r="F893" s="2">
        <v>41</v>
      </c>
    </row>
    <row r="894" spans="2:6" x14ac:dyDescent="0.3">
      <c r="B894" s="2">
        <v>892</v>
      </c>
      <c r="C894" s="5" t="s">
        <v>11</v>
      </c>
      <c r="D894" s="5" t="s">
        <v>900</v>
      </c>
      <c r="E894">
        <v>50</v>
      </c>
      <c r="F894" s="2">
        <v>20</v>
      </c>
    </row>
    <row r="895" spans="2:6" x14ac:dyDescent="0.3">
      <c r="B895" s="2">
        <v>893</v>
      </c>
      <c r="C895" s="5" t="s">
        <v>11</v>
      </c>
      <c r="D895" s="5" t="s">
        <v>901</v>
      </c>
      <c r="E895">
        <v>50</v>
      </c>
      <c r="F895" s="2">
        <v>49</v>
      </c>
    </row>
    <row r="896" spans="2:6" x14ac:dyDescent="0.3">
      <c r="B896" s="2">
        <v>894</v>
      </c>
      <c r="C896" s="5" t="s">
        <v>11</v>
      </c>
      <c r="D896" s="5" t="s">
        <v>902</v>
      </c>
      <c r="E896">
        <v>30</v>
      </c>
      <c r="F896" s="2">
        <v>52</v>
      </c>
    </row>
    <row r="897" spans="2:6" x14ac:dyDescent="0.3">
      <c r="B897" s="2">
        <v>895</v>
      </c>
      <c r="C897" s="5" t="s">
        <v>9</v>
      </c>
      <c r="D897" s="5" t="s">
        <v>903</v>
      </c>
      <c r="E897">
        <v>120</v>
      </c>
      <c r="F897" s="2">
        <v>55</v>
      </c>
    </row>
    <row r="898" spans="2:6" x14ac:dyDescent="0.3">
      <c r="B898" s="2">
        <v>896</v>
      </c>
      <c r="C898" s="5" t="s">
        <v>11</v>
      </c>
      <c r="D898" s="5" t="s">
        <v>904</v>
      </c>
      <c r="E898">
        <v>50</v>
      </c>
      <c r="F898" s="2">
        <v>30</v>
      </c>
    </row>
    <row r="899" spans="2:6" x14ac:dyDescent="0.3">
      <c r="B899" s="2">
        <v>897</v>
      </c>
      <c r="C899" s="5" t="s">
        <v>11</v>
      </c>
      <c r="D899" s="5" t="s">
        <v>905</v>
      </c>
      <c r="E899">
        <v>100</v>
      </c>
      <c r="F899" s="2">
        <v>64</v>
      </c>
    </row>
    <row r="900" spans="2:6" x14ac:dyDescent="0.3">
      <c r="B900" s="2">
        <v>898</v>
      </c>
      <c r="C900" s="5" t="s">
        <v>9</v>
      </c>
      <c r="D900" s="5" t="s">
        <v>906</v>
      </c>
      <c r="E900">
        <v>90</v>
      </c>
      <c r="F900" s="2">
        <v>42</v>
      </c>
    </row>
    <row r="901" spans="2:6" x14ac:dyDescent="0.3">
      <c r="B901" s="2">
        <v>899</v>
      </c>
      <c r="C901" s="5" t="s">
        <v>9</v>
      </c>
      <c r="D901" s="5" t="s">
        <v>907</v>
      </c>
      <c r="E901">
        <v>600</v>
      </c>
      <c r="F901" s="2">
        <v>26</v>
      </c>
    </row>
    <row r="902" spans="2:6" x14ac:dyDescent="0.3">
      <c r="B902" s="2">
        <v>900</v>
      </c>
      <c r="C902" s="5" t="s">
        <v>9</v>
      </c>
      <c r="D902" s="5" t="s">
        <v>908</v>
      </c>
      <c r="E902">
        <v>60</v>
      </c>
      <c r="F902" s="2">
        <v>21</v>
      </c>
    </row>
    <row r="903" spans="2:6" x14ac:dyDescent="0.3">
      <c r="B903" s="2">
        <v>901</v>
      </c>
      <c r="C903" s="5" t="s">
        <v>11</v>
      </c>
      <c r="D903" s="5" t="s">
        <v>909</v>
      </c>
      <c r="E903">
        <v>30</v>
      </c>
      <c r="F903" s="2">
        <v>31</v>
      </c>
    </row>
    <row r="904" spans="2:6" x14ac:dyDescent="0.3">
      <c r="B904" s="2">
        <v>902</v>
      </c>
      <c r="C904" s="5" t="s">
        <v>6</v>
      </c>
      <c r="D904" s="5" t="s">
        <v>910</v>
      </c>
      <c r="E904">
        <v>50</v>
      </c>
      <c r="F904" s="2">
        <v>54</v>
      </c>
    </row>
    <row r="905" spans="2:6" x14ac:dyDescent="0.3">
      <c r="B905" s="2">
        <v>903</v>
      </c>
      <c r="C905" s="5" t="s">
        <v>6</v>
      </c>
      <c r="D905" s="5" t="s">
        <v>911</v>
      </c>
      <c r="E905">
        <v>200</v>
      </c>
      <c r="F905" s="2">
        <v>51</v>
      </c>
    </row>
    <row r="906" spans="2:6" x14ac:dyDescent="0.3">
      <c r="B906" s="2">
        <v>904</v>
      </c>
      <c r="C906" s="5" t="s">
        <v>9</v>
      </c>
      <c r="D906" s="5" t="s">
        <v>912</v>
      </c>
      <c r="E906">
        <v>500</v>
      </c>
      <c r="F906" s="2">
        <v>28</v>
      </c>
    </row>
    <row r="907" spans="2:6" x14ac:dyDescent="0.3">
      <c r="B907" s="2">
        <v>905</v>
      </c>
      <c r="C907" s="5" t="s">
        <v>6</v>
      </c>
      <c r="D907" s="5" t="s">
        <v>913</v>
      </c>
      <c r="E907">
        <v>300</v>
      </c>
      <c r="F907" s="2">
        <v>58</v>
      </c>
    </row>
    <row r="908" spans="2:6" x14ac:dyDescent="0.3">
      <c r="B908" s="2">
        <v>906</v>
      </c>
      <c r="C908" s="5" t="s">
        <v>9</v>
      </c>
      <c r="D908" s="5" t="s">
        <v>914</v>
      </c>
      <c r="E908">
        <v>50</v>
      </c>
      <c r="F908" s="2">
        <v>20</v>
      </c>
    </row>
    <row r="909" spans="2:6" x14ac:dyDescent="0.3">
      <c r="B909" s="2">
        <v>907</v>
      </c>
      <c r="C909" s="5" t="s">
        <v>11</v>
      </c>
      <c r="D909" s="5" t="s">
        <v>915</v>
      </c>
      <c r="E909">
        <v>25</v>
      </c>
      <c r="F909" s="2">
        <v>45</v>
      </c>
    </row>
    <row r="910" spans="2:6" x14ac:dyDescent="0.3">
      <c r="B910" s="2">
        <v>908</v>
      </c>
      <c r="C910" s="5" t="s">
        <v>6</v>
      </c>
      <c r="D910" s="5" t="s">
        <v>916</v>
      </c>
      <c r="E910">
        <v>1200</v>
      </c>
      <c r="F910" s="2">
        <v>46</v>
      </c>
    </row>
    <row r="911" spans="2:6" x14ac:dyDescent="0.3">
      <c r="B911" s="2">
        <v>909</v>
      </c>
      <c r="C911" s="5" t="s">
        <v>11</v>
      </c>
      <c r="D911" s="5" t="s">
        <v>917</v>
      </c>
      <c r="E911">
        <v>300</v>
      </c>
      <c r="F911" s="2">
        <v>26</v>
      </c>
    </row>
    <row r="912" spans="2:6" x14ac:dyDescent="0.3">
      <c r="B912" s="2">
        <v>910</v>
      </c>
      <c r="C912" s="5" t="s">
        <v>6</v>
      </c>
      <c r="D912" s="5" t="s">
        <v>918</v>
      </c>
      <c r="E912">
        <v>150</v>
      </c>
      <c r="F912" s="2">
        <v>20</v>
      </c>
    </row>
    <row r="913" spans="2:6" x14ac:dyDescent="0.3">
      <c r="B913" s="2">
        <v>911</v>
      </c>
      <c r="C913" s="5" t="s">
        <v>11</v>
      </c>
      <c r="D913" s="5" t="s">
        <v>919</v>
      </c>
      <c r="E913">
        <v>900</v>
      </c>
      <c r="F913" s="2">
        <v>42</v>
      </c>
    </row>
    <row r="914" spans="2:6" x14ac:dyDescent="0.3">
      <c r="B914" s="2">
        <v>912</v>
      </c>
      <c r="C914" s="5" t="s">
        <v>6</v>
      </c>
      <c r="D914" s="5" t="s">
        <v>920</v>
      </c>
      <c r="E914">
        <v>150</v>
      </c>
      <c r="F914" s="2">
        <v>51</v>
      </c>
    </row>
    <row r="915" spans="2:6" x14ac:dyDescent="0.3">
      <c r="B915" s="2">
        <v>913</v>
      </c>
      <c r="C915" s="5" t="s">
        <v>11</v>
      </c>
      <c r="D915" s="5" t="s">
        <v>921</v>
      </c>
      <c r="E915">
        <v>90</v>
      </c>
      <c r="F915" s="2">
        <v>29</v>
      </c>
    </row>
    <row r="916" spans="2:6" x14ac:dyDescent="0.3">
      <c r="B916" s="2">
        <v>914</v>
      </c>
      <c r="C916" s="5" t="s">
        <v>11</v>
      </c>
      <c r="D916" s="5" t="s">
        <v>922</v>
      </c>
      <c r="E916">
        <v>500</v>
      </c>
      <c r="F916" s="2">
        <v>59</v>
      </c>
    </row>
    <row r="917" spans="2:6" x14ac:dyDescent="0.3">
      <c r="B917" s="2">
        <v>915</v>
      </c>
      <c r="C917" s="5" t="s">
        <v>6</v>
      </c>
      <c r="D917" s="5" t="s">
        <v>923</v>
      </c>
      <c r="E917">
        <v>90</v>
      </c>
      <c r="F917" s="2">
        <v>26</v>
      </c>
    </row>
    <row r="918" spans="2:6" x14ac:dyDescent="0.3">
      <c r="B918" s="2">
        <v>916</v>
      </c>
      <c r="C918" s="5" t="s">
        <v>11</v>
      </c>
      <c r="D918" s="5" t="s">
        <v>924</v>
      </c>
      <c r="E918">
        <v>50</v>
      </c>
      <c r="F918" s="2">
        <v>32</v>
      </c>
    </row>
    <row r="919" spans="2:6" x14ac:dyDescent="0.3">
      <c r="B919" s="2">
        <v>917</v>
      </c>
      <c r="C919" s="5" t="s">
        <v>11</v>
      </c>
      <c r="D919" s="5" t="s">
        <v>925</v>
      </c>
      <c r="E919">
        <v>200</v>
      </c>
      <c r="F919" s="2">
        <v>57</v>
      </c>
    </row>
    <row r="920" spans="2:6" x14ac:dyDescent="0.3">
      <c r="B920" s="2">
        <v>918</v>
      </c>
      <c r="C920" s="5" t="s">
        <v>11</v>
      </c>
      <c r="D920" s="5" t="s">
        <v>926</v>
      </c>
      <c r="E920">
        <v>90</v>
      </c>
      <c r="F920" s="2">
        <v>42</v>
      </c>
    </row>
    <row r="921" spans="2:6" x14ac:dyDescent="0.3">
      <c r="B921" s="2">
        <v>919</v>
      </c>
      <c r="C921" s="5" t="s">
        <v>6</v>
      </c>
      <c r="D921" s="5" t="s">
        <v>927</v>
      </c>
      <c r="E921">
        <v>50</v>
      </c>
      <c r="F921" s="2">
        <v>22</v>
      </c>
    </row>
    <row r="922" spans="2:6" x14ac:dyDescent="0.3">
      <c r="B922" s="2">
        <v>920</v>
      </c>
      <c r="C922" s="5" t="s">
        <v>6</v>
      </c>
      <c r="D922" s="5" t="s">
        <v>928</v>
      </c>
      <c r="E922">
        <v>75</v>
      </c>
      <c r="F922" s="2">
        <v>28</v>
      </c>
    </row>
    <row r="923" spans="2:6" x14ac:dyDescent="0.3">
      <c r="B923" s="2">
        <v>921</v>
      </c>
      <c r="C923" s="5" t="s">
        <v>11</v>
      </c>
      <c r="D923" s="5" t="s">
        <v>929</v>
      </c>
      <c r="E923">
        <v>75</v>
      </c>
      <c r="F923" s="2">
        <v>51</v>
      </c>
    </row>
    <row r="924" spans="2:6" x14ac:dyDescent="0.3">
      <c r="B924" s="2">
        <v>922</v>
      </c>
      <c r="C924" s="5" t="s">
        <v>11</v>
      </c>
      <c r="D924" s="5" t="s">
        <v>930</v>
      </c>
      <c r="E924">
        <v>50</v>
      </c>
      <c r="F924" s="2">
        <v>41</v>
      </c>
    </row>
    <row r="925" spans="2:6" x14ac:dyDescent="0.3">
      <c r="B925" s="2">
        <v>923</v>
      </c>
      <c r="C925" s="5" t="s">
        <v>6</v>
      </c>
      <c r="D925" s="5" t="s">
        <v>931</v>
      </c>
      <c r="E925">
        <v>900</v>
      </c>
      <c r="F925" s="2">
        <v>32</v>
      </c>
    </row>
    <row r="926" spans="2:6" x14ac:dyDescent="0.3">
      <c r="B926" s="2">
        <v>924</v>
      </c>
      <c r="C926" s="5" t="s">
        <v>6</v>
      </c>
      <c r="D926" s="5" t="s">
        <v>932</v>
      </c>
      <c r="E926">
        <v>100</v>
      </c>
      <c r="F926" s="2">
        <v>55</v>
      </c>
    </row>
    <row r="927" spans="2:6" x14ac:dyDescent="0.3">
      <c r="B927" s="2">
        <v>925</v>
      </c>
      <c r="C927" s="5" t="s">
        <v>11</v>
      </c>
      <c r="D927" s="5" t="s">
        <v>933</v>
      </c>
      <c r="E927">
        <v>300</v>
      </c>
      <c r="F927" s="2">
        <v>25</v>
      </c>
    </row>
    <row r="928" spans="2:6" x14ac:dyDescent="0.3">
      <c r="B928" s="2">
        <v>926</v>
      </c>
      <c r="C928" s="5" t="s">
        <v>11</v>
      </c>
      <c r="D928" s="5" t="s">
        <v>934</v>
      </c>
      <c r="E928">
        <v>30</v>
      </c>
      <c r="F928" s="2">
        <v>22</v>
      </c>
    </row>
    <row r="929" spans="2:6" x14ac:dyDescent="0.3">
      <c r="B929" s="2">
        <v>927</v>
      </c>
      <c r="C929" s="5" t="s">
        <v>11</v>
      </c>
      <c r="D929" s="5" t="s">
        <v>935</v>
      </c>
      <c r="E929">
        <v>2000</v>
      </c>
      <c r="F929" s="2">
        <v>43</v>
      </c>
    </row>
    <row r="930" spans="2:6" x14ac:dyDescent="0.3">
      <c r="B930" s="2">
        <v>928</v>
      </c>
      <c r="C930" s="5" t="s">
        <v>9</v>
      </c>
      <c r="D930" s="5" t="s">
        <v>936</v>
      </c>
      <c r="E930">
        <v>1200</v>
      </c>
      <c r="F930" s="2">
        <v>35</v>
      </c>
    </row>
    <row r="931" spans="2:6" x14ac:dyDescent="0.3">
      <c r="B931" s="2">
        <v>929</v>
      </c>
      <c r="C931" s="5" t="s">
        <v>6</v>
      </c>
      <c r="D931" s="5" t="s">
        <v>937</v>
      </c>
      <c r="E931">
        <v>75</v>
      </c>
      <c r="F931" s="2">
        <v>23</v>
      </c>
    </row>
    <row r="932" spans="2:6" x14ac:dyDescent="0.3">
      <c r="B932" s="2">
        <v>930</v>
      </c>
      <c r="C932" s="5" t="s">
        <v>9</v>
      </c>
      <c r="D932" s="5" t="s">
        <v>938</v>
      </c>
      <c r="E932">
        <v>200</v>
      </c>
      <c r="F932" s="2">
        <v>54</v>
      </c>
    </row>
    <row r="933" spans="2:6" x14ac:dyDescent="0.3">
      <c r="B933" s="2">
        <v>931</v>
      </c>
      <c r="C933" s="5" t="s">
        <v>6</v>
      </c>
      <c r="D933" s="5" t="s">
        <v>939</v>
      </c>
      <c r="E933">
        <v>120</v>
      </c>
      <c r="F933" s="2">
        <v>30</v>
      </c>
    </row>
    <row r="934" spans="2:6" x14ac:dyDescent="0.3">
      <c r="B934" s="2">
        <v>932</v>
      </c>
      <c r="C934" s="5" t="s">
        <v>6</v>
      </c>
      <c r="D934" s="5" t="s">
        <v>940</v>
      </c>
      <c r="E934">
        <v>100</v>
      </c>
      <c r="F934" s="2">
        <v>45</v>
      </c>
    </row>
    <row r="935" spans="2:6" x14ac:dyDescent="0.3">
      <c r="B935" s="2">
        <v>933</v>
      </c>
      <c r="C935" s="5" t="s">
        <v>6</v>
      </c>
      <c r="D935" s="5" t="s">
        <v>941</v>
      </c>
      <c r="E935">
        <v>30</v>
      </c>
      <c r="F935" s="2">
        <v>22</v>
      </c>
    </row>
    <row r="936" spans="2:6" x14ac:dyDescent="0.3">
      <c r="B936" s="2">
        <v>934</v>
      </c>
      <c r="C936" s="5" t="s">
        <v>6</v>
      </c>
      <c r="D936" s="5" t="s">
        <v>942</v>
      </c>
      <c r="E936">
        <v>500</v>
      </c>
      <c r="F936" s="2">
        <v>30</v>
      </c>
    </row>
    <row r="937" spans="2:6" x14ac:dyDescent="0.3">
      <c r="B937" s="2">
        <v>935</v>
      </c>
      <c r="C937" s="5" t="s">
        <v>6</v>
      </c>
      <c r="D937" s="5" t="s">
        <v>943</v>
      </c>
      <c r="E937">
        <v>50</v>
      </c>
      <c r="F937" s="2">
        <v>34</v>
      </c>
    </row>
    <row r="938" spans="2:6" x14ac:dyDescent="0.3">
      <c r="B938" s="2">
        <v>936</v>
      </c>
      <c r="C938" s="5" t="s">
        <v>6</v>
      </c>
      <c r="D938" s="5" t="s">
        <v>944</v>
      </c>
      <c r="E938">
        <v>200</v>
      </c>
      <c r="F938" s="2">
        <v>57</v>
      </c>
    </row>
    <row r="939" spans="2:6" x14ac:dyDescent="0.3">
      <c r="B939" s="2">
        <v>937</v>
      </c>
      <c r="C939" s="5" t="s">
        <v>6</v>
      </c>
      <c r="D939" s="5" t="s">
        <v>945</v>
      </c>
      <c r="E939">
        <v>500</v>
      </c>
      <c r="F939" s="2">
        <v>62</v>
      </c>
    </row>
    <row r="940" spans="2:6" x14ac:dyDescent="0.3">
      <c r="B940" s="2">
        <v>938</v>
      </c>
      <c r="C940" s="5" t="s">
        <v>9</v>
      </c>
      <c r="D940" s="5" t="s">
        <v>946</v>
      </c>
      <c r="E940">
        <v>200</v>
      </c>
      <c r="F940" s="2">
        <v>49</v>
      </c>
    </row>
    <row r="941" spans="2:6" x14ac:dyDescent="0.3">
      <c r="B941" s="2">
        <v>939</v>
      </c>
      <c r="C941" s="5" t="s">
        <v>11</v>
      </c>
      <c r="D941" s="5" t="s">
        <v>947</v>
      </c>
      <c r="E941">
        <v>300</v>
      </c>
      <c r="F941" s="2">
        <v>46</v>
      </c>
    </row>
    <row r="942" spans="2:6" x14ac:dyDescent="0.3">
      <c r="B942" s="2">
        <v>940</v>
      </c>
      <c r="C942" s="5" t="s">
        <v>11</v>
      </c>
      <c r="D942" s="5" t="s">
        <v>948</v>
      </c>
      <c r="E942">
        <v>30</v>
      </c>
      <c r="F942" s="2">
        <v>20</v>
      </c>
    </row>
    <row r="943" spans="2:6" x14ac:dyDescent="0.3">
      <c r="B943" s="2">
        <v>941</v>
      </c>
      <c r="C943" s="5" t="s">
        <v>9</v>
      </c>
      <c r="D943" s="5" t="s">
        <v>949</v>
      </c>
      <c r="E943">
        <v>50</v>
      </c>
      <c r="F943" s="2">
        <v>57</v>
      </c>
    </row>
    <row r="944" spans="2:6" x14ac:dyDescent="0.3">
      <c r="B944" s="2">
        <v>942</v>
      </c>
      <c r="C944" s="5" t="s">
        <v>9</v>
      </c>
      <c r="D944" s="5" t="s">
        <v>950</v>
      </c>
      <c r="E944">
        <v>1500</v>
      </c>
      <c r="F944" s="2">
        <v>51</v>
      </c>
    </row>
    <row r="945" spans="2:6" x14ac:dyDescent="0.3">
      <c r="B945" s="2">
        <v>943</v>
      </c>
      <c r="C945" s="5" t="s">
        <v>9</v>
      </c>
      <c r="D945" s="5" t="s">
        <v>951</v>
      </c>
      <c r="E945">
        <v>1200</v>
      </c>
      <c r="F945" s="2">
        <v>57</v>
      </c>
    </row>
    <row r="946" spans="2:6" x14ac:dyDescent="0.3">
      <c r="B946" s="2">
        <v>944</v>
      </c>
      <c r="C946" s="5" t="s">
        <v>9</v>
      </c>
      <c r="D946" s="5" t="s">
        <v>952</v>
      </c>
      <c r="E946">
        <v>50</v>
      </c>
      <c r="F946" s="2">
        <v>44</v>
      </c>
    </row>
    <row r="947" spans="2:6" x14ac:dyDescent="0.3">
      <c r="B947" s="2">
        <v>945</v>
      </c>
      <c r="C947" s="5" t="s">
        <v>6</v>
      </c>
      <c r="D947" s="5" t="s">
        <v>953</v>
      </c>
      <c r="E947">
        <v>25</v>
      </c>
      <c r="F947" s="2">
        <v>30</v>
      </c>
    </row>
    <row r="948" spans="2:6" x14ac:dyDescent="0.3">
      <c r="B948" s="2">
        <v>946</v>
      </c>
      <c r="C948" s="5" t="s">
        <v>11</v>
      </c>
      <c r="D948" s="5" t="s">
        <v>954</v>
      </c>
      <c r="E948">
        <v>2000</v>
      </c>
      <c r="F948" s="2">
        <v>62</v>
      </c>
    </row>
    <row r="949" spans="2:6" x14ac:dyDescent="0.3">
      <c r="B949" s="2">
        <v>947</v>
      </c>
      <c r="C949" s="5" t="s">
        <v>6</v>
      </c>
      <c r="D949" s="5" t="s">
        <v>955</v>
      </c>
      <c r="E949">
        <v>300</v>
      </c>
      <c r="F949" s="2">
        <v>50</v>
      </c>
    </row>
    <row r="950" spans="2:6" x14ac:dyDescent="0.3">
      <c r="B950" s="2">
        <v>948</v>
      </c>
      <c r="C950" s="5" t="s">
        <v>11</v>
      </c>
      <c r="D950" s="5" t="s">
        <v>956</v>
      </c>
      <c r="E950">
        <v>75</v>
      </c>
      <c r="F950" s="2">
        <v>23</v>
      </c>
    </row>
    <row r="951" spans="2:6" x14ac:dyDescent="0.3">
      <c r="B951" s="2">
        <v>949</v>
      </c>
      <c r="C951" s="5" t="s">
        <v>11</v>
      </c>
      <c r="D951" s="5" t="s">
        <v>957</v>
      </c>
      <c r="E951">
        <v>50</v>
      </c>
      <c r="F951" s="2">
        <v>41</v>
      </c>
    </row>
    <row r="952" spans="2:6" x14ac:dyDescent="0.3">
      <c r="B952" s="2">
        <v>950</v>
      </c>
      <c r="C952" s="5" t="s">
        <v>9</v>
      </c>
      <c r="D952" s="5" t="s">
        <v>958</v>
      </c>
      <c r="E952">
        <v>900</v>
      </c>
      <c r="F952" s="2">
        <v>36</v>
      </c>
    </row>
    <row r="953" spans="2:6" x14ac:dyDescent="0.3">
      <c r="B953" s="2">
        <v>951</v>
      </c>
      <c r="C953" s="5" t="s">
        <v>6</v>
      </c>
      <c r="D953" s="5" t="s">
        <v>959</v>
      </c>
      <c r="E953">
        <v>100</v>
      </c>
      <c r="F953" s="2">
        <v>33</v>
      </c>
    </row>
    <row r="954" spans="2:6" x14ac:dyDescent="0.3">
      <c r="B954" s="2">
        <v>952</v>
      </c>
      <c r="C954" s="5" t="s">
        <v>9</v>
      </c>
      <c r="D954" s="5" t="s">
        <v>960</v>
      </c>
      <c r="E954">
        <v>25</v>
      </c>
      <c r="F954" s="2">
        <v>57</v>
      </c>
    </row>
    <row r="955" spans="2:6" x14ac:dyDescent="0.3">
      <c r="B955" s="2">
        <v>953</v>
      </c>
      <c r="C955" s="5" t="s">
        <v>6</v>
      </c>
      <c r="D955" s="5" t="s">
        <v>961</v>
      </c>
      <c r="E955">
        <v>90</v>
      </c>
      <c r="F955" s="2">
        <v>45</v>
      </c>
    </row>
    <row r="956" spans="2:6" x14ac:dyDescent="0.3">
      <c r="B956" s="2">
        <v>954</v>
      </c>
      <c r="C956" s="5" t="s">
        <v>11</v>
      </c>
      <c r="D956" s="5" t="s">
        <v>962</v>
      </c>
      <c r="E956">
        <v>900</v>
      </c>
      <c r="F956" s="2">
        <v>50</v>
      </c>
    </row>
    <row r="957" spans="2:6" x14ac:dyDescent="0.3">
      <c r="B957" s="2">
        <v>955</v>
      </c>
      <c r="C957" s="5" t="s">
        <v>9</v>
      </c>
      <c r="D957" s="5" t="s">
        <v>963</v>
      </c>
      <c r="E957">
        <v>25</v>
      </c>
      <c r="F957" s="2">
        <v>58</v>
      </c>
    </row>
    <row r="958" spans="2:6" x14ac:dyDescent="0.3">
      <c r="B958" s="2">
        <v>956</v>
      </c>
      <c r="C958" s="5" t="s">
        <v>9</v>
      </c>
      <c r="D958" s="5" t="s">
        <v>964</v>
      </c>
      <c r="E958">
        <v>1500</v>
      </c>
      <c r="F958" s="2">
        <v>30</v>
      </c>
    </row>
    <row r="959" spans="2:6" x14ac:dyDescent="0.3">
      <c r="B959" s="2">
        <v>957</v>
      </c>
      <c r="C959" s="5" t="s">
        <v>11</v>
      </c>
      <c r="D959" s="5" t="s">
        <v>965</v>
      </c>
      <c r="E959">
        <v>120</v>
      </c>
      <c r="F959" s="2">
        <v>60</v>
      </c>
    </row>
    <row r="960" spans="2:6" x14ac:dyDescent="0.3">
      <c r="B960" s="2">
        <v>958</v>
      </c>
      <c r="C960" s="5" t="s">
        <v>11</v>
      </c>
      <c r="D960" s="5" t="s">
        <v>966</v>
      </c>
      <c r="E960">
        <v>50</v>
      </c>
      <c r="F960" s="2">
        <v>62</v>
      </c>
    </row>
    <row r="961" spans="2:6" x14ac:dyDescent="0.3">
      <c r="B961" s="2">
        <v>959</v>
      </c>
      <c r="C961" s="5" t="s">
        <v>11</v>
      </c>
      <c r="D961" s="5" t="s">
        <v>967</v>
      </c>
      <c r="E961">
        <v>60</v>
      </c>
      <c r="F961" s="2">
        <v>42</v>
      </c>
    </row>
    <row r="962" spans="2:6" x14ac:dyDescent="0.3">
      <c r="B962" s="2">
        <v>960</v>
      </c>
      <c r="C962" s="5" t="s">
        <v>9</v>
      </c>
      <c r="D962" s="5" t="s">
        <v>968</v>
      </c>
      <c r="E962">
        <v>60</v>
      </c>
      <c r="F962" s="2">
        <v>59</v>
      </c>
    </row>
    <row r="963" spans="2:6" x14ac:dyDescent="0.3">
      <c r="B963" s="2">
        <v>961</v>
      </c>
      <c r="C963" s="5" t="s">
        <v>6</v>
      </c>
      <c r="D963" s="5" t="s">
        <v>969</v>
      </c>
      <c r="E963">
        <v>200</v>
      </c>
      <c r="F963" s="2">
        <v>53</v>
      </c>
    </row>
    <row r="964" spans="2:6" x14ac:dyDescent="0.3">
      <c r="B964" s="2">
        <v>962</v>
      </c>
      <c r="C964" s="5" t="s">
        <v>9</v>
      </c>
      <c r="D964" s="5" t="s">
        <v>970</v>
      </c>
      <c r="E964">
        <v>60</v>
      </c>
      <c r="F964" s="2">
        <v>44</v>
      </c>
    </row>
    <row r="965" spans="2:6" x14ac:dyDescent="0.3">
      <c r="B965" s="2">
        <v>963</v>
      </c>
      <c r="C965" s="5" t="s">
        <v>6</v>
      </c>
      <c r="D965" s="5" t="s">
        <v>971</v>
      </c>
      <c r="E965">
        <v>50</v>
      </c>
      <c r="F965" s="2">
        <v>55</v>
      </c>
    </row>
    <row r="966" spans="2:6" x14ac:dyDescent="0.3">
      <c r="B966" s="2">
        <v>964</v>
      </c>
      <c r="C966" s="5" t="s">
        <v>9</v>
      </c>
      <c r="D966" s="5" t="s">
        <v>972</v>
      </c>
      <c r="E966">
        <v>900</v>
      </c>
      <c r="F966" s="2">
        <v>24</v>
      </c>
    </row>
    <row r="967" spans="2:6" x14ac:dyDescent="0.3">
      <c r="B967" s="2">
        <v>965</v>
      </c>
      <c r="C967" s="5" t="s">
        <v>9</v>
      </c>
      <c r="D967" s="5" t="s">
        <v>973</v>
      </c>
      <c r="E967">
        <v>200</v>
      </c>
      <c r="F967" s="2">
        <v>22</v>
      </c>
    </row>
    <row r="968" spans="2:6" x14ac:dyDescent="0.3">
      <c r="B968" s="2">
        <v>966</v>
      </c>
      <c r="C968" s="5" t="s">
        <v>11</v>
      </c>
      <c r="D968" s="5" t="s">
        <v>974</v>
      </c>
      <c r="E968">
        <v>1000</v>
      </c>
      <c r="F968" s="2">
        <v>60</v>
      </c>
    </row>
    <row r="969" spans="2:6" x14ac:dyDescent="0.3">
      <c r="B969" s="2">
        <v>967</v>
      </c>
      <c r="C969" s="5" t="s">
        <v>6</v>
      </c>
      <c r="D969" s="5" t="s">
        <v>975</v>
      </c>
      <c r="E969">
        <v>25</v>
      </c>
      <c r="F969" s="2">
        <v>62</v>
      </c>
    </row>
    <row r="970" spans="2:6" x14ac:dyDescent="0.3">
      <c r="B970" s="2">
        <v>968</v>
      </c>
      <c r="C970" s="5" t="s">
        <v>9</v>
      </c>
      <c r="D970" s="5" t="s">
        <v>976</v>
      </c>
      <c r="E970">
        <v>900</v>
      </c>
      <c r="F970" s="2">
        <v>48</v>
      </c>
    </row>
    <row r="971" spans="2:6" x14ac:dyDescent="0.3">
      <c r="B971" s="2">
        <v>969</v>
      </c>
      <c r="C971" s="5" t="s">
        <v>9</v>
      </c>
      <c r="D971" s="5" t="s">
        <v>977</v>
      </c>
      <c r="E971">
        <v>900</v>
      </c>
      <c r="F971" s="2">
        <v>40</v>
      </c>
    </row>
    <row r="972" spans="2:6" x14ac:dyDescent="0.3">
      <c r="B972" s="2">
        <v>970</v>
      </c>
      <c r="C972" s="5" t="s">
        <v>11</v>
      </c>
      <c r="D972" s="5" t="s">
        <v>978</v>
      </c>
      <c r="E972">
        <v>2000</v>
      </c>
      <c r="F972" s="2">
        <v>59</v>
      </c>
    </row>
    <row r="973" spans="2:6" x14ac:dyDescent="0.3">
      <c r="B973" s="2">
        <v>971</v>
      </c>
      <c r="C973" s="5" t="s">
        <v>11</v>
      </c>
      <c r="D973" s="5" t="s">
        <v>979</v>
      </c>
      <c r="E973">
        <v>200</v>
      </c>
      <c r="F973" s="2">
        <v>27</v>
      </c>
    </row>
    <row r="974" spans="2:6" x14ac:dyDescent="0.3">
      <c r="B974" s="2">
        <v>972</v>
      </c>
      <c r="C974" s="5" t="s">
        <v>6</v>
      </c>
      <c r="D974" s="5" t="s">
        <v>980</v>
      </c>
      <c r="E974">
        <v>100</v>
      </c>
      <c r="F974" s="2">
        <v>49</v>
      </c>
    </row>
    <row r="975" spans="2:6" x14ac:dyDescent="0.3">
      <c r="B975" s="2">
        <v>973</v>
      </c>
      <c r="C975" s="5" t="s">
        <v>9</v>
      </c>
      <c r="D975" s="5" t="s">
        <v>981</v>
      </c>
      <c r="E975">
        <v>50</v>
      </c>
      <c r="F975" s="2">
        <v>60</v>
      </c>
    </row>
    <row r="976" spans="2:6" x14ac:dyDescent="0.3">
      <c r="B976" s="2">
        <v>974</v>
      </c>
      <c r="C976" s="5" t="s">
        <v>6</v>
      </c>
      <c r="D976" s="5" t="s">
        <v>982</v>
      </c>
      <c r="E976">
        <v>30</v>
      </c>
      <c r="F976" s="2">
        <v>47</v>
      </c>
    </row>
    <row r="977" spans="2:6" x14ac:dyDescent="0.3">
      <c r="B977" s="2">
        <v>975</v>
      </c>
      <c r="C977" s="5" t="s">
        <v>9</v>
      </c>
      <c r="D977" s="5" t="s">
        <v>983</v>
      </c>
      <c r="E977">
        <v>200</v>
      </c>
      <c r="F977" s="2">
        <v>56</v>
      </c>
    </row>
    <row r="978" spans="2:6" x14ac:dyDescent="0.3">
      <c r="B978" s="2">
        <v>976</v>
      </c>
      <c r="C978" s="5" t="s">
        <v>6</v>
      </c>
      <c r="D978" s="5" t="s">
        <v>984</v>
      </c>
      <c r="E978">
        <v>600</v>
      </c>
      <c r="F978" s="2">
        <v>48</v>
      </c>
    </row>
    <row r="979" spans="2:6" x14ac:dyDescent="0.3">
      <c r="B979" s="2">
        <v>977</v>
      </c>
      <c r="C979" s="5" t="s">
        <v>11</v>
      </c>
      <c r="D979" s="5" t="s">
        <v>985</v>
      </c>
      <c r="E979">
        <v>75</v>
      </c>
      <c r="F979" s="2">
        <v>35</v>
      </c>
    </row>
    <row r="980" spans="2:6" x14ac:dyDescent="0.3">
      <c r="B980" s="2">
        <v>978</v>
      </c>
      <c r="C980" s="5" t="s">
        <v>9</v>
      </c>
      <c r="D980" s="5" t="s">
        <v>986</v>
      </c>
      <c r="E980">
        <v>150</v>
      </c>
      <c r="F980" s="2">
        <v>53</v>
      </c>
    </row>
    <row r="981" spans="2:6" x14ac:dyDescent="0.3">
      <c r="B981" s="2">
        <v>979</v>
      </c>
      <c r="C981" s="5" t="s">
        <v>6</v>
      </c>
      <c r="D981" s="5" t="s">
        <v>987</v>
      </c>
      <c r="E981">
        <v>25</v>
      </c>
      <c r="F981" s="2">
        <v>19</v>
      </c>
    </row>
    <row r="982" spans="2:6" x14ac:dyDescent="0.3">
      <c r="B982" s="2">
        <v>980</v>
      </c>
      <c r="C982" s="5" t="s">
        <v>11</v>
      </c>
      <c r="D982" s="5" t="s">
        <v>988</v>
      </c>
      <c r="E982">
        <v>75</v>
      </c>
      <c r="F982" s="2">
        <v>31</v>
      </c>
    </row>
    <row r="983" spans="2:6" x14ac:dyDescent="0.3">
      <c r="B983" s="2">
        <v>981</v>
      </c>
      <c r="C983" s="5" t="s">
        <v>11</v>
      </c>
      <c r="D983" s="5" t="s">
        <v>989</v>
      </c>
      <c r="E983">
        <v>60</v>
      </c>
      <c r="F983" s="2">
        <v>30</v>
      </c>
    </row>
    <row r="984" spans="2:6" x14ac:dyDescent="0.3">
      <c r="B984" s="2">
        <v>982</v>
      </c>
      <c r="C984" s="5" t="s">
        <v>6</v>
      </c>
      <c r="D984" s="5" t="s">
        <v>990</v>
      </c>
      <c r="E984">
        <v>90</v>
      </c>
      <c r="F984" s="2">
        <v>46</v>
      </c>
    </row>
    <row r="985" spans="2:6" x14ac:dyDescent="0.3">
      <c r="B985" s="2">
        <v>983</v>
      </c>
      <c r="C985" s="5" t="s">
        <v>9</v>
      </c>
      <c r="D985" s="5" t="s">
        <v>991</v>
      </c>
      <c r="E985">
        <v>300</v>
      </c>
      <c r="F985" s="2">
        <v>29</v>
      </c>
    </row>
    <row r="986" spans="2:6" x14ac:dyDescent="0.3">
      <c r="B986" s="2">
        <v>984</v>
      </c>
      <c r="C986" s="5" t="s">
        <v>9</v>
      </c>
      <c r="D986" s="5" t="s">
        <v>992</v>
      </c>
      <c r="E986">
        <v>500</v>
      </c>
      <c r="F986" s="2">
        <v>56</v>
      </c>
    </row>
    <row r="987" spans="2:6" x14ac:dyDescent="0.3">
      <c r="B987" s="2">
        <v>985</v>
      </c>
      <c r="C987" s="5" t="s">
        <v>11</v>
      </c>
      <c r="D987" s="5" t="s">
        <v>993</v>
      </c>
      <c r="E987">
        <v>50</v>
      </c>
      <c r="F987" s="2">
        <v>19</v>
      </c>
    </row>
    <row r="988" spans="2:6" x14ac:dyDescent="0.3">
      <c r="B988" s="2">
        <v>986</v>
      </c>
      <c r="C988" s="5" t="s">
        <v>9</v>
      </c>
      <c r="D988" s="5" t="s">
        <v>994</v>
      </c>
      <c r="E988">
        <v>1000</v>
      </c>
      <c r="F988" s="2">
        <v>49</v>
      </c>
    </row>
    <row r="989" spans="2:6" x14ac:dyDescent="0.3">
      <c r="B989" s="2">
        <v>987</v>
      </c>
      <c r="C989" s="5" t="s">
        <v>9</v>
      </c>
      <c r="D989" s="5" t="s">
        <v>995</v>
      </c>
      <c r="E989">
        <v>900</v>
      </c>
      <c r="F989" s="2">
        <v>30</v>
      </c>
    </row>
    <row r="990" spans="2:6" x14ac:dyDescent="0.3">
      <c r="B990" s="2">
        <v>988</v>
      </c>
      <c r="C990" s="5" t="s">
        <v>9</v>
      </c>
      <c r="D990" s="5" t="s">
        <v>996</v>
      </c>
      <c r="E990">
        <v>75</v>
      </c>
      <c r="F990" s="2">
        <v>63</v>
      </c>
    </row>
    <row r="991" spans="2:6" x14ac:dyDescent="0.3">
      <c r="B991" s="2">
        <v>989</v>
      </c>
      <c r="C991" s="5" t="s">
        <v>11</v>
      </c>
      <c r="D991" s="5" t="s">
        <v>997</v>
      </c>
      <c r="E991">
        <v>25</v>
      </c>
      <c r="F991" s="2">
        <v>44</v>
      </c>
    </row>
    <row r="992" spans="2:6" x14ac:dyDescent="0.3">
      <c r="B992" s="2">
        <v>990</v>
      </c>
      <c r="C992" s="5" t="s">
        <v>6</v>
      </c>
      <c r="D992" s="5" t="s">
        <v>998</v>
      </c>
      <c r="E992">
        <v>1000</v>
      </c>
      <c r="F992" s="2">
        <v>58</v>
      </c>
    </row>
    <row r="993" spans="2:6" x14ac:dyDescent="0.3">
      <c r="B993" s="2">
        <v>991</v>
      </c>
      <c r="C993" s="5" t="s">
        <v>9</v>
      </c>
      <c r="D993" s="5" t="s">
        <v>999</v>
      </c>
      <c r="E993">
        <v>100</v>
      </c>
      <c r="F993" s="2">
        <v>34</v>
      </c>
    </row>
    <row r="994" spans="2:6" x14ac:dyDescent="0.3">
      <c r="B994" s="2">
        <v>992</v>
      </c>
      <c r="C994" s="5" t="s">
        <v>11</v>
      </c>
      <c r="D994" s="5" t="s">
        <v>1000</v>
      </c>
      <c r="E994">
        <v>60</v>
      </c>
      <c r="F994" s="2">
        <v>57</v>
      </c>
    </row>
    <row r="995" spans="2:6" x14ac:dyDescent="0.3">
      <c r="B995" s="2">
        <v>993</v>
      </c>
      <c r="C995" s="5" t="s">
        <v>11</v>
      </c>
      <c r="D995" s="5" t="s">
        <v>1001</v>
      </c>
      <c r="E995">
        <v>150</v>
      </c>
      <c r="F995" s="2">
        <v>48</v>
      </c>
    </row>
    <row r="996" spans="2:6" x14ac:dyDescent="0.3">
      <c r="B996" s="2">
        <v>994</v>
      </c>
      <c r="C996" s="5" t="s">
        <v>6</v>
      </c>
      <c r="D996" s="5" t="s">
        <v>1002</v>
      </c>
      <c r="E996">
        <v>1000</v>
      </c>
      <c r="F996" s="2">
        <v>51</v>
      </c>
    </row>
    <row r="997" spans="2:6" x14ac:dyDescent="0.3">
      <c r="B997" s="2">
        <v>995</v>
      </c>
      <c r="C997" s="5" t="s">
        <v>9</v>
      </c>
      <c r="D997" s="5" t="s">
        <v>1003</v>
      </c>
      <c r="E997">
        <v>30</v>
      </c>
      <c r="F997" s="2">
        <v>41</v>
      </c>
    </row>
    <row r="998" spans="2:6" x14ac:dyDescent="0.3">
      <c r="B998" s="2">
        <v>996</v>
      </c>
      <c r="C998" s="5" t="s">
        <v>9</v>
      </c>
      <c r="D998" s="5" t="s">
        <v>1004</v>
      </c>
      <c r="E998">
        <v>50</v>
      </c>
      <c r="F998" s="2">
        <v>62</v>
      </c>
    </row>
    <row r="999" spans="2:6" x14ac:dyDescent="0.3">
      <c r="B999" s="2">
        <v>997</v>
      </c>
      <c r="C999" s="5" t="s">
        <v>6</v>
      </c>
      <c r="D999" s="5" t="s">
        <v>1005</v>
      </c>
      <c r="E999">
        <v>90</v>
      </c>
      <c r="F999" s="2">
        <v>52</v>
      </c>
    </row>
    <row r="1000" spans="2:6" x14ac:dyDescent="0.3">
      <c r="B1000" s="2">
        <v>998</v>
      </c>
      <c r="C1000" s="5" t="s">
        <v>6</v>
      </c>
      <c r="D1000" s="5" t="s">
        <v>1006</v>
      </c>
      <c r="E1000">
        <v>100</v>
      </c>
      <c r="F1000" s="2">
        <v>23</v>
      </c>
    </row>
    <row r="1001" spans="2:6" x14ac:dyDescent="0.3">
      <c r="B1001" s="2">
        <v>999</v>
      </c>
      <c r="C1001" s="5" t="s">
        <v>11</v>
      </c>
      <c r="D1001" s="5" t="s">
        <v>1007</v>
      </c>
      <c r="E1001">
        <v>150</v>
      </c>
      <c r="F1001" s="2">
        <v>36</v>
      </c>
    </row>
    <row r="1002" spans="2:6" x14ac:dyDescent="0.3">
      <c r="B1002" s="2">
        <v>1000</v>
      </c>
      <c r="C1002" s="5" t="s">
        <v>11</v>
      </c>
      <c r="D1002" s="5" t="s">
        <v>1008</v>
      </c>
      <c r="E1002">
        <v>120</v>
      </c>
      <c r="F1002" s="2">
        <v>47</v>
      </c>
    </row>
  </sheetData>
  <dataValidations count="2">
    <dataValidation type="list" allowBlank="1" showInputMessage="1" showErrorMessage="1" sqref="J4 J14">
      <formula1>$B$2:$B$1002</formula1>
    </dataValidation>
    <dataValidation type="list" allowBlank="1" showInputMessage="1" showErrorMessage="1" sqref="J9">
      <formula1>$D$2:$D$1002</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001"/>
  <sheetViews>
    <sheetView workbookViewId="0">
      <selection activeCell="S23" sqref="S23"/>
    </sheetView>
  </sheetViews>
  <sheetFormatPr defaultRowHeight="14.4" x14ac:dyDescent="0.3"/>
  <cols>
    <col min="1" max="1" width="13.6640625" style="6" bestFit="1" customWidth="1"/>
    <col min="2" max="2" width="8.33203125" style="10" bestFit="1" customWidth="1"/>
    <col min="3" max="3" width="11.88671875" bestFit="1" customWidth="1"/>
    <col min="5" max="5" width="4.21875" style="10" bestFit="1" customWidth="1"/>
    <col min="6" max="6" width="10.44140625" bestFit="1" customWidth="1"/>
    <col min="7" max="7" width="16.33203125" bestFit="1" customWidth="1"/>
    <col min="8" max="8" width="8.88671875" style="6"/>
    <col min="9" max="9" width="13.5546875" bestFit="1" customWidth="1"/>
    <col min="10" max="10" width="13.21875" bestFit="1" customWidth="1"/>
    <col min="12" max="12" width="5" style="10" bestFit="1" customWidth="1"/>
    <col min="13" max="13" width="7.44140625" style="10" bestFit="1" customWidth="1"/>
    <col min="15" max="15" width="9.77734375" bestFit="1" customWidth="1"/>
    <col min="18" max="18" width="13.5546875" bestFit="1" customWidth="1"/>
    <col min="19" max="19" width="16.33203125" bestFit="1" customWidth="1"/>
  </cols>
  <sheetData>
    <row r="1" spans="1:19" x14ac:dyDescent="0.3">
      <c r="A1" s="22" t="s">
        <v>1009</v>
      </c>
      <c r="B1" s="24" t="s">
        <v>0</v>
      </c>
      <c r="C1" s="4" t="s">
        <v>1010</v>
      </c>
      <c r="D1" s="4" t="s">
        <v>1</v>
      </c>
      <c r="E1" s="23" t="s">
        <v>2</v>
      </c>
      <c r="F1" s="3" t="s">
        <v>1024</v>
      </c>
      <c r="G1" s="4" t="s">
        <v>1011</v>
      </c>
      <c r="H1" s="26" t="s">
        <v>3</v>
      </c>
      <c r="I1" s="3" t="s">
        <v>1012</v>
      </c>
      <c r="J1" s="3" t="s">
        <v>1013</v>
      </c>
      <c r="K1" s="3" t="s">
        <v>1023</v>
      </c>
      <c r="L1" s="23" t="s">
        <v>1015</v>
      </c>
      <c r="M1" s="23" t="s">
        <v>1017</v>
      </c>
      <c r="N1" s="4" t="s">
        <v>1018</v>
      </c>
      <c r="O1" s="4" t="s">
        <v>1016</v>
      </c>
    </row>
    <row r="2" spans="1:19" x14ac:dyDescent="0.3">
      <c r="A2" s="8">
        <v>1</v>
      </c>
      <c r="B2" s="25">
        <v>45254</v>
      </c>
      <c r="C2" s="5" t="s">
        <v>4</v>
      </c>
      <c r="D2" s="5" t="s">
        <v>5</v>
      </c>
      <c r="E2" s="12">
        <v>34</v>
      </c>
      <c r="F2" s="2" t="str">
        <f>IF(E2&gt;60,"Senior",IF(E2&gt;30,"Adult","Young"))</f>
        <v>Adult</v>
      </c>
      <c r="G2" s="5" t="s">
        <v>6</v>
      </c>
      <c r="H2" s="8">
        <v>3</v>
      </c>
      <c r="I2" s="2">
        <v>50</v>
      </c>
      <c r="J2" s="2">
        <v>150</v>
      </c>
      <c r="K2" t="str">
        <f>IF(J2&gt;1500,"High",IF(J2&gt;500,"Medium","Low"))</f>
        <v>Low</v>
      </c>
      <c r="L2" s="12">
        <f>YEAR(B2)</f>
        <v>2023</v>
      </c>
      <c r="M2" s="12">
        <f>ROUNDUP(MONTH(B2)/3,0)</f>
        <v>4</v>
      </c>
      <c r="N2" s="5" t="str">
        <f>TEXT(B2,"dddd")</f>
        <v>Friday</v>
      </c>
      <c r="O2" s="5" t="str">
        <f>TEXT(B2,"mmmm")</f>
        <v>November</v>
      </c>
    </row>
    <row r="3" spans="1:19" x14ac:dyDescent="0.3">
      <c r="A3" s="8">
        <v>2</v>
      </c>
      <c r="B3" s="25">
        <v>44984</v>
      </c>
      <c r="C3" s="5" t="s">
        <v>7</v>
      </c>
      <c r="D3" s="5" t="s">
        <v>8</v>
      </c>
      <c r="E3" s="12">
        <v>26</v>
      </c>
      <c r="F3" s="2" t="str">
        <f t="shared" ref="F3:F66" si="0">IF(E3&gt;60,"Senior",IF(E3&gt;30,"Adult","Young"))</f>
        <v>Young</v>
      </c>
      <c r="G3" s="5" t="s">
        <v>9</v>
      </c>
      <c r="H3" s="8">
        <v>2</v>
      </c>
      <c r="I3" s="2">
        <v>500</v>
      </c>
      <c r="J3" s="2">
        <v>1000</v>
      </c>
      <c r="K3" t="str">
        <f t="shared" ref="K3:K66" si="1">IF(J3&gt;1500,"High",IF(J3&gt;500,"Medium","Low"))</f>
        <v>Medium</v>
      </c>
      <c r="L3" s="12">
        <f t="shared" ref="L3:L66" si="2">YEAR(B3)</f>
        <v>2023</v>
      </c>
      <c r="M3" s="12">
        <f t="shared" ref="M3:M66" si="3">ROUNDUP(MONTH(B3)/3,0)</f>
        <v>1</v>
      </c>
      <c r="N3" s="5" t="str">
        <f t="shared" ref="N3:N66" si="4">TEXT(B3,"dddd")</f>
        <v>Monday</v>
      </c>
      <c r="O3" s="5" t="str">
        <f t="shared" ref="O3:O66" si="5">TEXT(B3,"mmmm")</f>
        <v>February</v>
      </c>
      <c r="S3" s="4" t="s">
        <v>1010</v>
      </c>
    </row>
    <row r="4" spans="1:19" x14ac:dyDescent="0.3">
      <c r="A4" s="8">
        <v>3</v>
      </c>
      <c r="B4" s="25">
        <v>44939</v>
      </c>
      <c r="C4" s="5" t="s">
        <v>10</v>
      </c>
      <c r="D4" s="5" t="s">
        <v>5</v>
      </c>
      <c r="E4" s="12">
        <v>50</v>
      </c>
      <c r="F4" s="2" t="str">
        <f t="shared" si="0"/>
        <v>Adult</v>
      </c>
      <c r="G4" s="5" t="s">
        <v>11</v>
      </c>
      <c r="H4" s="8">
        <v>1</v>
      </c>
      <c r="I4" s="2">
        <v>30</v>
      </c>
      <c r="J4" s="2">
        <v>30</v>
      </c>
      <c r="K4" t="str">
        <f t="shared" si="1"/>
        <v>Low</v>
      </c>
      <c r="L4" s="12">
        <f t="shared" si="2"/>
        <v>2023</v>
      </c>
      <c r="M4" s="12">
        <f t="shared" si="3"/>
        <v>1</v>
      </c>
      <c r="N4" s="5" t="str">
        <f t="shared" si="4"/>
        <v>Friday</v>
      </c>
      <c r="O4" s="5" t="str">
        <f t="shared" si="5"/>
        <v>January</v>
      </c>
      <c r="S4" s="27" t="s">
        <v>4</v>
      </c>
    </row>
    <row r="5" spans="1:19" x14ac:dyDescent="0.3">
      <c r="A5" s="8">
        <v>4</v>
      </c>
      <c r="B5" s="25">
        <v>45067</v>
      </c>
      <c r="C5" s="5" t="s">
        <v>12</v>
      </c>
      <c r="D5" s="5" t="s">
        <v>5</v>
      </c>
      <c r="E5" s="12">
        <v>37</v>
      </c>
      <c r="F5" s="2" t="str">
        <f t="shared" si="0"/>
        <v>Adult</v>
      </c>
      <c r="G5" s="5" t="s">
        <v>9</v>
      </c>
      <c r="H5" s="8">
        <v>1</v>
      </c>
      <c r="I5" s="2">
        <v>500</v>
      </c>
      <c r="J5" s="2">
        <v>500</v>
      </c>
      <c r="K5" t="str">
        <f t="shared" si="1"/>
        <v>Low</v>
      </c>
      <c r="L5" s="12">
        <f t="shared" si="2"/>
        <v>2023</v>
      </c>
      <c r="M5" s="12">
        <f t="shared" si="3"/>
        <v>2</v>
      </c>
      <c r="N5" s="5" t="str">
        <f t="shared" si="4"/>
        <v>Sunday</v>
      </c>
      <c r="O5" s="5" t="str">
        <f t="shared" si="5"/>
        <v>May</v>
      </c>
      <c r="R5" s="4" t="s">
        <v>1</v>
      </c>
      <c r="S5" s="6" t="str">
        <f>INDEX($D$1:$D$1001,MATCH($S$4,$C$1:$C$1001,0))</f>
        <v>Male</v>
      </c>
    </row>
    <row r="6" spans="1:19" x14ac:dyDescent="0.3">
      <c r="A6" s="8">
        <v>5</v>
      </c>
      <c r="B6" s="25">
        <v>45052</v>
      </c>
      <c r="C6" s="5" t="s">
        <v>13</v>
      </c>
      <c r="D6" s="5" t="s">
        <v>5</v>
      </c>
      <c r="E6" s="12">
        <v>30</v>
      </c>
      <c r="F6" s="2" t="str">
        <f t="shared" si="0"/>
        <v>Young</v>
      </c>
      <c r="G6" s="5" t="s">
        <v>6</v>
      </c>
      <c r="H6" s="8">
        <v>2</v>
      </c>
      <c r="I6" s="2">
        <v>50</v>
      </c>
      <c r="J6" s="2">
        <v>100</v>
      </c>
      <c r="K6" t="str">
        <f t="shared" si="1"/>
        <v>Low</v>
      </c>
      <c r="L6" s="12">
        <f t="shared" si="2"/>
        <v>2023</v>
      </c>
      <c r="M6" s="12">
        <f t="shared" si="3"/>
        <v>2</v>
      </c>
      <c r="N6" s="5" t="str">
        <f t="shared" si="4"/>
        <v>Saturday</v>
      </c>
      <c r="O6" s="5" t="str">
        <f t="shared" si="5"/>
        <v>May</v>
      </c>
    </row>
    <row r="7" spans="1:19" x14ac:dyDescent="0.3">
      <c r="A7" s="8">
        <v>6</v>
      </c>
      <c r="B7" s="25">
        <v>45041</v>
      </c>
      <c r="C7" s="5" t="s">
        <v>14</v>
      </c>
      <c r="D7" s="5" t="s">
        <v>8</v>
      </c>
      <c r="E7" s="12">
        <v>45</v>
      </c>
      <c r="F7" s="2" t="str">
        <f t="shared" si="0"/>
        <v>Adult</v>
      </c>
      <c r="G7" s="5" t="s">
        <v>6</v>
      </c>
      <c r="H7" s="8">
        <v>1</v>
      </c>
      <c r="I7" s="2">
        <v>30</v>
      </c>
      <c r="J7" s="2">
        <v>30</v>
      </c>
      <c r="K7" t="str">
        <f t="shared" si="1"/>
        <v>Low</v>
      </c>
      <c r="L7" s="12">
        <f t="shared" si="2"/>
        <v>2023</v>
      </c>
      <c r="M7" s="12">
        <f t="shared" si="3"/>
        <v>2</v>
      </c>
      <c r="N7" s="5" t="str">
        <f t="shared" si="4"/>
        <v>Tuesday</v>
      </c>
      <c r="O7" s="5" t="str">
        <f t="shared" si="5"/>
        <v>April</v>
      </c>
    </row>
    <row r="8" spans="1:19" x14ac:dyDescent="0.3">
      <c r="A8" s="8">
        <v>7</v>
      </c>
      <c r="B8" s="25">
        <v>44998</v>
      </c>
      <c r="C8" s="5" t="s">
        <v>15</v>
      </c>
      <c r="D8" s="5" t="s">
        <v>5</v>
      </c>
      <c r="E8" s="12">
        <v>46</v>
      </c>
      <c r="F8" s="2" t="str">
        <f t="shared" si="0"/>
        <v>Adult</v>
      </c>
      <c r="G8" s="5" t="s">
        <v>9</v>
      </c>
      <c r="H8" s="8">
        <v>2</v>
      </c>
      <c r="I8" s="2">
        <v>25</v>
      </c>
      <c r="J8" s="2">
        <v>50</v>
      </c>
      <c r="K8" t="str">
        <f t="shared" si="1"/>
        <v>Low</v>
      </c>
      <c r="L8" s="12">
        <f t="shared" si="2"/>
        <v>2023</v>
      </c>
      <c r="M8" s="12">
        <f t="shared" si="3"/>
        <v>1</v>
      </c>
      <c r="N8" s="5" t="str">
        <f t="shared" si="4"/>
        <v>Monday</v>
      </c>
      <c r="O8" s="5" t="str">
        <f t="shared" si="5"/>
        <v>March</v>
      </c>
    </row>
    <row r="9" spans="1:19" x14ac:dyDescent="0.3">
      <c r="A9" s="8">
        <v>8</v>
      </c>
      <c r="B9" s="25">
        <v>44979</v>
      </c>
      <c r="C9" s="5" t="s">
        <v>16</v>
      </c>
      <c r="D9" s="5" t="s">
        <v>5</v>
      </c>
      <c r="E9" s="12">
        <v>30</v>
      </c>
      <c r="F9" s="2" t="str">
        <f t="shared" si="0"/>
        <v>Young</v>
      </c>
      <c r="G9" s="5" t="s">
        <v>11</v>
      </c>
      <c r="H9" s="8">
        <v>4</v>
      </c>
      <c r="I9" s="2">
        <v>25</v>
      </c>
      <c r="J9" s="2">
        <v>100</v>
      </c>
      <c r="K9" t="str">
        <f t="shared" si="1"/>
        <v>Low</v>
      </c>
      <c r="L9" s="12">
        <f t="shared" si="2"/>
        <v>2023</v>
      </c>
      <c r="M9" s="12">
        <f t="shared" si="3"/>
        <v>1</v>
      </c>
      <c r="N9" s="5" t="str">
        <f t="shared" si="4"/>
        <v>Wednesday</v>
      </c>
      <c r="O9" s="5" t="str">
        <f t="shared" si="5"/>
        <v>February</v>
      </c>
    </row>
    <row r="10" spans="1:19" x14ac:dyDescent="0.3">
      <c r="A10" s="8">
        <v>9</v>
      </c>
      <c r="B10" s="25">
        <v>45273</v>
      </c>
      <c r="C10" s="5" t="s">
        <v>17</v>
      </c>
      <c r="D10" s="5" t="s">
        <v>5</v>
      </c>
      <c r="E10" s="12">
        <v>63</v>
      </c>
      <c r="F10" s="2" t="str">
        <f t="shared" si="0"/>
        <v>Senior</v>
      </c>
      <c r="G10" s="5" t="s">
        <v>11</v>
      </c>
      <c r="H10" s="8">
        <v>2</v>
      </c>
      <c r="I10" s="2">
        <v>300</v>
      </c>
      <c r="J10" s="2">
        <v>600</v>
      </c>
      <c r="K10" t="str">
        <f t="shared" si="1"/>
        <v>Medium</v>
      </c>
      <c r="L10" s="12">
        <f t="shared" si="2"/>
        <v>2023</v>
      </c>
      <c r="M10" s="12">
        <f t="shared" si="3"/>
        <v>4</v>
      </c>
      <c r="N10" s="5" t="str">
        <f t="shared" si="4"/>
        <v>Wednesday</v>
      </c>
      <c r="O10" s="5" t="str">
        <f t="shared" si="5"/>
        <v>December</v>
      </c>
    </row>
    <row r="11" spans="1:19" x14ac:dyDescent="0.3">
      <c r="A11" s="8">
        <v>10</v>
      </c>
      <c r="B11" s="25">
        <v>45206</v>
      </c>
      <c r="C11" s="5" t="s">
        <v>18</v>
      </c>
      <c r="D11" s="5" t="s">
        <v>8</v>
      </c>
      <c r="E11" s="12">
        <v>52</v>
      </c>
      <c r="F11" s="2" t="str">
        <f t="shared" si="0"/>
        <v>Adult</v>
      </c>
      <c r="G11" s="5" t="s">
        <v>9</v>
      </c>
      <c r="H11" s="8">
        <v>4</v>
      </c>
      <c r="I11" s="2">
        <v>50</v>
      </c>
      <c r="J11" s="2">
        <v>200</v>
      </c>
      <c r="K11" t="str">
        <f t="shared" si="1"/>
        <v>Low</v>
      </c>
      <c r="L11" s="12">
        <f t="shared" si="2"/>
        <v>2023</v>
      </c>
      <c r="M11" s="12">
        <f t="shared" si="3"/>
        <v>4</v>
      </c>
      <c r="N11" s="5" t="str">
        <f t="shared" si="4"/>
        <v>Saturday</v>
      </c>
      <c r="O11" s="5" t="str">
        <f t="shared" si="5"/>
        <v>October</v>
      </c>
      <c r="S11" s="4" t="s">
        <v>1011</v>
      </c>
    </row>
    <row r="12" spans="1:19" x14ac:dyDescent="0.3">
      <c r="A12" s="8">
        <v>11</v>
      </c>
      <c r="B12" s="25">
        <v>44971</v>
      </c>
      <c r="C12" s="5" t="s">
        <v>19</v>
      </c>
      <c r="D12" s="5" t="s">
        <v>5</v>
      </c>
      <c r="E12" s="12">
        <v>23</v>
      </c>
      <c r="F12" s="2" t="str">
        <f t="shared" si="0"/>
        <v>Young</v>
      </c>
      <c r="G12" s="5" t="s">
        <v>9</v>
      </c>
      <c r="H12" s="8">
        <v>2</v>
      </c>
      <c r="I12" s="2">
        <v>50</v>
      </c>
      <c r="J12" s="2">
        <v>100</v>
      </c>
      <c r="K12" t="str">
        <f t="shared" si="1"/>
        <v>Low</v>
      </c>
      <c r="L12" s="12">
        <f t="shared" si="2"/>
        <v>2023</v>
      </c>
      <c r="M12" s="12">
        <f t="shared" si="3"/>
        <v>1</v>
      </c>
      <c r="N12" s="5" t="str">
        <f t="shared" si="4"/>
        <v>Tuesday</v>
      </c>
      <c r="O12" s="5" t="str">
        <f t="shared" si="5"/>
        <v>February</v>
      </c>
      <c r="S12" s="27" t="s">
        <v>9</v>
      </c>
    </row>
    <row r="13" spans="1:19" x14ac:dyDescent="0.3">
      <c r="A13" s="8">
        <v>12</v>
      </c>
      <c r="B13" s="25">
        <v>45229</v>
      </c>
      <c r="C13" s="5" t="s">
        <v>20</v>
      </c>
      <c r="D13" s="5" t="s">
        <v>5</v>
      </c>
      <c r="E13" s="12">
        <v>35</v>
      </c>
      <c r="F13" s="2" t="str">
        <f t="shared" si="0"/>
        <v>Adult</v>
      </c>
      <c r="G13" s="5" t="s">
        <v>6</v>
      </c>
      <c r="H13" s="8">
        <v>3</v>
      </c>
      <c r="I13" s="2">
        <v>25</v>
      </c>
      <c r="J13" s="2">
        <v>75</v>
      </c>
      <c r="K13" t="str">
        <f t="shared" si="1"/>
        <v>Low</v>
      </c>
      <c r="L13" s="12">
        <f t="shared" si="2"/>
        <v>2023</v>
      </c>
      <c r="M13" s="12">
        <f t="shared" si="3"/>
        <v>4</v>
      </c>
      <c r="N13" s="5" t="str">
        <f t="shared" si="4"/>
        <v>Monday</v>
      </c>
      <c r="O13" s="5" t="str">
        <f t="shared" si="5"/>
        <v>October</v>
      </c>
      <c r="R13" s="3" t="s">
        <v>1012</v>
      </c>
      <c r="S13" s="6">
        <f>INDEX(I1:I1001,MATCH(S12,G1:G1001,0))</f>
        <v>500</v>
      </c>
    </row>
    <row r="14" spans="1:19" x14ac:dyDescent="0.3">
      <c r="A14" s="8">
        <v>13</v>
      </c>
      <c r="B14" s="25">
        <v>45143</v>
      </c>
      <c r="C14" s="5" t="s">
        <v>21</v>
      </c>
      <c r="D14" s="5" t="s">
        <v>5</v>
      </c>
      <c r="E14" s="12">
        <v>22</v>
      </c>
      <c r="F14" s="2" t="str">
        <f t="shared" si="0"/>
        <v>Young</v>
      </c>
      <c r="G14" s="5" t="s">
        <v>11</v>
      </c>
      <c r="H14" s="8">
        <v>3</v>
      </c>
      <c r="I14" s="2">
        <v>500</v>
      </c>
      <c r="J14" s="2">
        <v>1500</v>
      </c>
      <c r="K14" t="str">
        <f t="shared" si="1"/>
        <v>Medium</v>
      </c>
      <c r="L14" s="12">
        <f t="shared" si="2"/>
        <v>2023</v>
      </c>
      <c r="M14" s="12">
        <f t="shared" si="3"/>
        <v>3</v>
      </c>
      <c r="N14" s="5" t="str">
        <f t="shared" si="4"/>
        <v>Saturday</v>
      </c>
      <c r="O14" s="5" t="str">
        <f t="shared" si="5"/>
        <v>August</v>
      </c>
    </row>
    <row r="15" spans="1:19" x14ac:dyDescent="0.3">
      <c r="A15" s="8">
        <v>14</v>
      </c>
      <c r="B15" s="25">
        <v>44943</v>
      </c>
      <c r="C15" s="5" t="s">
        <v>22</v>
      </c>
      <c r="D15" s="5" t="s">
        <v>5</v>
      </c>
      <c r="E15" s="12">
        <v>64</v>
      </c>
      <c r="F15" s="2" t="str">
        <f t="shared" si="0"/>
        <v>Senior</v>
      </c>
      <c r="G15" s="5" t="s">
        <v>9</v>
      </c>
      <c r="H15" s="8">
        <v>4</v>
      </c>
      <c r="I15" s="2">
        <v>30</v>
      </c>
      <c r="J15" s="2">
        <v>120</v>
      </c>
      <c r="K15" t="str">
        <f t="shared" si="1"/>
        <v>Low</v>
      </c>
      <c r="L15" s="12">
        <f t="shared" si="2"/>
        <v>2023</v>
      </c>
      <c r="M15" s="12">
        <f t="shared" si="3"/>
        <v>1</v>
      </c>
      <c r="N15" s="5" t="str">
        <f t="shared" si="4"/>
        <v>Tuesday</v>
      </c>
      <c r="O15" s="5" t="str">
        <f t="shared" si="5"/>
        <v>January</v>
      </c>
    </row>
    <row r="16" spans="1:19" x14ac:dyDescent="0.3">
      <c r="A16" s="8">
        <v>15</v>
      </c>
      <c r="B16" s="25">
        <v>44942</v>
      </c>
      <c r="C16" s="5" t="s">
        <v>23</v>
      </c>
      <c r="D16" s="5" t="s">
        <v>8</v>
      </c>
      <c r="E16" s="12">
        <v>42</v>
      </c>
      <c r="F16" s="2" t="str">
        <f t="shared" si="0"/>
        <v>Adult</v>
      </c>
      <c r="G16" s="5" t="s">
        <v>11</v>
      </c>
      <c r="H16" s="8">
        <v>4</v>
      </c>
      <c r="I16" s="2">
        <v>500</v>
      </c>
      <c r="J16" s="2">
        <v>2000</v>
      </c>
      <c r="K16" t="str">
        <f t="shared" si="1"/>
        <v>High</v>
      </c>
      <c r="L16" s="12">
        <f t="shared" si="2"/>
        <v>2023</v>
      </c>
      <c r="M16" s="12">
        <f t="shared" si="3"/>
        <v>1</v>
      </c>
      <c r="N16" s="5" t="str">
        <f t="shared" si="4"/>
        <v>Monday</v>
      </c>
      <c r="O16" s="5" t="str">
        <f t="shared" si="5"/>
        <v>January</v>
      </c>
    </row>
    <row r="17" spans="1:19" x14ac:dyDescent="0.3">
      <c r="A17" s="8">
        <v>16</v>
      </c>
      <c r="B17" s="25">
        <v>44974</v>
      </c>
      <c r="C17" s="5" t="s">
        <v>24</v>
      </c>
      <c r="D17" s="5" t="s">
        <v>5</v>
      </c>
      <c r="E17" s="12">
        <v>19</v>
      </c>
      <c r="F17" s="2" t="str">
        <f t="shared" si="0"/>
        <v>Young</v>
      </c>
      <c r="G17" s="5" t="s">
        <v>9</v>
      </c>
      <c r="H17" s="8">
        <v>3</v>
      </c>
      <c r="I17" s="2">
        <v>500</v>
      </c>
      <c r="J17" s="2">
        <v>1500</v>
      </c>
      <c r="K17" t="str">
        <f t="shared" si="1"/>
        <v>Medium</v>
      </c>
      <c r="L17" s="12">
        <f t="shared" si="2"/>
        <v>2023</v>
      </c>
      <c r="M17" s="12">
        <f t="shared" si="3"/>
        <v>1</v>
      </c>
      <c r="N17" s="5" t="str">
        <f t="shared" si="4"/>
        <v>Friday</v>
      </c>
      <c r="O17" s="5" t="str">
        <f t="shared" si="5"/>
        <v>February</v>
      </c>
    </row>
    <row r="18" spans="1:19" x14ac:dyDescent="0.3">
      <c r="A18" s="8">
        <v>17</v>
      </c>
      <c r="B18" s="25">
        <v>45038</v>
      </c>
      <c r="C18" s="5" t="s">
        <v>25</v>
      </c>
      <c r="D18" s="5" t="s">
        <v>8</v>
      </c>
      <c r="E18" s="12">
        <v>27</v>
      </c>
      <c r="F18" s="2" t="str">
        <f t="shared" si="0"/>
        <v>Young</v>
      </c>
      <c r="G18" s="5" t="s">
        <v>9</v>
      </c>
      <c r="H18" s="8">
        <v>4</v>
      </c>
      <c r="I18" s="2">
        <v>25</v>
      </c>
      <c r="J18" s="2">
        <v>100</v>
      </c>
      <c r="K18" t="str">
        <f t="shared" si="1"/>
        <v>Low</v>
      </c>
      <c r="L18" s="12">
        <f t="shared" si="2"/>
        <v>2023</v>
      </c>
      <c r="M18" s="12">
        <f t="shared" si="3"/>
        <v>2</v>
      </c>
      <c r="N18" s="5" t="str">
        <f t="shared" si="4"/>
        <v>Saturday</v>
      </c>
      <c r="O18" s="5" t="str">
        <f t="shared" si="5"/>
        <v>April</v>
      </c>
      <c r="S18" s="22" t="s">
        <v>1009</v>
      </c>
    </row>
    <row r="19" spans="1:19" x14ac:dyDescent="0.3">
      <c r="A19" s="8">
        <v>18</v>
      </c>
      <c r="B19" s="25">
        <v>45046</v>
      </c>
      <c r="C19" s="5" t="s">
        <v>26</v>
      </c>
      <c r="D19" s="5" t="s">
        <v>8</v>
      </c>
      <c r="E19" s="12">
        <v>47</v>
      </c>
      <c r="F19" s="2" t="str">
        <f t="shared" si="0"/>
        <v>Adult</v>
      </c>
      <c r="G19" s="5" t="s">
        <v>11</v>
      </c>
      <c r="H19" s="8">
        <v>2</v>
      </c>
      <c r="I19" s="2">
        <v>25</v>
      </c>
      <c r="J19" s="2">
        <v>50</v>
      </c>
      <c r="K19" t="str">
        <f t="shared" si="1"/>
        <v>Low</v>
      </c>
      <c r="L19" s="12">
        <f t="shared" si="2"/>
        <v>2023</v>
      </c>
      <c r="M19" s="12">
        <f t="shared" si="3"/>
        <v>2</v>
      </c>
      <c r="N19" s="5" t="str">
        <f t="shared" si="4"/>
        <v>Sunday</v>
      </c>
      <c r="O19" s="5" t="str">
        <f t="shared" si="5"/>
        <v>April</v>
      </c>
      <c r="S19" s="6">
        <v>1</v>
      </c>
    </row>
    <row r="20" spans="1:19" x14ac:dyDescent="0.3">
      <c r="A20" s="8">
        <v>19</v>
      </c>
      <c r="B20" s="25">
        <v>45185</v>
      </c>
      <c r="C20" s="5" t="s">
        <v>27</v>
      </c>
      <c r="D20" s="5" t="s">
        <v>8</v>
      </c>
      <c r="E20" s="12">
        <v>62</v>
      </c>
      <c r="F20" s="2" t="str">
        <f t="shared" si="0"/>
        <v>Senior</v>
      </c>
      <c r="G20" s="5" t="s">
        <v>9</v>
      </c>
      <c r="H20" s="8">
        <v>2</v>
      </c>
      <c r="I20" s="2">
        <v>25</v>
      </c>
      <c r="J20" s="2">
        <v>50</v>
      </c>
      <c r="K20" t="str">
        <f t="shared" si="1"/>
        <v>Low</v>
      </c>
      <c r="L20" s="12">
        <f t="shared" si="2"/>
        <v>2023</v>
      </c>
      <c r="M20" s="12">
        <f t="shared" si="3"/>
        <v>3</v>
      </c>
      <c r="N20" s="5" t="str">
        <f t="shared" si="4"/>
        <v>Saturday</v>
      </c>
      <c r="O20" s="5" t="str">
        <f t="shared" si="5"/>
        <v>September</v>
      </c>
      <c r="R20" s="24" t="s">
        <v>0</v>
      </c>
      <c r="S20" s="28">
        <f>INDEX(B1:B1001,MATCH(S19,A1:A1001,0))</f>
        <v>45254</v>
      </c>
    </row>
    <row r="21" spans="1:19" x14ac:dyDescent="0.3">
      <c r="A21" s="8">
        <v>20</v>
      </c>
      <c r="B21" s="25">
        <v>45235</v>
      </c>
      <c r="C21" s="5" t="s">
        <v>28</v>
      </c>
      <c r="D21" s="5" t="s">
        <v>5</v>
      </c>
      <c r="E21" s="12">
        <v>22</v>
      </c>
      <c r="F21" s="2" t="str">
        <f t="shared" si="0"/>
        <v>Young</v>
      </c>
      <c r="G21" s="5" t="s">
        <v>9</v>
      </c>
      <c r="H21" s="8">
        <v>3</v>
      </c>
      <c r="I21" s="2">
        <v>300</v>
      </c>
      <c r="J21" s="2">
        <v>900</v>
      </c>
      <c r="K21" t="str">
        <f t="shared" si="1"/>
        <v>Medium</v>
      </c>
      <c r="L21" s="12">
        <f t="shared" si="2"/>
        <v>2023</v>
      </c>
      <c r="M21" s="12">
        <f t="shared" si="3"/>
        <v>4</v>
      </c>
      <c r="N21" s="5" t="str">
        <f t="shared" si="4"/>
        <v>Sunday</v>
      </c>
      <c r="O21" s="5" t="str">
        <f t="shared" si="5"/>
        <v>November</v>
      </c>
    </row>
    <row r="22" spans="1:19" x14ac:dyDescent="0.3">
      <c r="A22" s="8">
        <v>21</v>
      </c>
      <c r="B22" s="25">
        <v>44940</v>
      </c>
      <c r="C22" s="5" t="s">
        <v>29</v>
      </c>
      <c r="D22" s="5" t="s">
        <v>8</v>
      </c>
      <c r="E22" s="12">
        <v>50</v>
      </c>
      <c r="F22" s="2" t="str">
        <f t="shared" si="0"/>
        <v>Adult</v>
      </c>
      <c r="G22" s="5" t="s">
        <v>6</v>
      </c>
      <c r="H22" s="8">
        <v>1</v>
      </c>
      <c r="I22" s="2">
        <v>500</v>
      </c>
      <c r="J22" s="2">
        <v>500</v>
      </c>
      <c r="K22" t="str">
        <f t="shared" si="1"/>
        <v>Low</v>
      </c>
      <c r="L22" s="12">
        <f t="shared" si="2"/>
        <v>2023</v>
      </c>
      <c r="M22" s="12">
        <f t="shared" si="3"/>
        <v>1</v>
      </c>
      <c r="N22" s="5" t="str">
        <f t="shared" si="4"/>
        <v>Saturday</v>
      </c>
      <c r="O22" s="5" t="str">
        <f t="shared" si="5"/>
        <v>January</v>
      </c>
    </row>
    <row r="23" spans="1:19" x14ac:dyDescent="0.3">
      <c r="A23" s="8">
        <v>22</v>
      </c>
      <c r="B23" s="25">
        <v>45214</v>
      </c>
      <c r="C23" s="5" t="s">
        <v>30</v>
      </c>
      <c r="D23" s="5" t="s">
        <v>5</v>
      </c>
      <c r="E23" s="12">
        <v>18</v>
      </c>
      <c r="F23" s="2" t="str">
        <f t="shared" si="0"/>
        <v>Young</v>
      </c>
      <c r="G23" s="5" t="s">
        <v>9</v>
      </c>
      <c r="H23" s="8">
        <v>2</v>
      </c>
      <c r="I23" s="2">
        <v>50</v>
      </c>
      <c r="J23" s="2">
        <v>100</v>
      </c>
      <c r="K23" t="str">
        <f t="shared" si="1"/>
        <v>Low</v>
      </c>
      <c r="L23" s="12">
        <f t="shared" si="2"/>
        <v>2023</v>
      </c>
      <c r="M23" s="12">
        <f t="shared" si="3"/>
        <v>4</v>
      </c>
      <c r="N23" s="5" t="str">
        <f t="shared" si="4"/>
        <v>Sunday</v>
      </c>
      <c r="O23" s="5" t="str">
        <f t="shared" si="5"/>
        <v>October</v>
      </c>
    </row>
    <row r="24" spans="1:19" x14ac:dyDescent="0.3">
      <c r="A24" s="8">
        <v>23</v>
      </c>
      <c r="B24" s="25">
        <v>45028</v>
      </c>
      <c r="C24" s="5" t="s">
        <v>31</v>
      </c>
      <c r="D24" s="5" t="s">
        <v>8</v>
      </c>
      <c r="E24" s="12">
        <v>35</v>
      </c>
      <c r="F24" s="2" t="str">
        <f t="shared" si="0"/>
        <v>Adult</v>
      </c>
      <c r="G24" s="5" t="s">
        <v>9</v>
      </c>
      <c r="H24" s="8">
        <v>4</v>
      </c>
      <c r="I24" s="2">
        <v>30</v>
      </c>
      <c r="J24" s="2">
        <v>120</v>
      </c>
      <c r="K24" t="str">
        <f t="shared" si="1"/>
        <v>Low</v>
      </c>
      <c r="L24" s="12">
        <f t="shared" si="2"/>
        <v>2023</v>
      </c>
      <c r="M24" s="12">
        <f t="shared" si="3"/>
        <v>2</v>
      </c>
      <c r="N24" s="5" t="str">
        <f t="shared" si="4"/>
        <v>Wednesday</v>
      </c>
      <c r="O24" s="5" t="str">
        <f t="shared" si="5"/>
        <v>April</v>
      </c>
    </row>
    <row r="25" spans="1:19" x14ac:dyDescent="0.3">
      <c r="A25" s="8">
        <v>24</v>
      </c>
      <c r="B25" s="25">
        <v>45259</v>
      </c>
      <c r="C25" s="5" t="s">
        <v>32</v>
      </c>
      <c r="D25" s="5" t="s">
        <v>8</v>
      </c>
      <c r="E25" s="12">
        <v>49</v>
      </c>
      <c r="F25" s="2" t="str">
        <f t="shared" si="0"/>
        <v>Adult</v>
      </c>
      <c r="G25" s="5" t="s">
        <v>9</v>
      </c>
      <c r="H25" s="8">
        <v>1</v>
      </c>
      <c r="I25" s="2">
        <v>300</v>
      </c>
      <c r="J25" s="2">
        <v>300</v>
      </c>
      <c r="K25" t="str">
        <f t="shared" si="1"/>
        <v>Low</v>
      </c>
      <c r="L25" s="12">
        <f t="shared" si="2"/>
        <v>2023</v>
      </c>
      <c r="M25" s="12">
        <f t="shared" si="3"/>
        <v>4</v>
      </c>
      <c r="N25" s="5" t="str">
        <f t="shared" si="4"/>
        <v>Wednesday</v>
      </c>
      <c r="O25" s="5" t="str">
        <f t="shared" si="5"/>
        <v>November</v>
      </c>
    </row>
    <row r="26" spans="1:19" x14ac:dyDescent="0.3">
      <c r="A26" s="8">
        <v>25</v>
      </c>
      <c r="B26" s="25">
        <v>45286</v>
      </c>
      <c r="C26" s="5" t="s">
        <v>33</v>
      </c>
      <c r="D26" s="5" t="s">
        <v>8</v>
      </c>
      <c r="E26" s="12">
        <v>64</v>
      </c>
      <c r="F26" s="2" t="str">
        <f t="shared" si="0"/>
        <v>Senior</v>
      </c>
      <c r="G26" s="5" t="s">
        <v>6</v>
      </c>
      <c r="H26" s="8">
        <v>1</v>
      </c>
      <c r="I26" s="2">
        <v>50</v>
      </c>
      <c r="J26" s="2">
        <v>50</v>
      </c>
      <c r="K26" t="str">
        <f t="shared" si="1"/>
        <v>Low</v>
      </c>
      <c r="L26" s="12">
        <f t="shared" si="2"/>
        <v>2023</v>
      </c>
      <c r="M26" s="12">
        <f t="shared" si="3"/>
        <v>4</v>
      </c>
      <c r="N26" s="5" t="str">
        <f t="shared" si="4"/>
        <v>Tuesday</v>
      </c>
      <c r="O26" s="5" t="str">
        <f t="shared" si="5"/>
        <v>December</v>
      </c>
    </row>
    <row r="27" spans="1:19" x14ac:dyDescent="0.3">
      <c r="A27" s="8">
        <v>26</v>
      </c>
      <c r="B27" s="25">
        <v>45206</v>
      </c>
      <c r="C27" s="5" t="s">
        <v>34</v>
      </c>
      <c r="D27" s="5" t="s">
        <v>8</v>
      </c>
      <c r="E27" s="12">
        <v>28</v>
      </c>
      <c r="F27" s="2" t="str">
        <f t="shared" si="0"/>
        <v>Young</v>
      </c>
      <c r="G27" s="5" t="s">
        <v>11</v>
      </c>
      <c r="H27" s="8">
        <v>2</v>
      </c>
      <c r="I27" s="2">
        <v>500</v>
      </c>
      <c r="J27" s="2">
        <v>1000</v>
      </c>
      <c r="K27" t="str">
        <f t="shared" si="1"/>
        <v>Medium</v>
      </c>
      <c r="L27" s="12">
        <f t="shared" si="2"/>
        <v>2023</v>
      </c>
      <c r="M27" s="12">
        <f t="shared" si="3"/>
        <v>4</v>
      </c>
      <c r="N27" s="5" t="str">
        <f t="shared" si="4"/>
        <v>Saturday</v>
      </c>
      <c r="O27" s="5" t="str">
        <f t="shared" si="5"/>
        <v>October</v>
      </c>
    </row>
    <row r="28" spans="1:19" x14ac:dyDescent="0.3">
      <c r="A28" s="8">
        <v>27</v>
      </c>
      <c r="B28" s="25">
        <v>45141</v>
      </c>
      <c r="C28" s="5" t="s">
        <v>35</v>
      </c>
      <c r="D28" s="5" t="s">
        <v>8</v>
      </c>
      <c r="E28" s="12">
        <v>38</v>
      </c>
      <c r="F28" s="2" t="str">
        <f t="shared" si="0"/>
        <v>Adult</v>
      </c>
      <c r="G28" s="5" t="s">
        <v>6</v>
      </c>
      <c r="H28" s="8">
        <v>2</v>
      </c>
      <c r="I28" s="2">
        <v>25</v>
      </c>
      <c r="J28" s="2">
        <v>50</v>
      </c>
      <c r="K28" t="str">
        <f t="shared" si="1"/>
        <v>Low</v>
      </c>
      <c r="L28" s="12">
        <f t="shared" si="2"/>
        <v>2023</v>
      </c>
      <c r="M28" s="12">
        <f t="shared" si="3"/>
        <v>3</v>
      </c>
      <c r="N28" s="5" t="str">
        <f t="shared" si="4"/>
        <v>Thursday</v>
      </c>
      <c r="O28" s="5" t="str">
        <f t="shared" si="5"/>
        <v>August</v>
      </c>
    </row>
    <row r="29" spans="1:19" x14ac:dyDescent="0.3">
      <c r="A29" s="8">
        <v>28</v>
      </c>
      <c r="B29" s="25">
        <v>45039</v>
      </c>
      <c r="C29" s="5" t="s">
        <v>36</v>
      </c>
      <c r="D29" s="5" t="s">
        <v>8</v>
      </c>
      <c r="E29" s="12">
        <v>43</v>
      </c>
      <c r="F29" s="2" t="str">
        <f t="shared" si="0"/>
        <v>Adult</v>
      </c>
      <c r="G29" s="5" t="s">
        <v>6</v>
      </c>
      <c r="H29" s="8">
        <v>1</v>
      </c>
      <c r="I29" s="2">
        <v>500</v>
      </c>
      <c r="J29" s="2">
        <v>500</v>
      </c>
      <c r="K29" t="str">
        <f t="shared" si="1"/>
        <v>Low</v>
      </c>
      <c r="L29" s="12">
        <f t="shared" si="2"/>
        <v>2023</v>
      </c>
      <c r="M29" s="12">
        <f t="shared" si="3"/>
        <v>2</v>
      </c>
      <c r="N29" s="5" t="str">
        <f t="shared" si="4"/>
        <v>Sunday</v>
      </c>
      <c r="O29" s="5" t="str">
        <f t="shared" si="5"/>
        <v>April</v>
      </c>
    </row>
    <row r="30" spans="1:19" x14ac:dyDescent="0.3">
      <c r="A30" s="8">
        <v>29</v>
      </c>
      <c r="B30" s="25">
        <v>45156</v>
      </c>
      <c r="C30" s="5" t="s">
        <v>37</v>
      </c>
      <c r="D30" s="5" t="s">
        <v>8</v>
      </c>
      <c r="E30" s="12">
        <v>42</v>
      </c>
      <c r="F30" s="2" t="str">
        <f t="shared" si="0"/>
        <v>Adult</v>
      </c>
      <c r="G30" s="5" t="s">
        <v>11</v>
      </c>
      <c r="H30" s="8">
        <v>1</v>
      </c>
      <c r="I30" s="2">
        <v>30</v>
      </c>
      <c r="J30" s="2">
        <v>30</v>
      </c>
      <c r="K30" t="str">
        <f t="shared" si="1"/>
        <v>Low</v>
      </c>
      <c r="L30" s="12">
        <f t="shared" si="2"/>
        <v>2023</v>
      </c>
      <c r="M30" s="12">
        <f t="shared" si="3"/>
        <v>3</v>
      </c>
      <c r="N30" s="5" t="str">
        <f t="shared" si="4"/>
        <v>Friday</v>
      </c>
      <c r="O30" s="5" t="str">
        <f t="shared" si="5"/>
        <v>August</v>
      </c>
    </row>
    <row r="31" spans="1:19" x14ac:dyDescent="0.3">
      <c r="A31" s="8">
        <v>30</v>
      </c>
      <c r="B31" s="25">
        <v>45228</v>
      </c>
      <c r="C31" s="5" t="s">
        <v>38</v>
      </c>
      <c r="D31" s="5" t="s">
        <v>8</v>
      </c>
      <c r="E31" s="12">
        <v>39</v>
      </c>
      <c r="F31" s="2" t="str">
        <f t="shared" si="0"/>
        <v>Adult</v>
      </c>
      <c r="G31" s="5" t="s">
        <v>6</v>
      </c>
      <c r="H31" s="8">
        <v>3</v>
      </c>
      <c r="I31" s="2">
        <v>300</v>
      </c>
      <c r="J31" s="2">
        <v>900</v>
      </c>
      <c r="K31" t="str">
        <f t="shared" si="1"/>
        <v>Medium</v>
      </c>
      <c r="L31" s="12">
        <f t="shared" si="2"/>
        <v>2023</v>
      </c>
      <c r="M31" s="12">
        <f t="shared" si="3"/>
        <v>4</v>
      </c>
      <c r="N31" s="5" t="str">
        <f t="shared" si="4"/>
        <v>Sunday</v>
      </c>
      <c r="O31" s="5" t="str">
        <f t="shared" si="5"/>
        <v>October</v>
      </c>
    </row>
    <row r="32" spans="1:19" x14ac:dyDescent="0.3">
      <c r="A32" s="8">
        <v>31</v>
      </c>
      <c r="B32" s="25">
        <v>45069</v>
      </c>
      <c r="C32" s="5" t="s">
        <v>39</v>
      </c>
      <c r="D32" s="5" t="s">
        <v>5</v>
      </c>
      <c r="E32" s="12">
        <v>44</v>
      </c>
      <c r="F32" s="2" t="str">
        <f t="shared" si="0"/>
        <v>Adult</v>
      </c>
      <c r="G32" s="5" t="s">
        <v>11</v>
      </c>
      <c r="H32" s="8">
        <v>4</v>
      </c>
      <c r="I32" s="2">
        <v>300</v>
      </c>
      <c r="J32" s="2">
        <v>1200</v>
      </c>
      <c r="K32" t="str">
        <f t="shared" si="1"/>
        <v>Medium</v>
      </c>
      <c r="L32" s="12">
        <f t="shared" si="2"/>
        <v>2023</v>
      </c>
      <c r="M32" s="12">
        <f t="shared" si="3"/>
        <v>2</v>
      </c>
      <c r="N32" s="5" t="str">
        <f t="shared" si="4"/>
        <v>Tuesday</v>
      </c>
      <c r="O32" s="5" t="str">
        <f t="shared" si="5"/>
        <v>May</v>
      </c>
    </row>
    <row r="33" spans="1:15" x14ac:dyDescent="0.3">
      <c r="A33" s="8">
        <v>32</v>
      </c>
      <c r="B33" s="25">
        <v>44930</v>
      </c>
      <c r="C33" s="5" t="s">
        <v>40</v>
      </c>
      <c r="D33" s="5" t="s">
        <v>5</v>
      </c>
      <c r="E33" s="12">
        <v>30</v>
      </c>
      <c r="F33" s="2" t="str">
        <f t="shared" si="0"/>
        <v>Young</v>
      </c>
      <c r="G33" s="5" t="s">
        <v>6</v>
      </c>
      <c r="H33" s="8">
        <v>3</v>
      </c>
      <c r="I33" s="2">
        <v>30</v>
      </c>
      <c r="J33" s="2">
        <v>90</v>
      </c>
      <c r="K33" t="str">
        <f t="shared" si="1"/>
        <v>Low</v>
      </c>
      <c r="L33" s="12">
        <f t="shared" si="2"/>
        <v>2023</v>
      </c>
      <c r="M33" s="12">
        <f t="shared" si="3"/>
        <v>1</v>
      </c>
      <c r="N33" s="5" t="str">
        <f t="shared" si="4"/>
        <v>Wednesday</v>
      </c>
      <c r="O33" s="5" t="str">
        <f t="shared" si="5"/>
        <v>January</v>
      </c>
    </row>
    <row r="34" spans="1:15" x14ac:dyDescent="0.3">
      <c r="A34" s="8">
        <v>33</v>
      </c>
      <c r="B34" s="25">
        <v>45008</v>
      </c>
      <c r="C34" s="5" t="s">
        <v>41</v>
      </c>
      <c r="D34" s="5" t="s">
        <v>8</v>
      </c>
      <c r="E34" s="12">
        <v>50</v>
      </c>
      <c r="F34" s="2" t="str">
        <f t="shared" si="0"/>
        <v>Adult</v>
      </c>
      <c r="G34" s="5" t="s">
        <v>11</v>
      </c>
      <c r="H34" s="8">
        <v>2</v>
      </c>
      <c r="I34" s="2">
        <v>50</v>
      </c>
      <c r="J34" s="2">
        <v>100</v>
      </c>
      <c r="K34" t="str">
        <f t="shared" si="1"/>
        <v>Low</v>
      </c>
      <c r="L34" s="12">
        <f t="shared" si="2"/>
        <v>2023</v>
      </c>
      <c r="M34" s="12">
        <f t="shared" si="3"/>
        <v>1</v>
      </c>
      <c r="N34" s="5" t="str">
        <f t="shared" si="4"/>
        <v>Thursday</v>
      </c>
      <c r="O34" s="5" t="str">
        <f t="shared" si="5"/>
        <v>March</v>
      </c>
    </row>
    <row r="35" spans="1:15" x14ac:dyDescent="0.3">
      <c r="A35" s="8">
        <v>34</v>
      </c>
      <c r="B35" s="25">
        <v>45284</v>
      </c>
      <c r="C35" s="5" t="s">
        <v>42</v>
      </c>
      <c r="D35" s="5" t="s">
        <v>8</v>
      </c>
      <c r="E35" s="12">
        <v>51</v>
      </c>
      <c r="F35" s="2" t="str">
        <f t="shared" si="0"/>
        <v>Adult</v>
      </c>
      <c r="G35" s="5" t="s">
        <v>9</v>
      </c>
      <c r="H35" s="8">
        <v>3</v>
      </c>
      <c r="I35" s="2">
        <v>50</v>
      </c>
      <c r="J35" s="2">
        <v>150</v>
      </c>
      <c r="K35" t="str">
        <f t="shared" si="1"/>
        <v>Low</v>
      </c>
      <c r="L35" s="12">
        <f t="shared" si="2"/>
        <v>2023</v>
      </c>
      <c r="M35" s="12">
        <f t="shared" si="3"/>
        <v>4</v>
      </c>
      <c r="N35" s="5" t="str">
        <f t="shared" si="4"/>
        <v>Sunday</v>
      </c>
      <c r="O35" s="5" t="str">
        <f t="shared" si="5"/>
        <v>December</v>
      </c>
    </row>
    <row r="36" spans="1:15" x14ac:dyDescent="0.3">
      <c r="A36" s="8">
        <v>35</v>
      </c>
      <c r="B36" s="25">
        <v>45143</v>
      </c>
      <c r="C36" s="5" t="s">
        <v>43</v>
      </c>
      <c r="D36" s="5" t="s">
        <v>8</v>
      </c>
      <c r="E36" s="12">
        <v>58</v>
      </c>
      <c r="F36" s="2" t="str">
        <f t="shared" si="0"/>
        <v>Adult</v>
      </c>
      <c r="G36" s="5" t="s">
        <v>6</v>
      </c>
      <c r="H36" s="8">
        <v>3</v>
      </c>
      <c r="I36" s="2">
        <v>300</v>
      </c>
      <c r="J36" s="2">
        <v>900</v>
      </c>
      <c r="K36" t="str">
        <f t="shared" si="1"/>
        <v>Medium</v>
      </c>
      <c r="L36" s="12">
        <f t="shared" si="2"/>
        <v>2023</v>
      </c>
      <c r="M36" s="12">
        <f t="shared" si="3"/>
        <v>3</v>
      </c>
      <c r="N36" s="5" t="str">
        <f t="shared" si="4"/>
        <v>Saturday</v>
      </c>
      <c r="O36" s="5" t="str">
        <f t="shared" si="5"/>
        <v>August</v>
      </c>
    </row>
    <row r="37" spans="1:15" x14ac:dyDescent="0.3">
      <c r="A37" s="8">
        <v>36</v>
      </c>
      <c r="B37" s="25">
        <v>45101</v>
      </c>
      <c r="C37" s="5" t="s">
        <v>44</v>
      </c>
      <c r="D37" s="5" t="s">
        <v>5</v>
      </c>
      <c r="E37" s="12">
        <v>52</v>
      </c>
      <c r="F37" s="2" t="str">
        <f t="shared" si="0"/>
        <v>Adult</v>
      </c>
      <c r="G37" s="5" t="s">
        <v>6</v>
      </c>
      <c r="H37" s="8">
        <v>3</v>
      </c>
      <c r="I37" s="2">
        <v>300</v>
      </c>
      <c r="J37" s="2">
        <v>900</v>
      </c>
      <c r="K37" t="str">
        <f t="shared" si="1"/>
        <v>Medium</v>
      </c>
      <c r="L37" s="12">
        <f t="shared" si="2"/>
        <v>2023</v>
      </c>
      <c r="M37" s="12">
        <f t="shared" si="3"/>
        <v>2</v>
      </c>
      <c r="N37" s="5" t="str">
        <f t="shared" si="4"/>
        <v>Saturday</v>
      </c>
      <c r="O37" s="5" t="str">
        <f t="shared" si="5"/>
        <v>June</v>
      </c>
    </row>
    <row r="38" spans="1:15" x14ac:dyDescent="0.3">
      <c r="A38" s="8">
        <v>37</v>
      </c>
      <c r="B38" s="25">
        <v>45069</v>
      </c>
      <c r="C38" s="5" t="s">
        <v>45</v>
      </c>
      <c r="D38" s="5" t="s">
        <v>8</v>
      </c>
      <c r="E38" s="12">
        <v>18</v>
      </c>
      <c r="F38" s="2" t="str">
        <f t="shared" si="0"/>
        <v>Young</v>
      </c>
      <c r="G38" s="5" t="s">
        <v>6</v>
      </c>
      <c r="H38" s="8">
        <v>3</v>
      </c>
      <c r="I38" s="2">
        <v>25</v>
      </c>
      <c r="J38" s="2">
        <v>75</v>
      </c>
      <c r="K38" t="str">
        <f t="shared" si="1"/>
        <v>Low</v>
      </c>
      <c r="L38" s="12">
        <f t="shared" si="2"/>
        <v>2023</v>
      </c>
      <c r="M38" s="12">
        <f t="shared" si="3"/>
        <v>2</v>
      </c>
      <c r="N38" s="5" t="str">
        <f t="shared" si="4"/>
        <v>Tuesday</v>
      </c>
      <c r="O38" s="5" t="str">
        <f t="shared" si="5"/>
        <v>May</v>
      </c>
    </row>
    <row r="39" spans="1:15" x14ac:dyDescent="0.3">
      <c r="A39" s="8">
        <v>38</v>
      </c>
      <c r="B39" s="25">
        <v>45006</v>
      </c>
      <c r="C39" s="5" t="s">
        <v>46</v>
      </c>
      <c r="D39" s="5" t="s">
        <v>5</v>
      </c>
      <c r="E39" s="12">
        <v>38</v>
      </c>
      <c r="F39" s="2" t="str">
        <f t="shared" si="0"/>
        <v>Adult</v>
      </c>
      <c r="G39" s="5" t="s">
        <v>6</v>
      </c>
      <c r="H39" s="8">
        <v>4</v>
      </c>
      <c r="I39" s="2">
        <v>50</v>
      </c>
      <c r="J39" s="2">
        <v>200</v>
      </c>
      <c r="K39" t="str">
        <f t="shared" si="1"/>
        <v>Low</v>
      </c>
      <c r="L39" s="12">
        <f t="shared" si="2"/>
        <v>2023</v>
      </c>
      <c r="M39" s="12">
        <f t="shared" si="3"/>
        <v>1</v>
      </c>
      <c r="N39" s="5" t="str">
        <f t="shared" si="4"/>
        <v>Tuesday</v>
      </c>
      <c r="O39" s="5" t="str">
        <f t="shared" si="5"/>
        <v>March</v>
      </c>
    </row>
    <row r="40" spans="1:15" x14ac:dyDescent="0.3">
      <c r="A40" s="8">
        <v>39</v>
      </c>
      <c r="B40" s="25">
        <v>45037</v>
      </c>
      <c r="C40" s="5" t="s">
        <v>47</v>
      </c>
      <c r="D40" s="5" t="s">
        <v>5</v>
      </c>
      <c r="E40" s="12">
        <v>23</v>
      </c>
      <c r="F40" s="2" t="str">
        <f t="shared" si="0"/>
        <v>Young</v>
      </c>
      <c r="G40" s="5" t="s">
        <v>9</v>
      </c>
      <c r="H40" s="8">
        <v>4</v>
      </c>
      <c r="I40" s="2">
        <v>30</v>
      </c>
      <c r="J40" s="2">
        <v>120</v>
      </c>
      <c r="K40" t="str">
        <f t="shared" si="1"/>
        <v>Low</v>
      </c>
      <c r="L40" s="12">
        <f t="shared" si="2"/>
        <v>2023</v>
      </c>
      <c r="M40" s="12">
        <f t="shared" si="3"/>
        <v>2</v>
      </c>
      <c r="N40" s="5" t="str">
        <f t="shared" si="4"/>
        <v>Friday</v>
      </c>
      <c r="O40" s="5" t="str">
        <f t="shared" si="5"/>
        <v>April</v>
      </c>
    </row>
    <row r="41" spans="1:15" x14ac:dyDescent="0.3">
      <c r="A41" s="8">
        <v>40</v>
      </c>
      <c r="B41" s="25">
        <v>45099</v>
      </c>
      <c r="C41" s="5" t="s">
        <v>48</v>
      </c>
      <c r="D41" s="5" t="s">
        <v>5</v>
      </c>
      <c r="E41" s="12">
        <v>45</v>
      </c>
      <c r="F41" s="2" t="str">
        <f t="shared" si="0"/>
        <v>Adult</v>
      </c>
      <c r="G41" s="5" t="s">
        <v>6</v>
      </c>
      <c r="H41" s="8">
        <v>1</v>
      </c>
      <c r="I41" s="2">
        <v>50</v>
      </c>
      <c r="J41" s="2">
        <v>50</v>
      </c>
      <c r="K41" t="str">
        <f t="shared" si="1"/>
        <v>Low</v>
      </c>
      <c r="L41" s="12">
        <f t="shared" si="2"/>
        <v>2023</v>
      </c>
      <c r="M41" s="12">
        <f t="shared" si="3"/>
        <v>2</v>
      </c>
      <c r="N41" s="5" t="str">
        <f t="shared" si="4"/>
        <v>Thursday</v>
      </c>
      <c r="O41" s="5" t="str">
        <f t="shared" si="5"/>
        <v>June</v>
      </c>
    </row>
    <row r="42" spans="1:15" x14ac:dyDescent="0.3">
      <c r="A42" s="8">
        <v>41</v>
      </c>
      <c r="B42" s="25">
        <v>44979</v>
      </c>
      <c r="C42" s="5" t="s">
        <v>49</v>
      </c>
      <c r="D42" s="5" t="s">
        <v>5</v>
      </c>
      <c r="E42" s="12">
        <v>34</v>
      </c>
      <c r="F42" s="2" t="str">
        <f t="shared" si="0"/>
        <v>Adult</v>
      </c>
      <c r="G42" s="5" t="s">
        <v>9</v>
      </c>
      <c r="H42" s="8">
        <v>2</v>
      </c>
      <c r="I42" s="2">
        <v>25</v>
      </c>
      <c r="J42" s="2">
        <v>50</v>
      </c>
      <c r="K42" t="str">
        <f t="shared" si="1"/>
        <v>Low</v>
      </c>
      <c r="L42" s="12">
        <f t="shared" si="2"/>
        <v>2023</v>
      </c>
      <c r="M42" s="12">
        <f t="shared" si="3"/>
        <v>1</v>
      </c>
      <c r="N42" s="5" t="str">
        <f t="shared" si="4"/>
        <v>Wednesday</v>
      </c>
      <c r="O42" s="5" t="str">
        <f t="shared" si="5"/>
        <v>February</v>
      </c>
    </row>
    <row r="43" spans="1:15" x14ac:dyDescent="0.3">
      <c r="A43" s="8">
        <v>42</v>
      </c>
      <c r="B43" s="25">
        <v>44974</v>
      </c>
      <c r="C43" s="5" t="s">
        <v>50</v>
      </c>
      <c r="D43" s="5" t="s">
        <v>5</v>
      </c>
      <c r="E43" s="12">
        <v>22</v>
      </c>
      <c r="F43" s="2" t="str">
        <f t="shared" si="0"/>
        <v>Young</v>
      </c>
      <c r="G43" s="5" t="s">
        <v>9</v>
      </c>
      <c r="H43" s="8">
        <v>3</v>
      </c>
      <c r="I43" s="2">
        <v>300</v>
      </c>
      <c r="J43" s="2">
        <v>900</v>
      </c>
      <c r="K43" t="str">
        <f t="shared" si="1"/>
        <v>Medium</v>
      </c>
      <c r="L43" s="12">
        <f t="shared" si="2"/>
        <v>2023</v>
      </c>
      <c r="M43" s="12">
        <f t="shared" si="3"/>
        <v>1</v>
      </c>
      <c r="N43" s="5" t="str">
        <f t="shared" si="4"/>
        <v>Friday</v>
      </c>
      <c r="O43" s="5" t="str">
        <f t="shared" si="5"/>
        <v>February</v>
      </c>
    </row>
    <row r="44" spans="1:15" x14ac:dyDescent="0.3">
      <c r="A44" s="8">
        <v>43</v>
      </c>
      <c r="B44" s="25">
        <v>45121</v>
      </c>
      <c r="C44" s="5" t="s">
        <v>51</v>
      </c>
      <c r="D44" s="5" t="s">
        <v>8</v>
      </c>
      <c r="E44" s="12">
        <v>48</v>
      </c>
      <c r="F44" s="2" t="str">
        <f t="shared" si="0"/>
        <v>Adult</v>
      </c>
      <c r="G44" s="5" t="s">
        <v>9</v>
      </c>
      <c r="H44" s="8">
        <v>1</v>
      </c>
      <c r="I44" s="2">
        <v>300</v>
      </c>
      <c r="J44" s="2">
        <v>300</v>
      </c>
      <c r="K44" t="str">
        <f t="shared" si="1"/>
        <v>Low</v>
      </c>
      <c r="L44" s="12">
        <f t="shared" si="2"/>
        <v>2023</v>
      </c>
      <c r="M44" s="12">
        <f t="shared" si="3"/>
        <v>3</v>
      </c>
      <c r="N44" s="5" t="str">
        <f t="shared" si="4"/>
        <v>Friday</v>
      </c>
      <c r="O44" s="5" t="str">
        <f t="shared" si="5"/>
        <v>July</v>
      </c>
    </row>
    <row r="45" spans="1:15" x14ac:dyDescent="0.3">
      <c r="A45" s="8">
        <v>44</v>
      </c>
      <c r="B45" s="25">
        <v>44976</v>
      </c>
      <c r="C45" s="5" t="s">
        <v>52</v>
      </c>
      <c r="D45" s="5" t="s">
        <v>8</v>
      </c>
      <c r="E45" s="12">
        <v>22</v>
      </c>
      <c r="F45" s="2" t="str">
        <f t="shared" si="0"/>
        <v>Young</v>
      </c>
      <c r="G45" s="5" t="s">
        <v>9</v>
      </c>
      <c r="H45" s="8">
        <v>1</v>
      </c>
      <c r="I45" s="2">
        <v>25</v>
      </c>
      <c r="J45" s="2">
        <v>25</v>
      </c>
      <c r="K45" t="str">
        <f t="shared" si="1"/>
        <v>Low</v>
      </c>
      <c r="L45" s="12">
        <f t="shared" si="2"/>
        <v>2023</v>
      </c>
      <c r="M45" s="12">
        <f t="shared" si="3"/>
        <v>1</v>
      </c>
      <c r="N45" s="5" t="str">
        <f t="shared" si="4"/>
        <v>Sunday</v>
      </c>
      <c r="O45" s="5" t="str">
        <f t="shared" si="5"/>
        <v>February</v>
      </c>
    </row>
    <row r="46" spans="1:15" x14ac:dyDescent="0.3">
      <c r="A46" s="8">
        <v>45</v>
      </c>
      <c r="B46" s="25">
        <v>45110</v>
      </c>
      <c r="C46" s="5" t="s">
        <v>53</v>
      </c>
      <c r="D46" s="5" t="s">
        <v>8</v>
      </c>
      <c r="E46" s="12">
        <v>55</v>
      </c>
      <c r="F46" s="2" t="str">
        <f t="shared" si="0"/>
        <v>Adult</v>
      </c>
      <c r="G46" s="5" t="s">
        <v>11</v>
      </c>
      <c r="H46" s="8">
        <v>1</v>
      </c>
      <c r="I46" s="2">
        <v>30</v>
      </c>
      <c r="J46" s="2">
        <v>30</v>
      </c>
      <c r="K46" t="str">
        <f t="shared" si="1"/>
        <v>Low</v>
      </c>
      <c r="L46" s="12">
        <f t="shared" si="2"/>
        <v>2023</v>
      </c>
      <c r="M46" s="12">
        <f t="shared" si="3"/>
        <v>3</v>
      </c>
      <c r="N46" s="5" t="str">
        <f t="shared" si="4"/>
        <v>Monday</v>
      </c>
      <c r="O46" s="5" t="str">
        <f t="shared" si="5"/>
        <v>July</v>
      </c>
    </row>
    <row r="47" spans="1:15" x14ac:dyDescent="0.3">
      <c r="A47" s="8">
        <v>46</v>
      </c>
      <c r="B47" s="25">
        <v>45103</v>
      </c>
      <c r="C47" s="5" t="s">
        <v>54</v>
      </c>
      <c r="D47" s="5" t="s">
        <v>8</v>
      </c>
      <c r="E47" s="12">
        <v>20</v>
      </c>
      <c r="F47" s="2" t="str">
        <f t="shared" si="0"/>
        <v>Young</v>
      </c>
      <c r="G47" s="5" t="s">
        <v>11</v>
      </c>
      <c r="H47" s="8">
        <v>4</v>
      </c>
      <c r="I47" s="2">
        <v>300</v>
      </c>
      <c r="J47" s="2">
        <v>1200</v>
      </c>
      <c r="K47" t="str">
        <f t="shared" si="1"/>
        <v>Medium</v>
      </c>
      <c r="L47" s="12">
        <f t="shared" si="2"/>
        <v>2023</v>
      </c>
      <c r="M47" s="12">
        <f t="shared" si="3"/>
        <v>2</v>
      </c>
      <c r="N47" s="5" t="str">
        <f t="shared" si="4"/>
        <v>Monday</v>
      </c>
      <c r="O47" s="5" t="str">
        <f t="shared" si="5"/>
        <v>June</v>
      </c>
    </row>
    <row r="48" spans="1:15" x14ac:dyDescent="0.3">
      <c r="A48" s="8">
        <v>47</v>
      </c>
      <c r="B48" s="25">
        <v>45236</v>
      </c>
      <c r="C48" s="5" t="s">
        <v>55</v>
      </c>
      <c r="D48" s="5" t="s">
        <v>8</v>
      </c>
      <c r="E48" s="12">
        <v>40</v>
      </c>
      <c r="F48" s="2" t="str">
        <f t="shared" si="0"/>
        <v>Adult</v>
      </c>
      <c r="G48" s="5" t="s">
        <v>6</v>
      </c>
      <c r="H48" s="8">
        <v>3</v>
      </c>
      <c r="I48" s="2">
        <v>500</v>
      </c>
      <c r="J48" s="2">
        <v>1500</v>
      </c>
      <c r="K48" t="str">
        <f t="shared" si="1"/>
        <v>Medium</v>
      </c>
      <c r="L48" s="12">
        <f t="shared" si="2"/>
        <v>2023</v>
      </c>
      <c r="M48" s="12">
        <f t="shared" si="3"/>
        <v>4</v>
      </c>
      <c r="N48" s="5" t="str">
        <f t="shared" si="4"/>
        <v>Monday</v>
      </c>
      <c r="O48" s="5" t="str">
        <f t="shared" si="5"/>
        <v>November</v>
      </c>
    </row>
    <row r="49" spans="1:15" x14ac:dyDescent="0.3">
      <c r="A49" s="8">
        <v>48</v>
      </c>
      <c r="B49" s="25">
        <v>45062</v>
      </c>
      <c r="C49" s="5" t="s">
        <v>56</v>
      </c>
      <c r="D49" s="5" t="s">
        <v>5</v>
      </c>
      <c r="E49" s="12">
        <v>54</v>
      </c>
      <c r="F49" s="2" t="str">
        <f t="shared" si="0"/>
        <v>Adult</v>
      </c>
      <c r="G49" s="5" t="s">
        <v>11</v>
      </c>
      <c r="H49" s="8">
        <v>3</v>
      </c>
      <c r="I49" s="2">
        <v>300</v>
      </c>
      <c r="J49" s="2">
        <v>900</v>
      </c>
      <c r="K49" t="str">
        <f t="shared" si="1"/>
        <v>Medium</v>
      </c>
      <c r="L49" s="12">
        <f t="shared" si="2"/>
        <v>2023</v>
      </c>
      <c r="M49" s="12">
        <f t="shared" si="3"/>
        <v>2</v>
      </c>
      <c r="N49" s="5" t="str">
        <f t="shared" si="4"/>
        <v>Tuesday</v>
      </c>
      <c r="O49" s="5" t="str">
        <f t="shared" si="5"/>
        <v>May</v>
      </c>
    </row>
    <row r="50" spans="1:15" x14ac:dyDescent="0.3">
      <c r="A50" s="8">
        <v>49</v>
      </c>
      <c r="B50" s="25">
        <v>44949</v>
      </c>
      <c r="C50" s="5" t="s">
        <v>57</v>
      </c>
      <c r="D50" s="5" t="s">
        <v>8</v>
      </c>
      <c r="E50" s="12">
        <v>54</v>
      </c>
      <c r="F50" s="2" t="str">
        <f t="shared" si="0"/>
        <v>Adult</v>
      </c>
      <c r="G50" s="5" t="s">
        <v>11</v>
      </c>
      <c r="H50" s="8">
        <v>2</v>
      </c>
      <c r="I50" s="2">
        <v>500</v>
      </c>
      <c r="J50" s="2">
        <v>1000</v>
      </c>
      <c r="K50" t="str">
        <f t="shared" si="1"/>
        <v>Medium</v>
      </c>
      <c r="L50" s="12">
        <f t="shared" si="2"/>
        <v>2023</v>
      </c>
      <c r="M50" s="12">
        <f t="shared" si="3"/>
        <v>1</v>
      </c>
      <c r="N50" s="5" t="str">
        <f t="shared" si="4"/>
        <v>Monday</v>
      </c>
      <c r="O50" s="5" t="str">
        <f t="shared" si="5"/>
        <v>January</v>
      </c>
    </row>
    <row r="51" spans="1:15" x14ac:dyDescent="0.3">
      <c r="A51" s="8">
        <v>50</v>
      </c>
      <c r="B51" s="25">
        <v>45162</v>
      </c>
      <c r="C51" s="5" t="s">
        <v>58</v>
      </c>
      <c r="D51" s="5" t="s">
        <v>8</v>
      </c>
      <c r="E51" s="12">
        <v>27</v>
      </c>
      <c r="F51" s="2" t="str">
        <f t="shared" si="0"/>
        <v>Young</v>
      </c>
      <c r="G51" s="5" t="s">
        <v>6</v>
      </c>
      <c r="H51" s="8">
        <v>3</v>
      </c>
      <c r="I51" s="2">
        <v>25</v>
      </c>
      <c r="J51" s="2">
        <v>75</v>
      </c>
      <c r="K51" t="str">
        <f t="shared" si="1"/>
        <v>Low</v>
      </c>
      <c r="L51" s="12">
        <f t="shared" si="2"/>
        <v>2023</v>
      </c>
      <c r="M51" s="12">
        <f t="shared" si="3"/>
        <v>3</v>
      </c>
      <c r="N51" s="5" t="str">
        <f t="shared" si="4"/>
        <v>Thursday</v>
      </c>
      <c r="O51" s="5" t="str">
        <f t="shared" si="5"/>
        <v>August</v>
      </c>
    </row>
    <row r="52" spans="1:15" x14ac:dyDescent="0.3">
      <c r="A52" s="8">
        <v>51</v>
      </c>
      <c r="B52" s="25">
        <v>45201</v>
      </c>
      <c r="C52" s="5" t="s">
        <v>59</v>
      </c>
      <c r="D52" s="5" t="s">
        <v>5</v>
      </c>
      <c r="E52" s="12">
        <v>27</v>
      </c>
      <c r="F52" s="2" t="str">
        <f t="shared" si="0"/>
        <v>Young</v>
      </c>
      <c r="G52" s="5" t="s">
        <v>6</v>
      </c>
      <c r="H52" s="8">
        <v>3</v>
      </c>
      <c r="I52" s="2">
        <v>25</v>
      </c>
      <c r="J52" s="2">
        <v>75</v>
      </c>
      <c r="K52" t="str">
        <f t="shared" si="1"/>
        <v>Low</v>
      </c>
      <c r="L52" s="12">
        <f t="shared" si="2"/>
        <v>2023</v>
      </c>
      <c r="M52" s="12">
        <f t="shared" si="3"/>
        <v>4</v>
      </c>
      <c r="N52" s="5" t="str">
        <f t="shared" si="4"/>
        <v>Monday</v>
      </c>
      <c r="O52" s="5" t="str">
        <f t="shared" si="5"/>
        <v>October</v>
      </c>
    </row>
    <row r="53" spans="1:15" x14ac:dyDescent="0.3">
      <c r="A53" s="8">
        <v>52</v>
      </c>
      <c r="B53" s="25">
        <v>44990</v>
      </c>
      <c r="C53" s="5" t="s">
        <v>60</v>
      </c>
      <c r="D53" s="5" t="s">
        <v>8</v>
      </c>
      <c r="E53" s="12">
        <v>36</v>
      </c>
      <c r="F53" s="2" t="str">
        <f t="shared" si="0"/>
        <v>Adult</v>
      </c>
      <c r="G53" s="5" t="s">
        <v>6</v>
      </c>
      <c r="H53" s="8">
        <v>1</v>
      </c>
      <c r="I53" s="2">
        <v>300</v>
      </c>
      <c r="J53" s="2">
        <v>300</v>
      </c>
      <c r="K53" t="str">
        <f t="shared" si="1"/>
        <v>Low</v>
      </c>
      <c r="L53" s="12">
        <f t="shared" si="2"/>
        <v>2023</v>
      </c>
      <c r="M53" s="12">
        <f t="shared" si="3"/>
        <v>1</v>
      </c>
      <c r="N53" s="5" t="str">
        <f t="shared" si="4"/>
        <v>Sunday</v>
      </c>
      <c r="O53" s="5" t="str">
        <f t="shared" si="5"/>
        <v>March</v>
      </c>
    </row>
    <row r="54" spans="1:15" x14ac:dyDescent="0.3">
      <c r="A54" s="8">
        <v>53</v>
      </c>
      <c r="B54" s="25">
        <v>45120</v>
      </c>
      <c r="C54" s="5" t="s">
        <v>61</v>
      </c>
      <c r="D54" s="5" t="s">
        <v>5</v>
      </c>
      <c r="E54" s="12">
        <v>34</v>
      </c>
      <c r="F54" s="2" t="str">
        <f t="shared" si="0"/>
        <v>Adult</v>
      </c>
      <c r="G54" s="5" t="s">
        <v>11</v>
      </c>
      <c r="H54" s="8">
        <v>2</v>
      </c>
      <c r="I54" s="2">
        <v>50</v>
      </c>
      <c r="J54" s="2">
        <v>100</v>
      </c>
      <c r="K54" t="str">
        <f t="shared" si="1"/>
        <v>Low</v>
      </c>
      <c r="L54" s="12">
        <f t="shared" si="2"/>
        <v>2023</v>
      </c>
      <c r="M54" s="12">
        <f t="shared" si="3"/>
        <v>3</v>
      </c>
      <c r="N54" s="5" t="str">
        <f t="shared" si="4"/>
        <v>Thursday</v>
      </c>
      <c r="O54" s="5" t="str">
        <f t="shared" si="5"/>
        <v>July</v>
      </c>
    </row>
    <row r="55" spans="1:15" x14ac:dyDescent="0.3">
      <c r="A55" s="8">
        <v>54</v>
      </c>
      <c r="B55" s="25">
        <v>44967</v>
      </c>
      <c r="C55" s="5" t="s">
        <v>62</v>
      </c>
      <c r="D55" s="5" t="s">
        <v>8</v>
      </c>
      <c r="E55" s="12">
        <v>38</v>
      </c>
      <c r="F55" s="2" t="str">
        <f t="shared" si="0"/>
        <v>Adult</v>
      </c>
      <c r="G55" s="5" t="s">
        <v>11</v>
      </c>
      <c r="H55" s="8">
        <v>3</v>
      </c>
      <c r="I55" s="2">
        <v>500</v>
      </c>
      <c r="J55" s="2">
        <v>1500</v>
      </c>
      <c r="K55" t="str">
        <f t="shared" si="1"/>
        <v>Medium</v>
      </c>
      <c r="L55" s="12">
        <f t="shared" si="2"/>
        <v>2023</v>
      </c>
      <c r="M55" s="12">
        <f t="shared" si="3"/>
        <v>1</v>
      </c>
      <c r="N55" s="5" t="str">
        <f t="shared" si="4"/>
        <v>Friday</v>
      </c>
      <c r="O55" s="5" t="str">
        <f t="shared" si="5"/>
        <v>February</v>
      </c>
    </row>
    <row r="56" spans="1:15" x14ac:dyDescent="0.3">
      <c r="A56" s="8">
        <v>55</v>
      </c>
      <c r="B56" s="25">
        <v>45209</v>
      </c>
      <c r="C56" s="5" t="s">
        <v>63</v>
      </c>
      <c r="D56" s="5" t="s">
        <v>5</v>
      </c>
      <c r="E56" s="12">
        <v>31</v>
      </c>
      <c r="F56" s="2" t="str">
        <f t="shared" si="0"/>
        <v>Adult</v>
      </c>
      <c r="G56" s="5" t="s">
        <v>6</v>
      </c>
      <c r="H56" s="8">
        <v>4</v>
      </c>
      <c r="I56" s="2">
        <v>30</v>
      </c>
      <c r="J56" s="2">
        <v>120</v>
      </c>
      <c r="K56" t="str">
        <f t="shared" si="1"/>
        <v>Low</v>
      </c>
      <c r="L56" s="12">
        <f t="shared" si="2"/>
        <v>2023</v>
      </c>
      <c r="M56" s="12">
        <f t="shared" si="3"/>
        <v>4</v>
      </c>
      <c r="N56" s="5" t="str">
        <f t="shared" si="4"/>
        <v>Tuesday</v>
      </c>
      <c r="O56" s="5" t="str">
        <f t="shared" si="5"/>
        <v>October</v>
      </c>
    </row>
    <row r="57" spans="1:15" x14ac:dyDescent="0.3">
      <c r="A57" s="8">
        <v>56</v>
      </c>
      <c r="B57" s="25">
        <v>45077</v>
      </c>
      <c r="C57" s="5" t="s">
        <v>64</v>
      </c>
      <c r="D57" s="5" t="s">
        <v>8</v>
      </c>
      <c r="E57" s="12">
        <v>26</v>
      </c>
      <c r="F57" s="2" t="str">
        <f t="shared" si="0"/>
        <v>Young</v>
      </c>
      <c r="G57" s="5" t="s">
        <v>9</v>
      </c>
      <c r="H57" s="8">
        <v>3</v>
      </c>
      <c r="I57" s="2">
        <v>300</v>
      </c>
      <c r="J57" s="2">
        <v>900</v>
      </c>
      <c r="K57" t="str">
        <f t="shared" si="1"/>
        <v>Medium</v>
      </c>
      <c r="L57" s="12">
        <f t="shared" si="2"/>
        <v>2023</v>
      </c>
      <c r="M57" s="12">
        <f t="shared" si="3"/>
        <v>2</v>
      </c>
      <c r="N57" s="5" t="str">
        <f t="shared" si="4"/>
        <v>Wednesday</v>
      </c>
      <c r="O57" s="5" t="str">
        <f t="shared" si="5"/>
        <v>May</v>
      </c>
    </row>
    <row r="58" spans="1:15" x14ac:dyDescent="0.3">
      <c r="A58" s="8">
        <v>57</v>
      </c>
      <c r="B58" s="25">
        <v>45248</v>
      </c>
      <c r="C58" s="5" t="s">
        <v>65</v>
      </c>
      <c r="D58" s="5" t="s">
        <v>8</v>
      </c>
      <c r="E58" s="12">
        <v>63</v>
      </c>
      <c r="F58" s="2" t="str">
        <f t="shared" si="0"/>
        <v>Senior</v>
      </c>
      <c r="G58" s="5" t="s">
        <v>6</v>
      </c>
      <c r="H58" s="8">
        <v>1</v>
      </c>
      <c r="I58" s="2">
        <v>30</v>
      </c>
      <c r="J58" s="2">
        <v>30</v>
      </c>
      <c r="K58" t="str">
        <f t="shared" si="1"/>
        <v>Low</v>
      </c>
      <c r="L58" s="12">
        <f t="shared" si="2"/>
        <v>2023</v>
      </c>
      <c r="M58" s="12">
        <f t="shared" si="3"/>
        <v>4</v>
      </c>
      <c r="N58" s="5" t="str">
        <f t="shared" si="4"/>
        <v>Saturday</v>
      </c>
      <c r="O58" s="5" t="str">
        <f t="shared" si="5"/>
        <v>November</v>
      </c>
    </row>
    <row r="59" spans="1:15" x14ac:dyDescent="0.3">
      <c r="A59" s="8">
        <v>58</v>
      </c>
      <c r="B59" s="25">
        <v>45243</v>
      </c>
      <c r="C59" s="5" t="s">
        <v>66</v>
      </c>
      <c r="D59" s="5" t="s">
        <v>5</v>
      </c>
      <c r="E59" s="12">
        <v>18</v>
      </c>
      <c r="F59" s="2" t="str">
        <f t="shared" si="0"/>
        <v>Young</v>
      </c>
      <c r="G59" s="5" t="s">
        <v>9</v>
      </c>
      <c r="H59" s="8">
        <v>4</v>
      </c>
      <c r="I59" s="2">
        <v>300</v>
      </c>
      <c r="J59" s="2">
        <v>1200</v>
      </c>
      <c r="K59" t="str">
        <f t="shared" si="1"/>
        <v>Medium</v>
      </c>
      <c r="L59" s="12">
        <f t="shared" si="2"/>
        <v>2023</v>
      </c>
      <c r="M59" s="12">
        <f t="shared" si="3"/>
        <v>4</v>
      </c>
      <c r="N59" s="5" t="str">
        <f t="shared" si="4"/>
        <v>Monday</v>
      </c>
      <c r="O59" s="5" t="str">
        <f t="shared" si="5"/>
        <v>November</v>
      </c>
    </row>
    <row r="60" spans="1:15" x14ac:dyDescent="0.3">
      <c r="A60" s="8">
        <v>59</v>
      </c>
      <c r="B60" s="25">
        <v>45112</v>
      </c>
      <c r="C60" s="5" t="s">
        <v>67</v>
      </c>
      <c r="D60" s="5" t="s">
        <v>5</v>
      </c>
      <c r="E60" s="12">
        <v>62</v>
      </c>
      <c r="F60" s="2" t="str">
        <f t="shared" si="0"/>
        <v>Senior</v>
      </c>
      <c r="G60" s="5" t="s">
        <v>9</v>
      </c>
      <c r="H60" s="8">
        <v>1</v>
      </c>
      <c r="I60" s="2">
        <v>50</v>
      </c>
      <c r="J60" s="2">
        <v>50</v>
      </c>
      <c r="K60" t="str">
        <f t="shared" si="1"/>
        <v>Low</v>
      </c>
      <c r="L60" s="12">
        <f t="shared" si="2"/>
        <v>2023</v>
      </c>
      <c r="M60" s="12">
        <f t="shared" si="3"/>
        <v>3</v>
      </c>
      <c r="N60" s="5" t="str">
        <f t="shared" si="4"/>
        <v>Wednesday</v>
      </c>
      <c r="O60" s="5" t="str">
        <f t="shared" si="5"/>
        <v>July</v>
      </c>
    </row>
    <row r="61" spans="1:15" x14ac:dyDescent="0.3">
      <c r="A61" s="8">
        <v>60</v>
      </c>
      <c r="B61" s="25">
        <v>45222</v>
      </c>
      <c r="C61" s="5" t="s">
        <v>68</v>
      </c>
      <c r="D61" s="5" t="s">
        <v>5</v>
      </c>
      <c r="E61" s="12">
        <v>30</v>
      </c>
      <c r="F61" s="2" t="str">
        <f t="shared" si="0"/>
        <v>Young</v>
      </c>
      <c r="G61" s="5" t="s">
        <v>6</v>
      </c>
      <c r="H61" s="8">
        <v>3</v>
      </c>
      <c r="I61" s="2">
        <v>50</v>
      </c>
      <c r="J61" s="2">
        <v>150</v>
      </c>
      <c r="K61" t="str">
        <f t="shared" si="1"/>
        <v>Low</v>
      </c>
      <c r="L61" s="12">
        <f t="shared" si="2"/>
        <v>2023</v>
      </c>
      <c r="M61" s="12">
        <f t="shared" si="3"/>
        <v>4</v>
      </c>
      <c r="N61" s="5" t="str">
        <f t="shared" si="4"/>
        <v>Monday</v>
      </c>
      <c r="O61" s="5" t="str">
        <f t="shared" si="5"/>
        <v>October</v>
      </c>
    </row>
    <row r="62" spans="1:15" x14ac:dyDescent="0.3">
      <c r="A62" s="8">
        <v>61</v>
      </c>
      <c r="B62" s="25">
        <v>45025</v>
      </c>
      <c r="C62" s="5" t="s">
        <v>69</v>
      </c>
      <c r="D62" s="5" t="s">
        <v>5</v>
      </c>
      <c r="E62" s="12">
        <v>21</v>
      </c>
      <c r="F62" s="2" t="str">
        <f t="shared" si="0"/>
        <v>Young</v>
      </c>
      <c r="G62" s="5" t="s">
        <v>6</v>
      </c>
      <c r="H62" s="8">
        <v>4</v>
      </c>
      <c r="I62" s="2">
        <v>50</v>
      </c>
      <c r="J62" s="2">
        <v>200</v>
      </c>
      <c r="K62" t="str">
        <f t="shared" si="1"/>
        <v>Low</v>
      </c>
      <c r="L62" s="12">
        <f t="shared" si="2"/>
        <v>2023</v>
      </c>
      <c r="M62" s="12">
        <f t="shared" si="3"/>
        <v>2</v>
      </c>
      <c r="N62" s="5" t="str">
        <f t="shared" si="4"/>
        <v>Sunday</v>
      </c>
      <c r="O62" s="5" t="str">
        <f t="shared" si="5"/>
        <v>April</v>
      </c>
    </row>
    <row r="63" spans="1:15" x14ac:dyDescent="0.3">
      <c r="A63" s="8">
        <v>62</v>
      </c>
      <c r="B63" s="25">
        <v>45287</v>
      </c>
      <c r="C63" s="5" t="s">
        <v>70</v>
      </c>
      <c r="D63" s="5" t="s">
        <v>5</v>
      </c>
      <c r="E63" s="12">
        <v>18</v>
      </c>
      <c r="F63" s="2" t="str">
        <f t="shared" si="0"/>
        <v>Young</v>
      </c>
      <c r="G63" s="5" t="s">
        <v>6</v>
      </c>
      <c r="H63" s="8">
        <v>2</v>
      </c>
      <c r="I63" s="2">
        <v>50</v>
      </c>
      <c r="J63" s="2">
        <v>100</v>
      </c>
      <c r="K63" t="str">
        <f t="shared" si="1"/>
        <v>Low</v>
      </c>
      <c r="L63" s="12">
        <f t="shared" si="2"/>
        <v>2023</v>
      </c>
      <c r="M63" s="12">
        <f t="shared" si="3"/>
        <v>4</v>
      </c>
      <c r="N63" s="5" t="str">
        <f t="shared" si="4"/>
        <v>Wednesday</v>
      </c>
      <c r="O63" s="5" t="str">
        <f t="shared" si="5"/>
        <v>December</v>
      </c>
    </row>
    <row r="64" spans="1:15" x14ac:dyDescent="0.3">
      <c r="A64" s="8">
        <v>63</v>
      </c>
      <c r="B64" s="25">
        <v>44962</v>
      </c>
      <c r="C64" s="5" t="s">
        <v>71</v>
      </c>
      <c r="D64" s="5" t="s">
        <v>5</v>
      </c>
      <c r="E64" s="12">
        <v>57</v>
      </c>
      <c r="F64" s="2" t="str">
        <f t="shared" si="0"/>
        <v>Adult</v>
      </c>
      <c r="G64" s="5" t="s">
        <v>11</v>
      </c>
      <c r="H64" s="8">
        <v>2</v>
      </c>
      <c r="I64" s="2">
        <v>25</v>
      </c>
      <c r="J64" s="2">
        <v>50</v>
      </c>
      <c r="K64" t="str">
        <f t="shared" si="1"/>
        <v>Low</v>
      </c>
      <c r="L64" s="12">
        <f t="shared" si="2"/>
        <v>2023</v>
      </c>
      <c r="M64" s="12">
        <f t="shared" si="3"/>
        <v>1</v>
      </c>
      <c r="N64" s="5" t="str">
        <f t="shared" si="4"/>
        <v>Sunday</v>
      </c>
      <c r="O64" s="5" t="str">
        <f t="shared" si="5"/>
        <v>February</v>
      </c>
    </row>
    <row r="65" spans="1:15" x14ac:dyDescent="0.3">
      <c r="A65" s="8">
        <v>64</v>
      </c>
      <c r="B65" s="25">
        <v>44950</v>
      </c>
      <c r="C65" s="5" t="s">
        <v>72</v>
      </c>
      <c r="D65" s="5" t="s">
        <v>5</v>
      </c>
      <c r="E65" s="12">
        <v>49</v>
      </c>
      <c r="F65" s="2" t="str">
        <f t="shared" si="0"/>
        <v>Adult</v>
      </c>
      <c r="G65" s="5" t="s">
        <v>9</v>
      </c>
      <c r="H65" s="8">
        <v>4</v>
      </c>
      <c r="I65" s="2">
        <v>25</v>
      </c>
      <c r="J65" s="2">
        <v>100</v>
      </c>
      <c r="K65" t="str">
        <f t="shared" si="1"/>
        <v>Low</v>
      </c>
      <c r="L65" s="12">
        <f t="shared" si="2"/>
        <v>2023</v>
      </c>
      <c r="M65" s="12">
        <f t="shared" si="3"/>
        <v>1</v>
      </c>
      <c r="N65" s="5" t="str">
        <f t="shared" si="4"/>
        <v>Tuesday</v>
      </c>
      <c r="O65" s="5" t="str">
        <f t="shared" si="5"/>
        <v>January</v>
      </c>
    </row>
    <row r="66" spans="1:15" x14ac:dyDescent="0.3">
      <c r="A66" s="8">
        <v>65</v>
      </c>
      <c r="B66" s="25">
        <v>45265</v>
      </c>
      <c r="C66" s="5" t="s">
        <v>73</v>
      </c>
      <c r="D66" s="5" t="s">
        <v>5</v>
      </c>
      <c r="E66" s="12">
        <v>51</v>
      </c>
      <c r="F66" s="2" t="str">
        <f t="shared" si="0"/>
        <v>Adult</v>
      </c>
      <c r="G66" s="5" t="s">
        <v>11</v>
      </c>
      <c r="H66" s="8">
        <v>4</v>
      </c>
      <c r="I66" s="2">
        <v>500</v>
      </c>
      <c r="J66" s="2">
        <v>2000</v>
      </c>
      <c r="K66" t="str">
        <f t="shared" si="1"/>
        <v>High</v>
      </c>
      <c r="L66" s="12">
        <f t="shared" si="2"/>
        <v>2023</v>
      </c>
      <c r="M66" s="12">
        <f t="shared" si="3"/>
        <v>4</v>
      </c>
      <c r="N66" s="5" t="str">
        <f t="shared" si="4"/>
        <v>Tuesday</v>
      </c>
      <c r="O66" s="5" t="str">
        <f t="shared" si="5"/>
        <v>December</v>
      </c>
    </row>
    <row r="67" spans="1:15" x14ac:dyDescent="0.3">
      <c r="A67" s="8">
        <v>66</v>
      </c>
      <c r="B67" s="25">
        <v>45043</v>
      </c>
      <c r="C67" s="5" t="s">
        <v>74</v>
      </c>
      <c r="D67" s="5" t="s">
        <v>8</v>
      </c>
      <c r="E67" s="12">
        <v>45</v>
      </c>
      <c r="F67" s="2" t="str">
        <f t="shared" ref="F67:F130" si="6">IF(E67&gt;60,"Senior",IF(E67&gt;30,"Adult","Young"))</f>
        <v>Adult</v>
      </c>
      <c r="G67" s="5" t="s">
        <v>11</v>
      </c>
      <c r="H67" s="8">
        <v>1</v>
      </c>
      <c r="I67" s="2">
        <v>30</v>
      </c>
      <c r="J67" s="2">
        <v>30</v>
      </c>
      <c r="K67" t="str">
        <f t="shared" ref="K67:K130" si="7">IF(J67&gt;1500,"High",IF(J67&gt;500,"Medium","Low"))</f>
        <v>Low</v>
      </c>
      <c r="L67" s="12">
        <f t="shared" ref="L67:L130" si="8">YEAR(B67)</f>
        <v>2023</v>
      </c>
      <c r="M67" s="12">
        <f t="shared" ref="M67:M130" si="9">ROUNDUP(MONTH(B67)/3,0)</f>
        <v>2</v>
      </c>
      <c r="N67" s="5" t="str">
        <f t="shared" ref="N67:N130" si="10">TEXT(B67,"dddd")</f>
        <v>Thursday</v>
      </c>
      <c r="O67" s="5" t="str">
        <f t="shared" ref="O67:O130" si="11">TEXT(B67,"mmmm")</f>
        <v>April</v>
      </c>
    </row>
    <row r="68" spans="1:15" x14ac:dyDescent="0.3">
      <c r="A68" s="8">
        <v>67</v>
      </c>
      <c r="B68" s="25">
        <v>45075</v>
      </c>
      <c r="C68" s="5" t="s">
        <v>75</v>
      </c>
      <c r="D68" s="5" t="s">
        <v>8</v>
      </c>
      <c r="E68" s="12">
        <v>48</v>
      </c>
      <c r="F68" s="2" t="str">
        <f t="shared" si="6"/>
        <v>Adult</v>
      </c>
      <c r="G68" s="5" t="s">
        <v>6</v>
      </c>
      <c r="H68" s="8">
        <v>4</v>
      </c>
      <c r="I68" s="2">
        <v>300</v>
      </c>
      <c r="J68" s="2">
        <v>1200</v>
      </c>
      <c r="K68" t="str">
        <f t="shared" si="7"/>
        <v>Medium</v>
      </c>
      <c r="L68" s="12">
        <f t="shared" si="8"/>
        <v>2023</v>
      </c>
      <c r="M68" s="12">
        <f t="shared" si="9"/>
        <v>2</v>
      </c>
      <c r="N68" s="5" t="str">
        <f t="shared" si="10"/>
        <v>Monday</v>
      </c>
      <c r="O68" s="5" t="str">
        <f t="shared" si="11"/>
        <v>May</v>
      </c>
    </row>
    <row r="69" spans="1:15" x14ac:dyDescent="0.3">
      <c r="A69" s="8">
        <v>68</v>
      </c>
      <c r="B69" s="25">
        <v>44967</v>
      </c>
      <c r="C69" s="5" t="s">
        <v>76</v>
      </c>
      <c r="D69" s="5" t="s">
        <v>5</v>
      </c>
      <c r="E69" s="12">
        <v>25</v>
      </c>
      <c r="F69" s="2" t="str">
        <f t="shared" si="6"/>
        <v>Young</v>
      </c>
      <c r="G69" s="5" t="s">
        <v>11</v>
      </c>
      <c r="H69" s="8">
        <v>1</v>
      </c>
      <c r="I69" s="2">
        <v>300</v>
      </c>
      <c r="J69" s="2">
        <v>300</v>
      </c>
      <c r="K69" t="str">
        <f t="shared" si="7"/>
        <v>Low</v>
      </c>
      <c r="L69" s="12">
        <f t="shared" si="8"/>
        <v>2023</v>
      </c>
      <c r="M69" s="12">
        <f t="shared" si="9"/>
        <v>1</v>
      </c>
      <c r="N69" s="5" t="str">
        <f t="shared" si="10"/>
        <v>Friday</v>
      </c>
      <c r="O69" s="5" t="str">
        <f t="shared" si="11"/>
        <v>February</v>
      </c>
    </row>
    <row r="70" spans="1:15" x14ac:dyDescent="0.3">
      <c r="A70" s="8">
        <v>69</v>
      </c>
      <c r="B70" s="25">
        <v>45046</v>
      </c>
      <c r="C70" s="5" t="s">
        <v>77</v>
      </c>
      <c r="D70" s="5" t="s">
        <v>8</v>
      </c>
      <c r="E70" s="12">
        <v>56</v>
      </c>
      <c r="F70" s="2" t="str">
        <f t="shared" si="6"/>
        <v>Adult</v>
      </c>
      <c r="G70" s="5" t="s">
        <v>6</v>
      </c>
      <c r="H70" s="8">
        <v>3</v>
      </c>
      <c r="I70" s="2">
        <v>25</v>
      </c>
      <c r="J70" s="2">
        <v>75</v>
      </c>
      <c r="K70" t="str">
        <f t="shared" si="7"/>
        <v>Low</v>
      </c>
      <c r="L70" s="12">
        <f t="shared" si="8"/>
        <v>2023</v>
      </c>
      <c r="M70" s="12">
        <f t="shared" si="9"/>
        <v>2</v>
      </c>
      <c r="N70" s="5" t="str">
        <f t="shared" si="10"/>
        <v>Sunday</v>
      </c>
      <c r="O70" s="5" t="str">
        <f t="shared" si="11"/>
        <v>April</v>
      </c>
    </row>
    <row r="71" spans="1:15" x14ac:dyDescent="0.3">
      <c r="A71" s="8">
        <v>70</v>
      </c>
      <c r="B71" s="25">
        <v>44978</v>
      </c>
      <c r="C71" s="5" t="s">
        <v>78</v>
      </c>
      <c r="D71" s="5" t="s">
        <v>8</v>
      </c>
      <c r="E71" s="12">
        <v>43</v>
      </c>
      <c r="F71" s="2" t="str">
        <f t="shared" si="6"/>
        <v>Adult</v>
      </c>
      <c r="G71" s="5" t="s">
        <v>9</v>
      </c>
      <c r="H71" s="8">
        <v>1</v>
      </c>
      <c r="I71" s="2">
        <v>300</v>
      </c>
      <c r="J71" s="2">
        <v>300</v>
      </c>
      <c r="K71" t="str">
        <f t="shared" si="7"/>
        <v>Low</v>
      </c>
      <c r="L71" s="12">
        <f t="shared" si="8"/>
        <v>2023</v>
      </c>
      <c r="M71" s="12">
        <f t="shared" si="9"/>
        <v>1</v>
      </c>
      <c r="N71" s="5" t="str">
        <f t="shared" si="10"/>
        <v>Tuesday</v>
      </c>
      <c r="O71" s="5" t="str">
        <f t="shared" si="11"/>
        <v>February</v>
      </c>
    </row>
    <row r="72" spans="1:15" x14ac:dyDescent="0.3">
      <c r="A72" s="8">
        <v>71</v>
      </c>
      <c r="B72" s="25">
        <v>45121</v>
      </c>
      <c r="C72" s="5" t="s">
        <v>79</v>
      </c>
      <c r="D72" s="5" t="s">
        <v>8</v>
      </c>
      <c r="E72" s="12">
        <v>51</v>
      </c>
      <c r="F72" s="2" t="str">
        <f t="shared" si="6"/>
        <v>Adult</v>
      </c>
      <c r="G72" s="5" t="s">
        <v>6</v>
      </c>
      <c r="H72" s="8">
        <v>4</v>
      </c>
      <c r="I72" s="2">
        <v>25</v>
      </c>
      <c r="J72" s="2">
        <v>100</v>
      </c>
      <c r="K72" t="str">
        <f t="shared" si="7"/>
        <v>Low</v>
      </c>
      <c r="L72" s="12">
        <f t="shared" si="8"/>
        <v>2023</v>
      </c>
      <c r="M72" s="12">
        <f t="shared" si="9"/>
        <v>3</v>
      </c>
      <c r="N72" s="5" t="str">
        <f t="shared" si="10"/>
        <v>Friday</v>
      </c>
      <c r="O72" s="5" t="str">
        <f t="shared" si="11"/>
        <v>July</v>
      </c>
    </row>
    <row r="73" spans="1:15" x14ac:dyDescent="0.3">
      <c r="A73" s="8">
        <v>72</v>
      </c>
      <c r="B73" s="25">
        <v>45069</v>
      </c>
      <c r="C73" s="5" t="s">
        <v>80</v>
      </c>
      <c r="D73" s="5" t="s">
        <v>8</v>
      </c>
      <c r="E73" s="12">
        <v>20</v>
      </c>
      <c r="F73" s="2" t="str">
        <f t="shared" si="6"/>
        <v>Young</v>
      </c>
      <c r="G73" s="5" t="s">
        <v>11</v>
      </c>
      <c r="H73" s="8">
        <v>4</v>
      </c>
      <c r="I73" s="2">
        <v>500</v>
      </c>
      <c r="J73" s="2">
        <v>2000</v>
      </c>
      <c r="K73" t="str">
        <f t="shared" si="7"/>
        <v>High</v>
      </c>
      <c r="L73" s="12">
        <f t="shared" si="8"/>
        <v>2023</v>
      </c>
      <c r="M73" s="12">
        <f t="shared" si="9"/>
        <v>2</v>
      </c>
      <c r="N73" s="5" t="str">
        <f t="shared" si="10"/>
        <v>Tuesday</v>
      </c>
      <c r="O73" s="5" t="str">
        <f t="shared" si="11"/>
        <v>May</v>
      </c>
    </row>
    <row r="74" spans="1:15" x14ac:dyDescent="0.3">
      <c r="A74" s="8">
        <v>73</v>
      </c>
      <c r="B74" s="25">
        <v>45159</v>
      </c>
      <c r="C74" s="5" t="s">
        <v>81</v>
      </c>
      <c r="D74" s="5" t="s">
        <v>5</v>
      </c>
      <c r="E74" s="12">
        <v>29</v>
      </c>
      <c r="F74" s="2" t="str">
        <f t="shared" si="6"/>
        <v>Young</v>
      </c>
      <c r="G74" s="5" t="s">
        <v>11</v>
      </c>
      <c r="H74" s="8">
        <v>3</v>
      </c>
      <c r="I74" s="2">
        <v>30</v>
      </c>
      <c r="J74" s="2">
        <v>90</v>
      </c>
      <c r="K74" t="str">
        <f t="shared" si="7"/>
        <v>Low</v>
      </c>
      <c r="L74" s="12">
        <f t="shared" si="8"/>
        <v>2023</v>
      </c>
      <c r="M74" s="12">
        <f t="shared" si="9"/>
        <v>3</v>
      </c>
      <c r="N74" s="5" t="str">
        <f t="shared" si="10"/>
        <v>Monday</v>
      </c>
      <c r="O74" s="5" t="str">
        <f t="shared" si="11"/>
        <v>August</v>
      </c>
    </row>
    <row r="75" spans="1:15" x14ac:dyDescent="0.3">
      <c r="A75" s="8">
        <v>74</v>
      </c>
      <c r="B75" s="25">
        <v>45252</v>
      </c>
      <c r="C75" s="5" t="s">
        <v>82</v>
      </c>
      <c r="D75" s="5" t="s">
        <v>8</v>
      </c>
      <c r="E75" s="12">
        <v>18</v>
      </c>
      <c r="F75" s="2" t="str">
        <f t="shared" si="6"/>
        <v>Young</v>
      </c>
      <c r="G75" s="5" t="s">
        <v>6</v>
      </c>
      <c r="H75" s="8">
        <v>4</v>
      </c>
      <c r="I75" s="2">
        <v>500</v>
      </c>
      <c r="J75" s="2">
        <v>2000</v>
      </c>
      <c r="K75" t="str">
        <f t="shared" si="7"/>
        <v>High</v>
      </c>
      <c r="L75" s="12">
        <f t="shared" si="8"/>
        <v>2023</v>
      </c>
      <c r="M75" s="12">
        <f t="shared" si="9"/>
        <v>4</v>
      </c>
      <c r="N75" s="5" t="str">
        <f t="shared" si="10"/>
        <v>Wednesday</v>
      </c>
      <c r="O75" s="5" t="str">
        <f t="shared" si="11"/>
        <v>November</v>
      </c>
    </row>
    <row r="76" spans="1:15" x14ac:dyDescent="0.3">
      <c r="A76" s="8">
        <v>75</v>
      </c>
      <c r="B76" s="25">
        <v>45113</v>
      </c>
      <c r="C76" s="5" t="s">
        <v>83</v>
      </c>
      <c r="D76" s="5" t="s">
        <v>5</v>
      </c>
      <c r="E76" s="12">
        <v>61</v>
      </c>
      <c r="F76" s="2" t="str">
        <f t="shared" si="6"/>
        <v>Senior</v>
      </c>
      <c r="G76" s="5" t="s">
        <v>6</v>
      </c>
      <c r="H76" s="8">
        <v>4</v>
      </c>
      <c r="I76" s="2">
        <v>50</v>
      </c>
      <c r="J76" s="2">
        <v>200</v>
      </c>
      <c r="K76" t="str">
        <f t="shared" si="7"/>
        <v>Low</v>
      </c>
      <c r="L76" s="12">
        <f t="shared" si="8"/>
        <v>2023</v>
      </c>
      <c r="M76" s="12">
        <f t="shared" si="9"/>
        <v>3</v>
      </c>
      <c r="N76" s="5" t="str">
        <f t="shared" si="10"/>
        <v>Thursday</v>
      </c>
      <c r="O76" s="5" t="str">
        <f t="shared" si="11"/>
        <v>July</v>
      </c>
    </row>
    <row r="77" spans="1:15" x14ac:dyDescent="0.3">
      <c r="A77" s="8">
        <v>76</v>
      </c>
      <c r="B77" s="25">
        <v>45010</v>
      </c>
      <c r="C77" s="5" t="s">
        <v>84</v>
      </c>
      <c r="D77" s="5" t="s">
        <v>8</v>
      </c>
      <c r="E77" s="12">
        <v>22</v>
      </c>
      <c r="F77" s="2" t="str">
        <f t="shared" si="6"/>
        <v>Young</v>
      </c>
      <c r="G77" s="5" t="s">
        <v>11</v>
      </c>
      <c r="H77" s="8">
        <v>2</v>
      </c>
      <c r="I77" s="2">
        <v>50</v>
      </c>
      <c r="J77" s="2">
        <v>100</v>
      </c>
      <c r="K77" t="str">
        <f t="shared" si="7"/>
        <v>Low</v>
      </c>
      <c r="L77" s="12">
        <f t="shared" si="8"/>
        <v>2023</v>
      </c>
      <c r="M77" s="12">
        <f t="shared" si="9"/>
        <v>1</v>
      </c>
      <c r="N77" s="5" t="str">
        <f t="shared" si="10"/>
        <v>Saturday</v>
      </c>
      <c r="O77" s="5" t="str">
        <f t="shared" si="11"/>
        <v>March</v>
      </c>
    </row>
    <row r="78" spans="1:15" x14ac:dyDescent="0.3">
      <c r="A78" s="8">
        <v>77</v>
      </c>
      <c r="B78" s="25">
        <v>45116</v>
      </c>
      <c r="C78" s="5" t="s">
        <v>85</v>
      </c>
      <c r="D78" s="5" t="s">
        <v>8</v>
      </c>
      <c r="E78" s="12">
        <v>47</v>
      </c>
      <c r="F78" s="2" t="str">
        <f t="shared" si="6"/>
        <v>Adult</v>
      </c>
      <c r="G78" s="5" t="s">
        <v>9</v>
      </c>
      <c r="H78" s="8">
        <v>2</v>
      </c>
      <c r="I78" s="2">
        <v>50</v>
      </c>
      <c r="J78" s="2">
        <v>100</v>
      </c>
      <c r="K78" t="str">
        <f t="shared" si="7"/>
        <v>Low</v>
      </c>
      <c r="L78" s="12">
        <f t="shared" si="8"/>
        <v>2023</v>
      </c>
      <c r="M78" s="12">
        <f t="shared" si="9"/>
        <v>3</v>
      </c>
      <c r="N78" s="5" t="str">
        <f t="shared" si="10"/>
        <v>Sunday</v>
      </c>
      <c r="O78" s="5" t="str">
        <f t="shared" si="11"/>
        <v>July</v>
      </c>
    </row>
    <row r="79" spans="1:15" x14ac:dyDescent="0.3">
      <c r="A79" s="8">
        <v>78</v>
      </c>
      <c r="B79" s="25">
        <v>45108</v>
      </c>
      <c r="C79" s="5" t="s">
        <v>86</v>
      </c>
      <c r="D79" s="5" t="s">
        <v>8</v>
      </c>
      <c r="E79" s="12">
        <v>47</v>
      </c>
      <c r="F79" s="2" t="str">
        <f t="shared" si="6"/>
        <v>Adult</v>
      </c>
      <c r="G79" s="5" t="s">
        <v>9</v>
      </c>
      <c r="H79" s="8">
        <v>3</v>
      </c>
      <c r="I79" s="2">
        <v>500</v>
      </c>
      <c r="J79" s="2">
        <v>1500</v>
      </c>
      <c r="K79" t="str">
        <f t="shared" si="7"/>
        <v>Medium</v>
      </c>
      <c r="L79" s="12">
        <f t="shared" si="8"/>
        <v>2023</v>
      </c>
      <c r="M79" s="12">
        <f t="shared" si="9"/>
        <v>3</v>
      </c>
      <c r="N79" s="5" t="str">
        <f t="shared" si="10"/>
        <v>Saturday</v>
      </c>
      <c r="O79" s="5" t="str">
        <f t="shared" si="11"/>
        <v>July</v>
      </c>
    </row>
    <row r="80" spans="1:15" x14ac:dyDescent="0.3">
      <c r="A80" s="8">
        <v>79</v>
      </c>
      <c r="B80" s="25">
        <v>45034</v>
      </c>
      <c r="C80" s="5" t="s">
        <v>87</v>
      </c>
      <c r="D80" s="5" t="s">
        <v>5</v>
      </c>
      <c r="E80" s="12">
        <v>34</v>
      </c>
      <c r="F80" s="2" t="str">
        <f t="shared" si="6"/>
        <v>Adult</v>
      </c>
      <c r="G80" s="5" t="s">
        <v>6</v>
      </c>
      <c r="H80" s="8">
        <v>1</v>
      </c>
      <c r="I80" s="2">
        <v>300</v>
      </c>
      <c r="J80" s="2">
        <v>300</v>
      </c>
      <c r="K80" t="str">
        <f t="shared" si="7"/>
        <v>Low</v>
      </c>
      <c r="L80" s="12">
        <f t="shared" si="8"/>
        <v>2023</v>
      </c>
      <c r="M80" s="12">
        <f t="shared" si="9"/>
        <v>2</v>
      </c>
      <c r="N80" s="5" t="str">
        <f t="shared" si="10"/>
        <v>Tuesday</v>
      </c>
      <c r="O80" s="5" t="str">
        <f t="shared" si="11"/>
        <v>April</v>
      </c>
    </row>
    <row r="81" spans="1:15" x14ac:dyDescent="0.3">
      <c r="A81" s="8">
        <v>80</v>
      </c>
      <c r="B81" s="25">
        <v>45270</v>
      </c>
      <c r="C81" s="5" t="s">
        <v>88</v>
      </c>
      <c r="D81" s="5" t="s">
        <v>8</v>
      </c>
      <c r="E81" s="12">
        <v>64</v>
      </c>
      <c r="F81" s="2" t="str">
        <f t="shared" si="6"/>
        <v>Senior</v>
      </c>
      <c r="G81" s="5" t="s">
        <v>9</v>
      </c>
      <c r="H81" s="8">
        <v>2</v>
      </c>
      <c r="I81" s="2">
        <v>30</v>
      </c>
      <c r="J81" s="2">
        <v>60</v>
      </c>
      <c r="K81" t="str">
        <f t="shared" si="7"/>
        <v>Low</v>
      </c>
      <c r="L81" s="12">
        <f t="shared" si="8"/>
        <v>2023</v>
      </c>
      <c r="M81" s="12">
        <f t="shared" si="9"/>
        <v>4</v>
      </c>
      <c r="N81" s="5" t="str">
        <f t="shared" si="10"/>
        <v>Sunday</v>
      </c>
      <c r="O81" s="5" t="str">
        <f t="shared" si="11"/>
        <v>December</v>
      </c>
    </row>
    <row r="82" spans="1:15" x14ac:dyDescent="0.3">
      <c r="A82" s="8">
        <v>81</v>
      </c>
      <c r="B82" s="25">
        <v>45063</v>
      </c>
      <c r="C82" s="5" t="s">
        <v>89</v>
      </c>
      <c r="D82" s="5" t="s">
        <v>5</v>
      </c>
      <c r="E82" s="12">
        <v>40</v>
      </c>
      <c r="F82" s="2" t="str">
        <f t="shared" si="6"/>
        <v>Adult</v>
      </c>
      <c r="G82" s="5" t="s">
        <v>11</v>
      </c>
      <c r="H82" s="8">
        <v>1</v>
      </c>
      <c r="I82" s="2">
        <v>50</v>
      </c>
      <c r="J82" s="2">
        <v>50</v>
      </c>
      <c r="K82" t="str">
        <f t="shared" si="7"/>
        <v>Low</v>
      </c>
      <c r="L82" s="12">
        <f t="shared" si="8"/>
        <v>2023</v>
      </c>
      <c r="M82" s="12">
        <f t="shared" si="9"/>
        <v>2</v>
      </c>
      <c r="N82" s="5" t="str">
        <f t="shared" si="10"/>
        <v>Wednesday</v>
      </c>
      <c r="O82" s="5" t="str">
        <f t="shared" si="11"/>
        <v>May</v>
      </c>
    </row>
    <row r="83" spans="1:15" x14ac:dyDescent="0.3">
      <c r="A83" s="8">
        <v>82</v>
      </c>
      <c r="B83" s="25">
        <v>45286</v>
      </c>
      <c r="C83" s="5" t="s">
        <v>90</v>
      </c>
      <c r="D83" s="5" t="s">
        <v>8</v>
      </c>
      <c r="E83" s="12">
        <v>32</v>
      </c>
      <c r="F83" s="2" t="str">
        <f t="shared" si="6"/>
        <v>Adult</v>
      </c>
      <c r="G83" s="5" t="s">
        <v>6</v>
      </c>
      <c r="H83" s="8">
        <v>4</v>
      </c>
      <c r="I83" s="2">
        <v>50</v>
      </c>
      <c r="J83" s="2">
        <v>200</v>
      </c>
      <c r="K83" t="str">
        <f t="shared" si="7"/>
        <v>Low</v>
      </c>
      <c r="L83" s="12">
        <f t="shared" si="8"/>
        <v>2023</v>
      </c>
      <c r="M83" s="12">
        <f t="shared" si="9"/>
        <v>4</v>
      </c>
      <c r="N83" s="5" t="str">
        <f t="shared" si="10"/>
        <v>Tuesday</v>
      </c>
      <c r="O83" s="5" t="str">
        <f t="shared" si="11"/>
        <v>December</v>
      </c>
    </row>
    <row r="84" spans="1:15" x14ac:dyDescent="0.3">
      <c r="A84" s="8">
        <v>83</v>
      </c>
      <c r="B84" s="25">
        <v>45276</v>
      </c>
      <c r="C84" s="5" t="s">
        <v>91</v>
      </c>
      <c r="D84" s="5" t="s">
        <v>5</v>
      </c>
      <c r="E84" s="12">
        <v>54</v>
      </c>
      <c r="F84" s="2" t="str">
        <f t="shared" si="6"/>
        <v>Adult</v>
      </c>
      <c r="G84" s="5" t="s">
        <v>11</v>
      </c>
      <c r="H84" s="8">
        <v>2</v>
      </c>
      <c r="I84" s="2">
        <v>50</v>
      </c>
      <c r="J84" s="2">
        <v>100</v>
      </c>
      <c r="K84" t="str">
        <f t="shared" si="7"/>
        <v>Low</v>
      </c>
      <c r="L84" s="12">
        <f t="shared" si="8"/>
        <v>2023</v>
      </c>
      <c r="M84" s="12">
        <f t="shared" si="9"/>
        <v>4</v>
      </c>
      <c r="N84" s="5" t="str">
        <f t="shared" si="10"/>
        <v>Saturday</v>
      </c>
      <c r="O84" s="5" t="str">
        <f t="shared" si="11"/>
        <v>December</v>
      </c>
    </row>
    <row r="85" spans="1:15" x14ac:dyDescent="0.3">
      <c r="A85" s="8">
        <v>84</v>
      </c>
      <c r="B85" s="25">
        <v>45258</v>
      </c>
      <c r="C85" s="5" t="s">
        <v>92</v>
      </c>
      <c r="D85" s="5" t="s">
        <v>8</v>
      </c>
      <c r="E85" s="12">
        <v>38</v>
      </c>
      <c r="F85" s="2" t="str">
        <f t="shared" si="6"/>
        <v>Adult</v>
      </c>
      <c r="G85" s="5" t="s">
        <v>11</v>
      </c>
      <c r="H85" s="8">
        <v>3</v>
      </c>
      <c r="I85" s="2">
        <v>30</v>
      </c>
      <c r="J85" s="2">
        <v>90</v>
      </c>
      <c r="K85" t="str">
        <f t="shared" si="7"/>
        <v>Low</v>
      </c>
      <c r="L85" s="12">
        <f t="shared" si="8"/>
        <v>2023</v>
      </c>
      <c r="M85" s="12">
        <f t="shared" si="9"/>
        <v>4</v>
      </c>
      <c r="N85" s="5" t="str">
        <f t="shared" si="10"/>
        <v>Tuesday</v>
      </c>
      <c r="O85" s="5" t="str">
        <f t="shared" si="11"/>
        <v>November</v>
      </c>
    </row>
    <row r="86" spans="1:15" x14ac:dyDescent="0.3">
      <c r="A86" s="8">
        <v>85</v>
      </c>
      <c r="B86" s="25">
        <v>44963</v>
      </c>
      <c r="C86" s="5" t="s">
        <v>93</v>
      </c>
      <c r="D86" s="5" t="s">
        <v>5</v>
      </c>
      <c r="E86" s="12">
        <v>31</v>
      </c>
      <c r="F86" s="2" t="str">
        <f t="shared" si="6"/>
        <v>Adult</v>
      </c>
      <c r="G86" s="5" t="s">
        <v>9</v>
      </c>
      <c r="H86" s="8">
        <v>3</v>
      </c>
      <c r="I86" s="2">
        <v>50</v>
      </c>
      <c r="J86" s="2">
        <v>150</v>
      </c>
      <c r="K86" t="str">
        <f t="shared" si="7"/>
        <v>Low</v>
      </c>
      <c r="L86" s="12">
        <f t="shared" si="8"/>
        <v>2023</v>
      </c>
      <c r="M86" s="12">
        <f t="shared" si="9"/>
        <v>1</v>
      </c>
      <c r="N86" s="5" t="str">
        <f t="shared" si="10"/>
        <v>Monday</v>
      </c>
      <c r="O86" s="5" t="str">
        <f t="shared" si="11"/>
        <v>February</v>
      </c>
    </row>
    <row r="87" spans="1:15" x14ac:dyDescent="0.3">
      <c r="A87" s="8">
        <v>86</v>
      </c>
      <c r="B87" s="25">
        <v>45238</v>
      </c>
      <c r="C87" s="5" t="s">
        <v>94</v>
      </c>
      <c r="D87" s="5" t="s">
        <v>5</v>
      </c>
      <c r="E87" s="12">
        <v>19</v>
      </c>
      <c r="F87" s="2" t="str">
        <f t="shared" si="6"/>
        <v>Young</v>
      </c>
      <c r="G87" s="5" t="s">
        <v>6</v>
      </c>
      <c r="H87" s="8">
        <v>3</v>
      </c>
      <c r="I87" s="2">
        <v>30</v>
      </c>
      <c r="J87" s="2">
        <v>90</v>
      </c>
      <c r="K87" t="str">
        <f t="shared" si="7"/>
        <v>Low</v>
      </c>
      <c r="L87" s="12">
        <f t="shared" si="8"/>
        <v>2023</v>
      </c>
      <c r="M87" s="12">
        <f t="shared" si="9"/>
        <v>4</v>
      </c>
      <c r="N87" s="5" t="str">
        <f t="shared" si="10"/>
        <v>Wednesday</v>
      </c>
      <c r="O87" s="5" t="str">
        <f t="shared" si="11"/>
        <v>November</v>
      </c>
    </row>
    <row r="88" spans="1:15" x14ac:dyDescent="0.3">
      <c r="A88" s="8">
        <v>87</v>
      </c>
      <c r="B88" s="25">
        <v>45252</v>
      </c>
      <c r="C88" s="5" t="s">
        <v>95</v>
      </c>
      <c r="D88" s="5" t="s">
        <v>8</v>
      </c>
      <c r="E88" s="12">
        <v>28</v>
      </c>
      <c r="F88" s="2" t="str">
        <f t="shared" si="6"/>
        <v>Young</v>
      </c>
      <c r="G88" s="5" t="s">
        <v>6</v>
      </c>
      <c r="H88" s="8">
        <v>2</v>
      </c>
      <c r="I88" s="2">
        <v>50</v>
      </c>
      <c r="J88" s="2">
        <v>100</v>
      </c>
      <c r="K88" t="str">
        <f t="shared" si="7"/>
        <v>Low</v>
      </c>
      <c r="L88" s="12">
        <f t="shared" si="8"/>
        <v>2023</v>
      </c>
      <c r="M88" s="12">
        <f t="shared" si="9"/>
        <v>4</v>
      </c>
      <c r="N88" s="5" t="str">
        <f t="shared" si="10"/>
        <v>Wednesday</v>
      </c>
      <c r="O88" s="5" t="str">
        <f t="shared" si="11"/>
        <v>November</v>
      </c>
    </row>
    <row r="89" spans="1:15" x14ac:dyDescent="0.3">
      <c r="A89" s="8">
        <v>88</v>
      </c>
      <c r="B89" s="25">
        <v>45014</v>
      </c>
      <c r="C89" s="5" t="s">
        <v>96</v>
      </c>
      <c r="D89" s="5" t="s">
        <v>5</v>
      </c>
      <c r="E89" s="12">
        <v>56</v>
      </c>
      <c r="F89" s="2" t="str">
        <f t="shared" si="6"/>
        <v>Adult</v>
      </c>
      <c r="G89" s="5" t="s">
        <v>9</v>
      </c>
      <c r="H89" s="8">
        <v>1</v>
      </c>
      <c r="I89" s="2">
        <v>500</v>
      </c>
      <c r="J89" s="2">
        <v>500</v>
      </c>
      <c r="K89" t="str">
        <f t="shared" si="7"/>
        <v>Low</v>
      </c>
      <c r="L89" s="12">
        <f t="shared" si="8"/>
        <v>2023</v>
      </c>
      <c r="M89" s="12">
        <f t="shared" si="9"/>
        <v>1</v>
      </c>
      <c r="N89" s="5" t="str">
        <f t="shared" si="10"/>
        <v>Wednesday</v>
      </c>
      <c r="O89" s="5" t="str">
        <f t="shared" si="11"/>
        <v>March</v>
      </c>
    </row>
    <row r="90" spans="1:15" x14ac:dyDescent="0.3">
      <c r="A90" s="8">
        <v>89</v>
      </c>
      <c r="B90" s="25">
        <v>45200</v>
      </c>
      <c r="C90" s="5" t="s">
        <v>97</v>
      </c>
      <c r="D90" s="5" t="s">
        <v>8</v>
      </c>
      <c r="E90" s="12">
        <v>55</v>
      </c>
      <c r="F90" s="2" t="str">
        <f t="shared" si="6"/>
        <v>Adult</v>
      </c>
      <c r="G90" s="5" t="s">
        <v>11</v>
      </c>
      <c r="H90" s="8">
        <v>4</v>
      </c>
      <c r="I90" s="2">
        <v>500</v>
      </c>
      <c r="J90" s="2">
        <v>2000</v>
      </c>
      <c r="K90" t="str">
        <f t="shared" si="7"/>
        <v>High</v>
      </c>
      <c r="L90" s="12">
        <f t="shared" si="8"/>
        <v>2023</v>
      </c>
      <c r="M90" s="12">
        <f t="shared" si="9"/>
        <v>4</v>
      </c>
      <c r="N90" s="5" t="str">
        <f t="shared" si="10"/>
        <v>Sunday</v>
      </c>
      <c r="O90" s="5" t="str">
        <f t="shared" si="11"/>
        <v>October</v>
      </c>
    </row>
    <row r="91" spans="1:15" x14ac:dyDescent="0.3">
      <c r="A91" s="8">
        <v>90</v>
      </c>
      <c r="B91" s="25">
        <v>45052</v>
      </c>
      <c r="C91" s="5" t="s">
        <v>98</v>
      </c>
      <c r="D91" s="5" t="s">
        <v>8</v>
      </c>
      <c r="E91" s="12">
        <v>51</v>
      </c>
      <c r="F91" s="2" t="str">
        <f t="shared" si="6"/>
        <v>Adult</v>
      </c>
      <c r="G91" s="5" t="s">
        <v>11</v>
      </c>
      <c r="H91" s="8">
        <v>1</v>
      </c>
      <c r="I91" s="2">
        <v>30</v>
      </c>
      <c r="J91" s="2">
        <v>30</v>
      </c>
      <c r="K91" t="str">
        <f t="shared" si="7"/>
        <v>Low</v>
      </c>
      <c r="L91" s="12">
        <f t="shared" si="8"/>
        <v>2023</v>
      </c>
      <c r="M91" s="12">
        <f t="shared" si="9"/>
        <v>2</v>
      </c>
      <c r="N91" s="5" t="str">
        <f t="shared" si="10"/>
        <v>Saturday</v>
      </c>
      <c r="O91" s="5" t="str">
        <f t="shared" si="11"/>
        <v>May</v>
      </c>
    </row>
    <row r="92" spans="1:15" x14ac:dyDescent="0.3">
      <c r="A92" s="8">
        <v>91</v>
      </c>
      <c r="B92" s="25">
        <v>45010</v>
      </c>
      <c r="C92" s="5" t="s">
        <v>99</v>
      </c>
      <c r="D92" s="5" t="s">
        <v>8</v>
      </c>
      <c r="E92" s="12">
        <v>55</v>
      </c>
      <c r="F92" s="2" t="str">
        <f t="shared" si="6"/>
        <v>Adult</v>
      </c>
      <c r="G92" s="5" t="s">
        <v>11</v>
      </c>
      <c r="H92" s="8">
        <v>1</v>
      </c>
      <c r="I92" s="2">
        <v>500</v>
      </c>
      <c r="J92" s="2">
        <v>500</v>
      </c>
      <c r="K92" t="str">
        <f t="shared" si="7"/>
        <v>Low</v>
      </c>
      <c r="L92" s="12">
        <f t="shared" si="8"/>
        <v>2023</v>
      </c>
      <c r="M92" s="12">
        <f t="shared" si="9"/>
        <v>1</v>
      </c>
      <c r="N92" s="5" t="str">
        <f t="shared" si="10"/>
        <v>Saturday</v>
      </c>
      <c r="O92" s="5" t="str">
        <f t="shared" si="11"/>
        <v>March</v>
      </c>
    </row>
    <row r="93" spans="1:15" x14ac:dyDescent="0.3">
      <c r="A93" s="8">
        <v>92</v>
      </c>
      <c r="B93" s="25">
        <v>45163</v>
      </c>
      <c r="C93" s="5" t="s">
        <v>100</v>
      </c>
      <c r="D93" s="5" t="s">
        <v>8</v>
      </c>
      <c r="E93" s="12">
        <v>51</v>
      </c>
      <c r="F93" s="2" t="str">
        <f t="shared" si="6"/>
        <v>Adult</v>
      </c>
      <c r="G93" s="5" t="s">
        <v>11</v>
      </c>
      <c r="H93" s="8">
        <v>4</v>
      </c>
      <c r="I93" s="2">
        <v>30</v>
      </c>
      <c r="J93" s="2">
        <v>120</v>
      </c>
      <c r="K93" t="str">
        <f t="shared" si="7"/>
        <v>Low</v>
      </c>
      <c r="L93" s="12">
        <f t="shared" si="8"/>
        <v>2023</v>
      </c>
      <c r="M93" s="12">
        <f t="shared" si="9"/>
        <v>3</v>
      </c>
      <c r="N93" s="5" t="str">
        <f t="shared" si="10"/>
        <v>Friday</v>
      </c>
      <c r="O93" s="5" t="str">
        <f t="shared" si="11"/>
        <v>August</v>
      </c>
    </row>
    <row r="94" spans="1:15" x14ac:dyDescent="0.3">
      <c r="A94" s="8">
        <v>93</v>
      </c>
      <c r="B94" s="25">
        <v>45121</v>
      </c>
      <c r="C94" s="5" t="s">
        <v>101</v>
      </c>
      <c r="D94" s="5" t="s">
        <v>8</v>
      </c>
      <c r="E94" s="12">
        <v>35</v>
      </c>
      <c r="F94" s="2" t="str">
        <f t="shared" si="6"/>
        <v>Adult</v>
      </c>
      <c r="G94" s="5" t="s">
        <v>6</v>
      </c>
      <c r="H94" s="8">
        <v>4</v>
      </c>
      <c r="I94" s="2">
        <v>500</v>
      </c>
      <c r="J94" s="2">
        <v>2000</v>
      </c>
      <c r="K94" t="str">
        <f t="shared" si="7"/>
        <v>High</v>
      </c>
      <c r="L94" s="12">
        <f t="shared" si="8"/>
        <v>2023</v>
      </c>
      <c r="M94" s="12">
        <f t="shared" si="9"/>
        <v>3</v>
      </c>
      <c r="N94" s="5" t="str">
        <f t="shared" si="10"/>
        <v>Friday</v>
      </c>
      <c r="O94" s="5" t="str">
        <f t="shared" si="11"/>
        <v>July</v>
      </c>
    </row>
    <row r="95" spans="1:15" x14ac:dyDescent="0.3">
      <c r="A95" s="8">
        <v>94</v>
      </c>
      <c r="B95" s="25">
        <v>45065</v>
      </c>
      <c r="C95" s="5" t="s">
        <v>102</v>
      </c>
      <c r="D95" s="5" t="s">
        <v>8</v>
      </c>
      <c r="E95" s="12">
        <v>47</v>
      </c>
      <c r="F95" s="2" t="str">
        <f t="shared" si="6"/>
        <v>Adult</v>
      </c>
      <c r="G95" s="5" t="s">
        <v>6</v>
      </c>
      <c r="H95" s="8">
        <v>2</v>
      </c>
      <c r="I95" s="2">
        <v>500</v>
      </c>
      <c r="J95" s="2">
        <v>1000</v>
      </c>
      <c r="K95" t="str">
        <f t="shared" si="7"/>
        <v>Medium</v>
      </c>
      <c r="L95" s="12">
        <f t="shared" si="8"/>
        <v>2023</v>
      </c>
      <c r="M95" s="12">
        <f t="shared" si="9"/>
        <v>2</v>
      </c>
      <c r="N95" s="5" t="str">
        <f t="shared" si="10"/>
        <v>Friday</v>
      </c>
      <c r="O95" s="5" t="str">
        <f t="shared" si="11"/>
        <v>May</v>
      </c>
    </row>
    <row r="96" spans="1:15" x14ac:dyDescent="0.3">
      <c r="A96" s="8">
        <v>95</v>
      </c>
      <c r="B96" s="25">
        <v>45254</v>
      </c>
      <c r="C96" s="5" t="s">
        <v>103</v>
      </c>
      <c r="D96" s="5" t="s">
        <v>8</v>
      </c>
      <c r="E96" s="12">
        <v>32</v>
      </c>
      <c r="F96" s="2" t="str">
        <f t="shared" si="6"/>
        <v>Adult</v>
      </c>
      <c r="G96" s="5" t="s">
        <v>9</v>
      </c>
      <c r="H96" s="8">
        <v>2</v>
      </c>
      <c r="I96" s="2">
        <v>30</v>
      </c>
      <c r="J96" s="2">
        <v>60</v>
      </c>
      <c r="K96" t="str">
        <f t="shared" si="7"/>
        <v>Low</v>
      </c>
      <c r="L96" s="12">
        <f t="shared" si="8"/>
        <v>2023</v>
      </c>
      <c r="M96" s="12">
        <f t="shared" si="9"/>
        <v>4</v>
      </c>
      <c r="N96" s="5" t="str">
        <f t="shared" si="10"/>
        <v>Friday</v>
      </c>
      <c r="O96" s="5" t="str">
        <f t="shared" si="11"/>
        <v>November</v>
      </c>
    </row>
    <row r="97" spans="1:15" x14ac:dyDescent="0.3">
      <c r="A97" s="8">
        <v>96</v>
      </c>
      <c r="B97" s="25">
        <v>45279</v>
      </c>
      <c r="C97" s="5" t="s">
        <v>104</v>
      </c>
      <c r="D97" s="5" t="s">
        <v>8</v>
      </c>
      <c r="E97" s="12">
        <v>44</v>
      </c>
      <c r="F97" s="2" t="str">
        <f t="shared" si="6"/>
        <v>Adult</v>
      </c>
      <c r="G97" s="5" t="s">
        <v>9</v>
      </c>
      <c r="H97" s="8">
        <v>2</v>
      </c>
      <c r="I97" s="2">
        <v>300</v>
      </c>
      <c r="J97" s="2">
        <v>600</v>
      </c>
      <c r="K97" t="str">
        <f t="shared" si="7"/>
        <v>Medium</v>
      </c>
      <c r="L97" s="12">
        <f t="shared" si="8"/>
        <v>2023</v>
      </c>
      <c r="M97" s="12">
        <f t="shared" si="9"/>
        <v>4</v>
      </c>
      <c r="N97" s="5" t="str">
        <f t="shared" si="10"/>
        <v>Tuesday</v>
      </c>
      <c r="O97" s="5" t="str">
        <f t="shared" si="11"/>
        <v>December</v>
      </c>
    </row>
    <row r="98" spans="1:15" x14ac:dyDescent="0.3">
      <c r="A98" s="8">
        <v>97</v>
      </c>
      <c r="B98" s="25">
        <v>45212</v>
      </c>
      <c r="C98" s="5" t="s">
        <v>105</v>
      </c>
      <c r="D98" s="5" t="s">
        <v>8</v>
      </c>
      <c r="E98" s="12">
        <v>51</v>
      </c>
      <c r="F98" s="2" t="str">
        <f t="shared" si="6"/>
        <v>Adult</v>
      </c>
      <c r="G98" s="5" t="s">
        <v>6</v>
      </c>
      <c r="H98" s="8">
        <v>2</v>
      </c>
      <c r="I98" s="2">
        <v>500</v>
      </c>
      <c r="J98" s="2">
        <v>1000</v>
      </c>
      <c r="K98" t="str">
        <f t="shared" si="7"/>
        <v>Medium</v>
      </c>
      <c r="L98" s="12">
        <f t="shared" si="8"/>
        <v>2023</v>
      </c>
      <c r="M98" s="12">
        <f t="shared" si="9"/>
        <v>4</v>
      </c>
      <c r="N98" s="5" t="str">
        <f t="shared" si="10"/>
        <v>Friday</v>
      </c>
      <c r="O98" s="5" t="str">
        <f t="shared" si="11"/>
        <v>October</v>
      </c>
    </row>
    <row r="99" spans="1:15" x14ac:dyDescent="0.3">
      <c r="A99" s="8">
        <v>98</v>
      </c>
      <c r="B99" s="25">
        <v>45039</v>
      </c>
      <c r="C99" s="5" t="s">
        <v>106</v>
      </c>
      <c r="D99" s="5" t="s">
        <v>8</v>
      </c>
      <c r="E99" s="12">
        <v>55</v>
      </c>
      <c r="F99" s="2" t="str">
        <f t="shared" si="6"/>
        <v>Adult</v>
      </c>
      <c r="G99" s="5" t="s">
        <v>6</v>
      </c>
      <c r="H99" s="8">
        <v>2</v>
      </c>
      <c r="I99" s="2">
        <v>50</v>
      </c>
      <c r="J99" s="2">
        <v>100</v>
      </c>
      <c r="K99" t="str">
        <f t="shared" si="7"/>
        <v>Low</v>
      </c>
      <c r="L99" s="12">
        <f t="shared" si="8"/>
        <v>2023</v>
      </c>
      <c r="M99" s="12">
        <f t="shared" si="9"/>
        <v>2</v>
      </c>
      <c r="N99" s="5" t="str">
        <f t="shared" si="10"/>
        <v>Sunday</v>
      </c>
      <c r="O99" s="5" t="str">
        <f t="shared" si="11"/>
        <v>April</v>
      </c>
    </row>
    <row r="100" spans="1:15" x14ac:dyDescent="0.3">
      <c r="A100" s="8">
        <v>99</v>
      </c>
      <c r="B100" s="25">
        <v>45277</v>
      </c>
      <c r="C100" s="5" t="s">
        <v>107</v>
      </c>
      <c r="D100" s="5" t="s">
        <v>8</v>
      </c>
      <c r="E100" s="12">
        <v>50</v>
      </c>
      <c r="F100" s="2" t="str">
        <f t="shared" si="6"/>
        <v>Adult</v>
      </c>
      <c r="G100" s="5" t="s">
        <v>11</v>
      </c>
      <c r="H100" s="8">
        <v>4</v>
      </c>
      <c r="I100" s="2">
        <v>300</v>
      </c>
      <c r="J100" s="2">
        <v>1200</v>
      </c>
      <c r="K100" t="str">
        <f t="shared" si="7"/>
        <v>Medium</v>
      </c>
      <c r="L100" s="12">
        <f t="shared" si="8"/>
        <v>2023</v>
      </c>
      <c r="M100" s="12">
        <f t="shared" si="9"/>
        <v>4</v>
      </c>
      <c r="N100" s="5" t="str">
        <f t="shared" si="10"/>
        <v>Sunday</v>
      </c>
      <c r="O100" s="5" t="str">
        <f t="shared" si="11"/>
        <v>December</v>
      </c>
    </row>
    <row r="101" spans="1:15" x14ac:dyDescent="0.3">
      <c r="A101" s="8">
        <v>100</v>
      </c>
      <c r="B101" s="25">
        <v>45093</v>
      </c>
      <c r="C101" s="5" t="s">
        <v>108</v>
      </c>
      <c r="D101" s="5" t="s">
        <v>5</v>
      </c>
      <c r="E101" s="12">
        <v>41</v>
      </c>
      <c r="F101" s="2" t="str">
        <f t="shared" si="6"/>
        <v>Adult</v>
      </c>
      <c r="G101" s="5" t="s">
        <v>11</v>
      </c>
      <c r="H101" s="8">
        <v>1</v>
      </c>
      <c r="I101" s="2">
        <v>30</v>
      </c>
      <c r="J101" s="2">
        <v>30</v>
      </c>
      <c r="K101" t="str">
        <f t="shared" si="7"/>
        <v>Low</v>
      </c>
      <c r="L101" s="12">
        <f t="shared" si="8"/>
        <v>2023</v>
      </c>
      <c r="M101" s="12">
        <f t="shared" si="9"/>
        <v>2</v>
      </c>
      <c r="N101" s="5" t="str">
        <f t="shared" si="10"/>
        <v>Friday</v>
      </c>
      <c r="O101" s="5" t="str">
        <f t="shared" si="11"/>
        <v>June</v>
      </c>
    </row>
    <row r="102" spans="1:15" x14ac:dyDescent="0.3">
      <c r="A102" s="8">
        <v>101</v>
      </c>
      <c r="B102" s="25">
        <v>44955</v>
      </c>
      <c r="C102" s="5" t="s">
        <v>109</v>
      </c>
      <c r="D102" s="5" t="s">
        <v>5</v>
      </c>
      <c r="E102" s="12">
        <v>32</v>
      </c>
      <c r="F102" s="2" t="str">
        <f t="shared" si="6"/>
        <v>Adult</v>
      </c>
      <c r="G102" s="5" t="s">
        <v>9</v>
      </c>
      <c r="H102" s="8">
        <v>2</v>
      </c>
      <c r="I102" s="2">
        <v>300</v>
      </c>
      <c r="J102" s="2">
        <v>600</v>
      </c>
      <c r="K102" t="str">
        <f t="shared" si="7"/>
        <v>Medium</v>
      </c>
      <c r="L102" s="12">
        <f t="shared" si="8"/>
        <v>2023</v>
      </c>
      <c r="M102" s="12">
        <f t="shared" si="9"/>
        <v>1</v>
      </c>
      <c r="N102" s="5" t="str">
        <f t="shared" si="10"/>
        <v>Sunday</v>
      </c>
      <c r="O102" s="5" t="str">
        <f t="shared" si="11"/>
        <v>January</v>
      </c>
    </row>
    <row r="103" spans="1:15" x14ac:dyDescent="0.3">
      <c r="A103" s="8">
        <v>102</v>
      </c>
      <c r="B103" s="25">
        <v>45044</v>
      </c>
      <c r="C103" s="5" t="s">
        <v>110</v>
      </c>
      <c r="D103" s="5" t="s">
        <v>8</v>
      </c>
      <c r="E103" s="12">
        <v>47</v>
      </c>
      <c r="F103" s="2" t="str">
        <f t="shared" si="6"/>
        <v>Adult</v>
      </c>
      <c r="G103" s="5" t="s">
        <v>6</v>
      </c>
      <c r="H103" s="8">
        <v>2</v>
      </c>
      <c r="I103" s="2">
        <v>25</v>
      </c>
      <c r="J103" s="2">
        <v>50</v>
      </c>
      <c r="K103" t="str">
        <f t="shared" si="7"/>
        <v>Low</v>
      </c>
      <c r="L103" s="12">
        <f t="shared" si="8"/>
        <v>2023</v>
      </c>
      <c r="M103" s="12">
        <f t="shared" si="9"/>
        <v>2</v>
      </c>
      <c r="N103" s="5" t="str">
        <f t="shared" si="10"/>
        <v>Friday</v>
      </c>
      <c r="O103" s="5" t="str">
        <f t="shared" si="11"/>
        <v>April</v>
      </c>
    </row>
    <row r="104" spans="1:15" x14ac:dyDescent="0.3">
      <c r="A104" s="8">
        <v>103</v>
      </c>
      <c r="B104" s="25">
        <v>44943</v>
      </c>
      <c r="C104" s="5" t="s">
        <v>111</v>
      </c>
      <c r="D104" s="5" t="s">
        <v>8</v>
      </c>
      <c r="E104" s="12">
        <v>59</v>
      </c>
      <c r="F104" s="2" t="str">
        <f t="shared" si="6"/>
        <v>Adult</v>
      </c>
      <c r="G104" s="5" t="s">
        <v>9</v>
      </c>
      <c r="H104" s="8">
        <v>1</v>
      </c>
      <c r="I104" s="2">
        <v>25</v>
      </c>
      <c r="J104" s="2">
        <v>25</v>
      </c>
      <c r="K104" t="str">
        <f t="shared" si="7"/>
        <v>Low</v>
      </c>
      <c r="L104" s="12">
        <f t="shared" si="8"/>
        <v>2023</v>
      </c>
      <c r="M104" s="12">
        <f t="shared" si="9"/>
        <v>1</v>
      </c>
      <c r="N104" s="5" t="str">
        <f t="shared" si="10"/>
        <v>Tuesday</v>
      </c>
      <c r="O104" s="5" t="str">
        <f t="shared" si="11"/>
        <v>January</v>
      </c>
    </row>
    <row r="105" spans="1:15" x14ac:dyDescent="0.3">
      <c r="A105" s="8">
        <v>104</v>
      </c>
      <c r="B105" s="25">
        <v>45088</v>
      </c>
      <c r="C105" s="5" t="s">
        <v>112</v>
      </c>
      <c r="D105" s="5" t="s">
        <v>8</v>
      </c>
      <c r="E105" s="12">
        <v>34</v>
      </c>
      <c r="F105" s="2" t="str">
        <f t="shared" si="6"/>
        <v>Adult</v>
      </c>
      <c r="G105" s="5" t="s">
        <v>6</v>
      </c>
      <c r="H105" s="8">
        <v>2</v>
      </c>
      <c r="I105" s="2">
        <v>500</v>
      </c>
      <c r="J105" s="2">
        <v>1000</v>
      </c>
      <c r="K105" t="str">
        <f t="shared" si="7"/>
        <v>Medium</v>
      </c>
      <c r="L105" s="12">
        <f t="shared" si="8"/>
        <v>2023</v>
      </c>
      <c r="M105" s="12">
        <f t="shared" si="9"/>
        <v>2</v>
      </c>
      <c r="N105" s="5" t="str">
        <f t="shared" si="10"/>
        <v>Sunday</v>
      </c>
      <c r="O105" s="5" t="str">
        <f t="shared" si="11"/>
        <v>June</v>
      </c>
    </row>
    <row r="106" spans="1:15" x14ac:dyDescent="0.3">
      <c r="A106" s="8">
        <v>105</v>
      </c>
      <c r="B106" s="25">
        <v>45132</v>
      </c>
      <c r="C106" s="5" t="s">
        <v>113</v>
      </c>
      <c r="D106" s="5" t="s">
        <v>8</v>
      </c>
      <c r="E106" s="12">
        <v>22</v>
      </c>
      <c r="F106" s="2" t="str">
        <f t="shared" si="6"/>
        <v>Young</v>
      </c>
      <c r="G106" s="5" t="s">
        <v>11</v>
      </c>
      <c r="H106" s="8">
        <v>1</v>
      </c>
      <c r="I106" s="2">
        <v>500</v>
      </c>
      <c r="J106" s="2">
        <v>500</v>
      </c>
      <c r="K106" t="str">
        <f t="shared" si="7"/>
        <v>Low</v>
      </c>
      <c r="L106" s="12">
        <f t="shared" si="8"/>
        <v>2023</v>
      </c>
      <c r="M106" s="12">
        <f t="shared" si="9"/>
        <v>3</v>
      </c>
      <c r="N106" s="5" t="str">
        <f t="shared" si="10"/>
        <v>Tuesday</v>
      </c>
      <c r="O106" s="5" t="str">
        <f t="shared" si="11"/>
        <v>July</v>
      </c>
    </row>
    <row r="107" spans="1:15" x14ac:dyDescent="0.3">
      <c r="A107" s="8">
        <v>106</v>
      </c>
      <c r="B107" s="25">
        <v>45064</v>
      </c>
      <c r="C107" s="5" t="s">
        <v>114</v>
      </c>
      <c r="D107" s="5" t="s">
        <v>8</v>
      </c>
      <c r="E107" s="12">
        <v>46</v>
      </c>
      <c r="F107" s="2" t="str">
        <f t="shared" si="6"/>
        <v>Adult</v>
      </c>
      <c r="G107" s="5" t="s">
        <v>9</v>
      </c>
      <c r="H107" s="8">
        <v>1</v>
      </c>
      <c r="I107" s="2">
        <v>50</v>
      </c>
      <c r="J107" s="2">
        <v>50</v>
      </c>
      <c r="K107" t="str">
        <f t="shared" si="7"/>
        <v>Low</v>
      </c>
      <c r="L107" s="12">
        <f t="shared" si="8"/>
        <v>2023</v>
      </c>
      <c r="M107" s="12">
        <f t="shared" si="9"/>
        <v>2</v>
      </c>
      <c r="N107" s="5" t="str">
        <f t="shared" si="10"/>
        <v>Thursday</v>
      </c>
      <c r="O107" s="5" t="str">
        <f t="shared" si="11"/>
        <v>May</v>
      </c>
    </row>
    <row r="108" spans="1:15" x14ac:dyDescent="0.3">
      <c r="A108" s="8">
        <v>107</v>
      </c>
      <c r="B108" s="25">
        <v>44960</v>
      </c>
      <c r="C108" s="5" t="s">
        <v>115</v>
      </c>
      <c r="D108" s="5" t="s">
        <v>8</v>
      </c>
      <c r="E108" s="12">
        <v>21</v>
      </c>
      <c r="F108" s="2" t="str">
        <f t="shared" si="6"/>
        <v>Young</v>
      </c>
      <c r="G108" s="5" t="s">
        <v>9</v>
      </c>
      <c r="H108" s="8">
        <v>4</v>
      </c>
      <c r="I108" s="2">
        <v>300</v>
      </c>
      <c r="J108" s="2">
        <v>1200</v>
      </c>
      <c r="K108" t="str">
        <f t="shared" si="7"/>
        <v>Medium</v>
      </c>
      <c r="L108" s="12">
        <f t="shared" si="8"/>
        <v>2023</v>
      </c>
      <c r="M108" s="12">
        <f t="shared" si="9"/>
        <v>1</v>
      </c>
      <c r="N108" s="5" t="str">
        <f t="shared" si="10"/>
        <v>Friday</v>
      </c>
      <c r="O108" s="5" t="str">
        <f t="shared" si="11"/>
        <v>February</v>
      </c>
    </row>
    <row r="109" spans="1:15" x14ac:dyDescent="0.3">
      <c r="A109" s="8">
        <v>108</v>
      </c>
      <c r="B109" s="25">
        <v>45035</v>
      </c>
      <c r="C109" s="5" t="s">
        <v>116</v>
      </c>
      <c r="D109" s="5" t="s">
        <v>8</v>
      </c>
      <c r="E109" s="12">
        <v>27</v>
      </c>
      <c r="F109" s="2" t="str">
        <f t="shared" si="6"/>
        <v>Young</v>
      </c>
      <c r="G109" s="5" t="s">
        <v>6</v>
      </c>
      <c r="H109" s="8">
        <v>3</v>
      </c>
      <c r="I109" s="2">
        <v>25</v>
      </c>
      <c r="J109" s="2">
        <v>75</v>
      </c>
      <c r="K109" t="str">
        <f t="shared" si="7"/>
        <v>Low</v>
      </c>
      <c r="L109" s="12">
        <f t="shared" si="8"/>
        <v>2023</v>
      </c>
      <c r="M109" s="12">
        <f t="shared" si="9"/>
        <v>2</v>
      </c>
      <c r="N109" s="5" t="str">
        <f t="shared" si="10"/>
        <v>Wednesday</v>
      </c>
      <c r="O109" s="5" t="str">
        <f t="shared" si="11"/>
        <v>April</v>
      </c>
    </row>
    <row r="110" spans="1:15" x14ac:dyDescent="0.3">
      <c r="A110" s="8">
        <v>109</v>
      </c>
      <c r="B110" s="25">
        <v>45217</v>
      </c>
      <c r="C110" s="5" t="s">
        <v>117</v>
      </c>
      <c r="D110" s="5" t="s">
        <v>8</v>
      </c>
      <c r="E110" s="12">
        <v>34</v>
      </c>
      <c r="F110" s="2" t="str">
        <f t="shared" si="6"/>
        <v>Adult</v>
      </c>
      <c r="G110" s="5" t="s">
        <v>11</v>
      </c>
      <c r="H110" s="8">
        <v>4</v>
      </c>
      <c r="I110" s="2">
        <v>500</v>
      </c>
      <c r="J110" s="2">
        <v>2000</v>
      </c>
      <c r="K110" t="str">
        <f t="shared" si="7"/>
        <v>High</v>
      </c>
      <c r="L110" s="12">
        <f t="shared" si="8"/>
        <v>2023</v>
      </c>
      <c r="M110" s="12">
        <f t="shared" si="9"/>
        <v>4</v>
      </c>
      <c r="N110" s="5" t="str">
        <f t="shared" si="10"/>
        <v>Wednesday</v>
      </c>
      <c r="O110" s="5" t="str">
        <f t="shared" si="11"/>
        <v>October</v>
      </c>
    </row>
    <row r="111" spans="1:15" x14ac:dyDescent="0.3">
      <c r="A111" s="8">
        <v>110</v>
      </c>
      <c r="B111" s="25">
        <v>45088</v>
      </c>
      <c r="C111" s="5" t="s">
        <v>118</v>
      </c>
      <c r="D111" s="5" t="s">
        <v>5</v>
      </c>
      <c r="E111" s="12">
        <v>27</v>
      </c>
      <c r="F111" s="2" t="str">
        <f t="shared" si="6"/>
        <v>Young</v>
      </c>
      <c r="G111" s="5" t="s">
        <v>9</v>
      </c>
      <c r="H111" s="8">
        <v>3</v>
      </c>
      <c r="I111" s="2">
        <v>300</v>
      </c>
      <c r="J111" s="2">
        <v>900</v>
      </c>
      <c r="K111" t="str">
        <f t="shared" si="7"/>
        <v>Medium</v>
      </c>
      <c r="L111" s="12">
        <f t="shared" si="8"/>
        <v>2023</v>
      </c>
      <c r="M111" s="12">
        <f t="shared" si="9"/>
        <v>2</v>
      </c>
      <c r="N111" s="5" t="str">
        <f t="shared" si="10"/>
        <v>Sunday</v>
      </c>
      <c r="O111" s="5" t="str">
        <f t="shared" si="11"/>
        <v>June</v>
      </c>
    </row>
    <row r="112" spans="1:15" x14ac:dyDescent="0.3">
      <c r="A112" s="8">
        <v>111</v>
      </c>
      <c r="B112" s="25">
        <v>45035</v>
      </c>
      <c r="C112" s="5" t="s">
        <v>119</v>
      </c>
      <c r="D112" s="5" t="s">
        <v>8</v>
      </c>
      <c r="E112" s="12">
        <v>34</v>
      </c>
      <c r="F112" s="2" t="str">
        <f t="shared" si="6"/>
        <v>Adult</v>
      </c>
      <c r="G112" s="5" t="s">
        <v>11</v>
      </c>
      <c r="H112" s="8">
        <v>3</v>
      </c>
      <c r="I112" s="2">
        <v>500</v>
      </c>
      <c r="J112" s="2">
        <v>1500</v>
      </c>
      <c r="K112" t="str">
        <f t="shared" si="7"/>
        <v>Medium</v>
      </c>
      <c r="L112" s="12">
        <f t="shared" si="8"/>
        <v>2023</v>
      </c>
      <c r="M112" s="12">
        <f t="shared" si="9"/>
        <v>2</v>
      </c>
      <c r="N112" s="5" t="str">
        <f t="shared" si="10"/>
        <v>Wednesday</v>
      </c>
      <c r="O112" s="5" t="str">
        <f t="shared" si="11"/>
        <v>April</v>
      </c>
    </row>
    <row r="113" spans="1:15" x14ac:dyDescent="0.3">
      <c r="A113" s="8">
        <v>112</v>
      </c>
      <c r="B113" s="25">
        <v>45262</v>
      </c>
      <c r="C113" s="5" t="s">
        <v>120</v>
      </c>
      <c r="D113" s="5" t="s">
        <v>5</v>
      </c>
      <c r="E113" s="12">
        <v>37</v>
      </c>
      <c r="F113" s="2" t="str">
        <f t="shared" si="6"/>
        <v>Adult</v>
      </c>
      <c r="G113" s="5" t="s">
        <v>9</v>
      </c>
      <c r="H113" s="8">
        <v>3</v>
      </c>
      <c r="I113" s="2">
        <v>500</v>
      </c>
      <c r="J113" s="2">
        <v>1500</v>
      </c>
      <c r="K113" t="str">
        <f t="shared" si="7"/>
        <v>Medium</v>
      </c>
      <c r="L113" s="12">
        <f t="shared" si="8"/>
        <v>2023</v>
      </c>
      <c r="M113" s="12">
        <f t="shared" si="9"/>
        <v>4</v>
      </c>
      <c r="N113" s="5" t="str">
        <f t="shared" si="10"/>
        <v>Saturday</v>
      </c>
      <c r="O113" s="5" t="str">
        <f t="shared" si="11"/>
        <v>December</v>
      </c>
    </row>
    <row r="114" spans="1:15" x14ac:dyDescent="0.3">
      <c r="A114" s="8">
        <v>113</v>
      </c>
      <c r="B114" s="25">
        <v>45182</v>
      </c>
      <c r="C114" s="5" t="s">
        <v>121</v>
      </c>
      <c r="D114" s="5" t="s">
        <v>8</v>
      </c>
      <c r="E114" s="12">
        <v>41</v>
      </c>
      <c r="F114" s="2" t="str">
        <f t="shared" si="6"/>
        <v>Adult</v>
      </c>
      <c r="G114" s="5" t="s">
        <v>11</v>
      </c>
      <c r="H114" s="8">
        <v>2</v>
      </c>
      <c r="I114" s="2">
        <v>25</v>
      </c>
      <c r="J114" s="2">
        <v>50</v>
      </c>
      <c r="K114" t="str">
        <f t="shared" si="7"/>
        <v>Low</v>
      </c>
      <c r="L114" s="12">
        <f t="shared" si="8"/>
        <v>2023</v>
      </c>
      <c r="M114" s="12">
        <f t="shared" si="9"/>
        <v>3</v>
      </c>
      <c r="N114" s="5" t="str">
        <f t="shared" si="10"/>
        <v>Wednesday</v>
      </c>
      <c r="O114" s="5" t="str">
        <f t="shared" si="11"/>
        <v>September</v>
      </c>
    </row>
    <row r="115" spans="1:15" x14ac:dyDescent="0.3">
      <c r="A115" s="8">
        <v>114</v>
      </c>
      <c r="B115" s="25">
        <v>45129</v>
      </c>
      <c r="C115" s="5" t="s">
        <v>122</v>
      </c>
      <c r="D115" s="5" t="s">
        <v>8</v>
      </c>
      <c r="E115" s="12">
        <v>22</v>
      </c>
      <c r="F115" s="2" t="str">
        <f t="shared" si="6"/>
        <v>Young</v>
      </c>
      <c r="G115" s="5" t="s">
        <v>6</v>
      </c>
      <c r="H115" s="8">
        <v>4</v>
      </c>
      <c r="I115" s="2">
        <v>25</v>
      </c>
      <c r="J115" s="2">
        <v>100</v>
      </c>
      <c r="K115" t="str">
        <f t="shared" si="7"/>
        <v>Low</v>
      </c>
      <c r="L115" s="12">
        <f t="shared" si="8"/>
        <v>2023</v>
      </c>
      <c r="M115" s="12">
        <f t="shared" si="9"/>
        <v>3</v>
      </c>
      <c r="N115" s="5" t="str">
        <f t="shared" si="10"/>
        <v>Saturday</v>
      </c>
      <c r="O115" s="5" t="str">
        <f t="shared" si="11"/>
        <v>July</v>
      </c>
    </row>
    <row r="116" spans="1:15" x14ac:dyDescent="0.3">
      <c r="A116" s="8">
        <v>115</v>
      </c>
      <c r="B116" s="25">
        <v>45256</v>
      </c>
      <c r="C116" s="5" t="s">
        <v>123</v>
      </c>
      <c r="D116" s="5" t="s">
        <v>5</v>
      </c>
      <c r="E116" s="12">
        <v>51</v>
      </c>
      <c r="F116" s="2" t="str">
        <f t="shared" si="6"/>
        <v>Adult</v>
      </c>
      <c r="G116" s="5" t="s">
        <v>9</v>
      </c>
      <c r="H116" s="8">
        <v>3</v>
      </c>
      <c r="I116" s="2">
        <v>500</v>
      </c>
      <c r="J116" s="2">
        <v>1500</v>
      </c>
      <c r="K116" t="str">
        <f t="shared" si="7"/>
        <v>Medium</v>
      </c>
      <c r="L116" s="12">
        <f t="shared" si="8"/>
        <v>2023</v>
      </c>
      <c r="M116" s="12">
        <f t="shared" si="9"/>
        <v>4</v>
      </c>
      <c r="N116" s="5" t="str">
        <f t="shared" si="10"/>
        <v>Sunday</v>
      </c>
      <c r="O116" s="5" t="str">
        <f t="shared" si="11"/>
        <v>November</v>
      </c>
    </row>
    <row r="117" spans="1:15" x14ac:dyDescent="0.3">
      <c r="A117" s="8">
        <v>116</v>
      </c>
      <c r="B117" s="25">
        <v>45161</v>
      </c>
      <c r="C117" s="5" t="s">
        <v>124</v>
      </c>
      <c r="D117" s="5" t="s">
        <v>8</v>
      </c>
      <c r="E117" s="12">
        <v>23</v>
      </c>
      <c r="F117" s="2" t="str">
        <f t="shared" si="6"/>
        <v>Young</v>
      </c>
      <c r="G117" s="5" t="s">
        <v>9</v>
      </c>
      <c r="H117" s="8">
        <v>1</v>
      </c>
      <c r="I117" s="2">
        <v>30</v>
      </c>
      <c r="J117" s="2">
        <v>30</v>
      </c>
      <c r="K117" t="str">
        <f t="shared" si="7"/>
        <v>Low</v>
      </c>
      <c r="L117" s="12">
        <f t="shared" si="8"/>
        <v>2023</v>
      </c>
      <c r="M117" s="12">
        <f t="shared" si="9"/>
        <v>3</v>
      </c>
      <c r="N117" s="5" t="str">
        <f t="shared" si="10"/>
        <v>Wednesday</v>
      </c>
      <c r="O117" s="5" t="str">
        <f t="shared" si="11"/>
        <v>August</v>
      </c>
    </row>
    <row r="118" spans="1:15" x14ac:dyDescent="0.3">
      <c r="A118" s="8">
        <v>117</v>
      </c>
      <c r="B118" s="25">
        <v>45000</v>
      </c>
      <c r="C118" s="5" t="s">
        <v>125</v>
      </c>
      <c r="D118" s="5" t="s">
        <v>5</v>
      </c>
      <c r="E118" s="12">
        <v>19</v>
      </c>
      <c r="F118" s="2" t="str">
        <f t="shared" si="6"/>
        <v>Young</v>
      </c>
      <c r="G118" s="5" t="s">
        <v>11</v>
      </c>
      <c r="H118" s="8">
        <v>2</v>
      </c>
      <c r="I118" s="2">
        <v>500</v>
      </c>
      <c r="J118" s="2">
        <v>1000</v>
      </c>
      <c r="K118" t="str">
        <f t="shared" si="7"/>
        <v>Medium</v>
      </c>
      <c r="L118" s="12">
        <f t="shared" si="8"/>
        <v>2023</v>
      </c>
      <c r="M118" s="12">
        <f t="shared" si="9"/>
        <v>1</v>
      </c>
      <c r="N118" s="5" t="str">
        <f t="shared" si="10"/>
        <v>Wednesday</v>
      </c>
      <c r="O118" s="5" t="str">
        <f t="shared" si="11"/>
        <v>March</v>
      </c>
    </row>
    <row r="119" spans="1:15" x14ac:dyDescent="0.3">
      <c r="A119" s="8">
        <v>118</v>
      </c>
      <c r="B119" s="25">
        <v>45062</v>
      </c>
      <c r="C119" s="5" t="s">
        <v>126</v>
      </c>
      <c r="D119" s="5" t="s">
        <v>8</v>
      </c>
      <c r="E119" s="12">
        <v>30</v>
      </c>
      <c r="F119" s="2" t="str">
        <f t="shared" si="6"/>
        <v>Young</v>
      </c>
      <c r="G119" s="5" t="s">
        <v>11</v>
      </c>
      <c r="H119" s="8">
        <v>4</v>
      </c>
      <c r="I119" s="2">
        <v>500</v>
      </c>
      <c r="J119" s="2">
        <v>2000</v>
      </c>
      <c r="K119" t="str">
        <f t="shared" si="7"/>
        <v>High</v>
      </c>
      <c r="L119" s="12">
        <f t="shared" si="8"/>
        <v>2023</v>
      </c>
      <c r="M119" s="12">
        <f t="shared" si="9"/>
        <v>2</v>
      </c>
      <c r="N119" s="5" t="str">
        <f t="shared" si="10"/>
        <v>Tuesday</v>
      </c>
      <c r="O119" s="5" t="str">
        <f t="shared" si="11"/>
        <v>May</v>
      </c>
    </row>
    <row r="120" spans="1:15" x14ac:dyDescent="0.3">
      <c r="A120" s="8">
        <v>119</v>
      </c>
      <c r="B120" s="25">
        <v>44998</v>
      </c>
      <c r="C120" s="5" t="s">
        <v>127</v>
      </c>
      <c r="D120" s="5" t="s">
        <v>8</v>
      </c>
      <c r="E120" s="12">
        <v>60</v>
      </c>
      <c r="F120" s="2" t="str">
        <f t="shared" si="6"/>
        <v>Adult</v>
      </c>
      <c r="G120" s="5" t="s">
        <v>9</v>
      </c>
      <c r="H120" s="8">
        <v>3</v>
      </c>
      <c r="I120" s="2">
        <v>50</v>
      </c>
      <c r="J120" s="2">
        <v>150</v>
      </c>
      <c r="K120" t="str">
        <f t="shared" si="7"/>
        <v>Low</v>
      </c>
      <c r="L120" s="12">
        <f t="shared" si="8"/>
        <v>2023</v>
      </c>
      <c r="M120" s="12">
        <f t="shared" si="9"/>
        <v>1</v>
      </c>
      <c r="N120" s="5" t="str">
        <f t="shared" si="10"/>
        <v>Monday</v>
      </c>
      <c r="O120" s="5" t="str">
        <f t="shared" si="11"/>
        <v>March</v>
      </c>
    </row>
    <row r="121" spans="1:15" x14ac:dyDescent="0.3">
      <c r="A121" s="8">
        <v>120</v>
      </c>
      <c r="B121" s="25">
        <v>45053</v>
      </c>
      <c r="C121" s="5" t="s">
        <v>128</v>
      </c>
      <c r="D121" s="5" t="s">
        <v>5</v>
      </c>
      <c r="E121" s="12">
        <v>60</v>
      </c>
      <c r="F121" s="2" t="str">
        <f t="shared" si="6"/>
        <v>Adult</v>
      </c>
      <c r="G121" s="5" t="s">
        <v>6</v>
      </c>
      <c r="H121" s="8">
        <v>1</v>
      </c>
      <c r="I121" s="2">
        <v>50</v>
      </c>
      <c r="J121" s="2">
        <v>50</v>
      </c>
      <c r="K121" t="str">
        <f t="shared" si="7"/>
        <v>Low</v>
      </c>
      <c r="L121" s="12">
        <f t="shared" si="8"/>
        <v>2023</v>
      </c>
      <c r="M121" s="12">
        <f t="shared" si="9"/>
        <v>2</v>
      </c>
      <c r="N121" s="5" t="str">
        <f t="shared" si="10"/>
        <v>Sunday</v>
      </c>
      <c r="O121" s="5" t="str">
        <f t="shared" si="11"/>
        <v>May</v>
      </c>
    </row>
    <row r="122" spans="1:15" x14ac:dyDescent="0.3">
      <c r="A122" s="8">
        <v>121</v>
      </c>
      <c r="B122" s="25">
        <v>45214</v>
      </c>
      <c r="C122" s="5" t="s">
        <v>129</v>
      </c>
      <c r="D122" s="5" t="s">
        <v>8</v>
      </c>
      <c r="E122" s="12">
        <v>28</v>
      </c>
      <c r="F122" s="2" t="str">
        <f t="shared" si="6"/>
        <v>Young</v>
      </c>
      <c r="G122" s="5" t="s">
        <v>11</v>
      </c>
      <c r="H122" s="8">
        <v>4</v>
      </c>
      <c r="I122" s="2">
        <v>50</v>
      </c>
      <c r="J122" s="2">
        <v>200</v>
      </c>
      <c r="K122" t="str">
        <f t="shared" si="7"/>
        <v>Low</v>
      </c>
      <c r="L122" s="12">
        <f t="shared" si="8"/>
        <v>2023</v>
      </c>
      <c r="M122" s="12">
        <f t="shared" si="9"/>
        <v>4</v>
      </c>
      <c r="N122" s="5" t="str">
        <f t="shared" si="10"/>
        <v>Sunday</v>
      </c>
      <c r="O122" s="5" t="str">
        <f t="shared" si="11"/>
        <v>October</v>
      </c>
    </row>
    <row r="123" spans="1:15" x14ac:dyDescent="0.3">
      <c r="A123" s="8">
        <v>122</v>
      </c>
      <c r="B123" s="25">
        <v>45202</v>
      </c>
      <c r="C123" s="5" t="s">
        <v>130</v>
      </c>
      <c r="D123" s="5" t="s">
        <v>5</v>
      </c>
      <c r="E123" s="12">
        <v>64</v>
      </c>
      <c r="F123" s="2" t="str">
        <f t="shared" si="6"/>
        <v>Senior</v>
      </c>
      <c r="G123" s="5" t="s">
        <v>11</v>
      </c>
      <c r="H123" s="8">
        <v>4</v>
      </c>
      <c r="I123" s="2">
        <v>30</v>
      </c>
      <c r="J123" s="2">
        <v>120</v>
      </c>
      <c r="K123" t="str">
        <f t="shared" si="7"/>
        <v>Low</v>
      </c>
      <c r="L123" s="12">
        <f t="shared" si="8"/>
        <v>2023</v>
      </c>
      <c r="M123" s="12">
        <f t="shared" si="9"/>
        <v>4</v>
      </c>
      <c r="N123" s="5" t="str">
        <f t="shared" si="10"/>
        <v>Tuesday</v>
      </c>
      <c r="O123" s="5" t="str">
        <f t="shared" si="11"/>
        <v>October</v>
      </c>
    </row>
    <row r="124" spans="1:15" x14ac:dyDescent="0.3">
      <c r="A124" s="8">
        <v>123</v>
      </c>
      <c r="B124" s="25">
        <v>45061</v>
      </c>
      <c r="C124" s="5" t="s">
        <v>131</v>
      </c>
      <c r="D124" s="5" t="s">
        <v>8</v>
      </c>
      <c r="E124" s="12">
        <v>40</v>
      </c>
      <c r="F124" s="2" t="str">
        <f t="shared" si="6"/>
        <v>Adult</v>
      </c>
      <c r="G124" s="5" t="s">
        <v>11</v>
      </c>
      <c r="H124" s="8">
        <v>2</v>
      </c>
      <c r="I124" s="2">
        <v>30</v>
      </c>
      <c r="J124" s="2">
        <v>60</v>
      </c>
      <c r="K124" t="str">
        <f t="shared" si="7"/>
        <v>Low</v>
      </c>
      <c r="L124" s="12">
        <f t="shared" si="8"/>
        <v>2023</v>
      </c>
      <c r="M124" s="12">
        <f t="shared" si="9"/>
        <v>2</v>
      </c>
      <c r="N124" s="5" t="str">
        <f t="shared" si="10"/>
        <v>Monday</v>
      </c>
      <c r="O124" s="5" t="str">
        <f t="shared" si="11"/>
        <v>May</v>
      </c>
    </row>
    <row r="125" spans="1:15" x14ac:dyDescent="0.3">
      <c r="A125" s="8">
        <v>124</v>
      </c>
      <c r="B125" s="25">
        <v>45226</v>
      </c>
      <c r="C125" s="5" t="s">
        <v>132</v>
      </c>
      <c r="D125" s="5" t="s">
        <v>5</v>
      </c>
      <c r="E125" s="12">
        <v>33</v>
      </c>
      <c r="F125" s="2" t="str">
        <f t="shared" si="6"/>
        <v>Adult</v>
      </c>
      <c r="G125" s="5" t="s">
        <v>9</v>
      </c>
      <c r="H125" s="8">
        <v>4</v>
      </c>
      <c r="I125" s="2">
        <v>500</v>
      </c>
      <c r="J125" s="2">
        <v>2000</v>
      </c>
      <c r="K125" t="str">
        <f t="shared" si="7"/>
        <v>High</v>
      </c>
      <c r="L125" s="12">
        <f t="shared" si="8"/>
        <v>2023</v>
      </c>
      <c r="M125" s="12">
        <f t="shared" si="9"/>
        <v>4</v>
      </c>
      <c r="N125" s="5" t="str">
        <f t="shared" si="10"/>
        <v>Friday</v>
      </c>
      <c r="O125" s="5" t="str">
        <f t="shared" si="11"/>
        <v>October</v>
      </c>
    </row>
    <row r="126" spans="1:15" x14ac:dyDescent="0.3">
      <c r="A126" s="8">
        <v>125</v>
      </c>
      <c r="B126" s="25">
        <v>45146</v>
      </c>
      <c r="C126" s="5" t="s">
        <v>133</v>
      </c>
      <c r="D126" s="5" t="s">
        <v>5</v>
      </c>
      <c r="E126" s="12">
        <v>48</v>
      </c>
      <c r="F126" s="2" t="str">
        <f t="shared" si="6"/>
        <v>Adult</v>
      </c>
      <c r="G126" s="5" t="s">
        <v>9</v>
      </c>
      <c r="H126" s="8">
        <v>2</v>
      </c>
      <c r="I126" s="2">
        <v>50</v>
      </c>
      <c r="J126" s="2">
        <v>100</v>
      </c>
      <c r="K126" t="str">
        <f t="shared" si="7"/>
        <v>Low</v>
      </c>
      <c r="L126" s="12">
        <f t="shared" si="8"/>
        <v>2023</v>
      </c>
      <c r="M126" s="12">
        <f t="shared" si="9"/>
        <v>3</v>
      </c>
      <c r="N126" s="5" t="str">
        <f t="shared" si="10"/>
        <v>Tuesday</v>
      </c>
      <c r="O126" s="5" t="str">
        <f t="shared" si="11"/>
        <v>August</v>
      </c>
    </row>
    <row r="127" spans="1:15" x14ac:dyDescent="0.3">
      <c r="A127" s="8">
        <v>126</v>
      </c>
      <c r="B127" s="25">
        <v>45225</v>
      </c>
      <c r="C127" s="5" t="s">
        <v>134</v>
      </c>
      <c r="D127" s="5" t="s">
        <v>8</v>
      </c>
      <c r="E127" s="12">
        <v>28</v>
      </c>
      <c r="F127" s="2" t="str">
        <f t="shared" si="6"/>
        <v>Young</v>
      </c>
      <c r="G127" s="5" t="s">
        <v>9</v>
      </c>
      <c r="H127" s="8">
        <v>3</v>
      </c>
      <c r="I127" s="2">
        <v>30</v>
      </c>
      <c r="J127" s="2">
        <v>90</v>
      </c>
      <c r="K127" t="str">
        <f t="shared" si="7"/>
        <v>Low</v>
      </c>
      <c r="L127" s="12">
        <f t="shared" si="8"/>
        <v>2023</v>
      </c>
      <c r="M127" s="12">
        <f t="shared" si="9"/>
        <v>4</v>
      </c>
      <c r="N127" s="5" t="str">
        <f t="shared" si="10"/>
        <v>Thursday</v>
      </c>
      <c r="O127" s="5" t="str">
        <f t="shared" si="11"/>
        <v>October</v>
      </c>
    </row>
    <row r="128" spans="1:15" x14ac:dyDescent="0.3">
      <c r="A128" s="8">
        <v>127</v>
      </c>
      <c r="B128" s="25">
        <v>45131</v>
      </c>
      <c r="C128" s="5" t="s">
        <v>135</v>
      </c>
      <c r="D128" s="5" t="s">
        <v>8</v>
      </c>
      <c r="E128" s="12">
        <v>33</v>
      </c>
      <c r="F128" s="2" t="str">
        <f t="shared" si="6"/>
        <v>Adult</v>
      </c>
      <c r="G128" s="5" t="s">
        <v>9</v>
      </c>
      <c r="H128" s="8">
        <v>2</v>
      </c>
      <c r="I128" s="2">
        <v>25</v>
      </c>
      <c r="J128" s="2">
        <v>50</v>
      </c>
      <c r="K128" t="str">
        <f t="shared" si="7"/>
        <v>Low</v>
      </c>
      <c r="L128" s="12">
        <f t="shared" si="8"/>
        <v>2023</v>
      </c>
      <c r="M128" s="12">
        <f t="shared" si="9"/>
        <v>3</v>
      </c>
      <c r="N128" s="5" t="str">
        <f t="shared" si="10"/>
        <v>Monday</v>
      </c>
      <c r="O128" s="5" t="str">
        <f t="shared" si="11"/>
        <v>July</v>
      </c>
    </row>
    <row r="129" spans="1:15" x14ac:dyDescent="0.3">
      <c r="A129" s="8">
        <v>128</v>
      </c>
      <c r="B129" s="25">
        <v>45112</v>
      </c>
      <c r="C129" s="5" t="s">
        <v>136</v>
      </c>
      <c r="D129" s="5" t="s">
        <v>5</v>
      </c>
      <c r="E129" s="12">
        <v>25</v>
      </c>
      <c r="F129" s="2" t="str">
        <f t="shared" si="6"/>
        <v>Young</v>
      </c>
      <c r="G129" s="5" t="s">
        <v>6</v>
      </c>
      <c r="H129" s="8">
        <v>1</v>
      </c>
      <c r="I129" s="2">
        <v>500</v>
      </c>
      <c r="J129" s="2">
        <v>500</v>
      </c>
      <c r="K129" t="str">
        <f t="shared" si="7"/>
        <v>Low</v>
      </c>
      <c r="L129" s="12">
        <f t="shared" si="8"/>
        <v>2023</v>
      </c>
      <c r="M129" s="12">
        <f t="shared" si="9"/>
        <v>3</v>
      </c>
      <c r="N129" s="5" t="str">
        <f t="shared" si="10"/>
        <v>Wednesday</v>
      </c>
      <c r="O129" s="5" t="str">
        <f t="shared" si="11"/>
        <v>July</v>
      </c>
    </row>
    <row r="130" spans="1:15" x14ac:dyDescent="0.3">
      <c r="A130" s="8">
        <v>129</v>
      </c>
      <c r="B130" s="25">
        <v>45039</v>
      </c>
      <c r="C130" s="5" t="s">
        <v>137</v>
      </c>
      <c r="D130" s="5" t="s">
        <v>8</v>
      </c>
      <c r="E130" s="12">
        <v>21</v>
      </c>
      <c r="F130" s="2" t="str">
        <f t="shared" si="6"/>
        <v>Young</v>
      </c>
      <c r="G130" s="5" t="s">
        <v>6</v>
      </c>
      <c r="H130" s="8">
        <v>2</v>
      </c>
      <c r="I130" s="2">
        <v>300</v>
      </c>
      <c r="J130" s="2">
        <v>600</v>
      </c>
      <c r="K130" t="str">
        <f t="shared" si="7"/>
        <v>Medium</v>
      </c>
      <c r="L130" s="12">
        <f t="shared" si="8"/>
        <v>2023</v>
      </c>
      <c r="M130" s="12">
        <f t="shared" si="9"/>
        <v>2</v>
      </c>
      <c r="N130" s="5" t="str">
        <f t="shared" si="10"/>
        <v>Sunday</v>
      </c>
      <c r="O130" s="5" t="str">
        <f t="shared" si="11"/>
        <v>April</v>
      </c>
    </row>
    <row r="131" spans="1:15" x14ac:dyDescent="0.3">
      <c r="A131" s="8">
        <v>130</v>
      </c>
      <c r="B131" s="25">
        <v>44997</v>
      </c>
      <c r="C131" s="5" t="s">
        <v>138</v>
      </c>
      <c r="D131" s="5" t="s">
        <v>8</v>
      </c>
      <c r="E131" s="12">
        <v>57</v>
      </c>
      <c r="F131" s="2" t="str">
        <f t="shared" ref="F131:F194" si="12">IF(E131&gt;60,"Senior",IF(E131&gt;30,"Adult","Young"))</f>
        <v>Adult</v>
      </c>
      <c r="G131" s="5" t="s">
        <v>9</v>
      </c>
      <c r="H131" s="8">
        <v>1</v>
      </c>
      <c r="I131" s="2">
        <v>500</v>
      </c>
      <c r="J131" s="2">
        <v>500</v>
      </c>
      <c r="K131" t="str">
        <f t="shared" ref="K131:K194" si="13">IF(J131&gt;1500,"High",IF(J131&gt;500,"Medium","Low"))</f>
        <v>Low</v>
      </c>
      <c r="L131" s="12">
        <f t="shared" ref="L131:L194" si="14">YEAR(B131)</f>
        <v>2023</v>
      </c>
      <c r="M131" s="12">
        <f t="shared" ref="M131:M194" si="15">ROUNDUP(MONTH(B131)/3,0)</f>
        <v>1</v>
      </c>
      <c r="N131" s="5" t="str">
        <f t="shared" ref="N131:N194" si="16">TEXT(B131,"dddd")</f>
        <v>Sunday</v>
      </c>
      <c r="O131" s="5" t="str">
        <f t="shared" ref="O131:O194" si="17">TEXT(B131,"mmmm")</f>
        <v>March</v>
      </c>
    </row>
    <row r="132" spans="1:15" x14ac:dyDescent="0.3">
      <c r="A132" s="8">
        <v>131</v>
      </c>
      <c r="B132" s="25">
        <v>45187</v>
      </c>
      <c r="C132" s="5" t="s">
        <v>139</v>
      </c>
      <c r="D132" s="5" t="s">
        <v>8</v>
      </c>
      <c r="E132" s="12">
        <v>21</v>
      </c>
      <c r="F132" s="2" t="str">
        <f t="shared" si="12"/>
        <v>Young</v>
      </c>
      <c r="G132" s="5" t="s">
        <v>6</v>
      </c>
      <c r="H132" s="8">
        <v>2</v>
      </c>
      <c r="I132" s="2">
        <v>300</v>
      </c>
      <c r="J132" s="2">
        <v>600</v>
      </c>
      <c r="K132" t="str">
        <f t="shared" si="13"/>
        <v>Medium</v>
      </c>
      <c r="L132" s="12">
        <f t="shared" si="14"/>
        <v>2023</v>
      </c>
      <c r="M132" s="12">
        <f t="shared" si="15"/>
        <v>3</v>
      </c>
      <c r="N132" s="5" t="str">
        <f t="shared" si="16"/>
        <v>Monday</v>
      </c>
      <c r="O132" s="5" t="str">
        <f t="shared" si="17"/>
        <v>September</v>
      </c>
    </row>
    <row r="133" spans="1:15" x14ac:dyDescent="0.3">
      <c r="A133" s="8">
        <v>132</v>
      </c>
      <c r="B133" s="25">
        <v>45179</v>
      </c>
      <c r="C133" s="5" t="s">
        <v>140</v>
      </c>
      <c r="D133" s="5" t="s">
        <v>5</v>
      </c>
      <c r="E133" s="12">
        <v>42</v>
      </c>
      <c r="F133" s="2" t="str">
        <f t="shared" si="12"/>
        <v>Adult</v>
      </c>
      <c r="G133" s="5" t="s">
        <v>11</v>
      </c>
      <c r="H133" s="8">
        <v>4</v>
      </c>
      <c r="I133" s="2">
        <v>50</v>
      </c>
      <c r="J133" s="2">
        <v>200</v>
      </c>
      <c r="K133" t="str">
        <f t="shared" si="13"/>
        <v>Low</v>
      </c>
      <c r="L133" s="12">
        <f t="shared" si="14"/>
        <v>2023</v>
      </c>
      <c r="M133" s="12">
        <f t="shared" si="15"/>
        <v>3</v>
      </c>
      <c r="N133" s="5" t="str">
        <f t="shared" si="16"/>
        <v>Sunday</v>
      </c>
      <c r="O133" s="5" t="str">
        <f t="shared" si="17"/>
        <v>September</v>
      </c>
    </row>
    <row r="134" spans="1:15" x14ac:dyDescent="0.3">
      <c r="A134" s="8">
        <v>133</v>
      </c>
      <c r="B134" s="25">
        <v>44973</v>
      </c>
      <c r="C134" s="5" t="s">
        <v>141</v>
      </c>
      <c r="D134" s="5" t="s">
        <v>5</v>
      </c>
      <c r="E134" s="12">
        <v>20</v>
      </c>
      <c r="F134" s="2" t="str">
        <f t="shared" si="12"/>
        <v>Young</v>
      </c>
      <c r="G134" s="5" t="s">
        <v>11</v>
      </c>
      <c r="H134" s="8">
        <v>3</v>
      </c>
      <c r="I134" s="2">
        <v>300</v>
      </c>
      <c r="J134" s="2">
        <v>900</v>
      </c>
      <c r="K134" t="str">
        <f t="shared" si="13"/>
        <v>Medium</v>
      </c>
      <c r="L134" s="12">
        <f t="shared" si="14"/>
        <v>2023</v>
      </c>
      <c r="M134" s="12">
        <f t="shared" si="15"/>
        <v>1</v>
      </c>
      <c r="N134" s="5" t="str">
        <f t="shared" si="16"/>
        <v>Thursday</v>
      </c>
      <c r="O134" s="5" t="str">
        <f t="shared" si="17"/>
        <v>February</v>
      </c>
    </row>
    <row r="135" spans="1:15" x14ac:dyDescent="0.3">
      <c r="A135" s="8">
        <v>134</v>
      </c>
      <c r="B135" s="25">
        <v>44951</v>
      </c>
      <c r="C135" s="5" t="s">
        <v>142</v>
      </c>
      <c r="D135" s="5" t="s">
        <v>5</v>
      </c>
      <c r="E135" s="12">
        <v>49</v>
      </c>
      <c r="F135" s="2" t="str">
        <f t="shared" si="12"/>
        <v>Adult</v>
      </c>
      <c r="G135" s="5" t="s">
        <v>11</v>
      </c>
      <c r="H135" s="8">
        <v>1</v>
      </c>
      <c r="I135" s="2">
        <v>50</v>
      </c>
      <c r="J135" s="2">
        <v>50</v>
      </c>
      <c r="K135" t="str">
        <f t="shared" si="13"/>
        <v>Low</v>
      </c>
      <c r="L135" s="12">
        <f t="shared" si="14"/>
        <v>2023</v>
      </c>
      <c r="M135" s="12">
        <f t="shared" si="15"/>
        <v>1</v>
      </c>
      <c r="N135" s="5" t="str">
        <f t="shared" si="16"/>
        <v>Wednesday</v>
      </c>
      <c r="O135" s="5" t="str">
        <f t="shared" si="17"/>
        <v>January</v>
      </c>
    </row>
    <row r="136" spans="1:15" x14ac:dyDescent="0.3">
      <c r="A136" s="8">
        <v>135</v>
      </c>
      <c r="B136" s="25">
        <v>44983</v>
      </c>
      <c r="C136" s="5" t="s">
        <v>143</v>
      </c>
      <c r="D136" s="5" t="s">
        <v>5</v>
      </c>
      <c r="E136" s="12">
        <v>20</v>
      </c>
      <c r="F136" s="2" t="str">
        <f t="shared" si="12"/>
        <v>Young</v>
      </c>
      <c r="G136" s="5" t="s">
        <v>9</v>
      </c>
      <c r="H136" s="8">
        <v>2</v>
      </c>
      <c r="I136" s="2">
        <v>25</v>
      </c>
      <c r="J136" s="2">
        <v>50</v>
      </c>
      <c r="K136" t="str">
        <f t="shared" si="13"/>
        <v>Low</v>
      </c>
      <c r="L136" s="12">
        <f t="shared" si="14"/>
        <v>2023</v>
      </c>
      <c r="M136" s="12">
        <f t="shared" si="15"/>
        <v>1</v>
      </c>
      <c r="N136" s="5" t="str">
        <f t="shared" si="16"/>
        <v>Sunday</v>
      </c>
      <c r="O136" s="5" t="str">
        <f t="shared" si="17"/>
        <v>February</v>
      </c>
    </row>
    <row r="137" spans="1:15" x14ac:dyDescent="0.3">
      <c r="A137" s="8">
        <v>136</v>
      </c>
      <c r="B137" s="25">
        <v>45005</v>
      </c>
      <c r="C137" s="5" t="s">
        <v>144</v>
      </c>
      <c r="D137" s="5" t="s">
        <v>5</v>
      </c>
      <c r="E137" s="12">
        <v>44</v>
      </c>
      <c r="F137" s="2" t="str">
        <f t="shared" si="12"/>
        <v>Adult</v>
      </c>
      <c r="G137" s="5" t="s">
        <v>11</v>
      </c>
      <c r="H137" s="8">
        <v>2</v>
      </c>
      <c r="I137" s="2">
        <v>300</v>
      </c>
      <c r="J137" s="2">
        <v>600</v>
      </c>
      <c r="K137" t="str">
        <f t="shared" si="13"/>
        <v>Medium</v>
      </c>
      <c r="L137" s="12">
        <f t="shared" si="14"/>
        <v>2023</v>
      </c>
      <c r="M137" s="12">
        <f t="shared" si="15"/>
        <v>1</v>
      </c>
      <c r="N137" s="5" t="str">
        <f t="shared" si="16"/>
        <v>Monday</v>
      </c>
      <c r="O137" s="5" t="str">
        <f t="shared" si="17"/>
        <v>March</v>
      </c>
    </row>
    <row r="138" spans="1:15" x14ac:dyDescent="0.3">
      <c r="A138" s="8">
        <v>137</v>
      </c>
      <c r="B138" s="25">
        <v>45248</v>
      </c>
      <c r="C138" s="5" t="s">
        <v>145</v>
      </c>
      <c r="D138" s="5" t="s">
        <v>5</v>
      </c>
      <c r="E138" s="12">
        <v>46</v>
      </c>
      <c r="F138" s="2" t="str">
        <f t="shared" si="12"/>
        <v>Adult</v>
      </c>
      <c r="G138" s="5" t="s">
        <v>6</v>
      </c>
      <c r="H138" s="8">
        <v>2</v>
      </c>
      <c r="I138" s="2">
        <v>500</v>
      </c>
      <c r="J138" s="2">
        <v>1000</v>
      </c>
      <c r="K138" t="str">
        <f t="shared" si="13"/>
        <v>Medium</v>
      </c>
      <c r="L138" s="12">
        <f t="shared" si="14"/>
        <v>2023</v>
      </c>
      <c r="M138" s="12">
        <f t="shared" si="15"/>
        <v>4</v>
      </c>
      <c r="N138" s="5" t="str">
        <f t="shared" si="16"/>
        <v>Saturday</v>
      </c>
      <c r="O138" s="5" t="str">
        <f t="shared" si="17"/>
        <v>November</v>
      </c>
    </row>
    <row r="139" spans="1:15" x14ac:dyDescent="0.3">
      <c r="A139" s="8">
        <v>138</v>
      </c>
      <c r="B139" s="25">
        <v>45008</v>
      </c>
      <c r="C139" s="5" t="s">
        <v>146</v>
      </c>
      <c r="D139" s="5" t="s">
        <v>5</v>
      </c>
      <c r="E139" s="12">
        <v>49</v>
      </c>
      <c r="F139" s="2" t="str">
        <f t="shared" si="12"/>
        <v>Adult</v>
      </c>
      <c r="G139" s="5" t="s">
        <v>9</v>
      </c>
      <c r="H139" s="8">
        <v>4</v>
      </c>
      <c r="I139" s="2">
        <v>50</v>
      </c>
      <c r="J139" s="2">
        <v>200</v>
      </c>
      <c r="K139" t="str">
        <f t="shared" si="13"/>
        <v>Low</v>
      </c>
      <c r="L139" s="12">
        <f t="shared" si="14"/>
        <v>2023</v>
      </c>
      <c r="M139" s="12">
        <f t="shared" si="15"/>
        <v>1</v>
      </c>
      <c r="N139" s="5" t="str">
        <f t="shared" si="16"/>
        <v>Thursday</v>
      </c>
      <c r="O139" s="5" t="str">
        <f t="shared" si="17"/>
        <v>March</v>
      </c>
    </row>
    <row r="140" spans="1:15" x14ac:dyDescent="0.3">
      <c r="A140" s="8">
        <v>139</v>
      </c>
      <c r="B140" s="25">
        <v>45275</v>
      </c>
      <c r="C140" s="5" t="s">
        <v>147</v>
      </c>
      <c r="D140" s="5" t="s">
        <v>5</v>
      </c>
      <c r="E140" s="12">
        <v>36</v>
      </c>
      <c r="F140" s="2" t="str">
        <f t="shared" si="12"/>
        <v>Adult</v>
      </c>
      <c r="G140" s="5" t="s">
        <v>6</v>
      </c>
      <c r="H140" s="8">
        <v>4</v>
      </c>
      <c r="I140" s="2">
        <v>500</v>
      </c>
      <c r="J140" s="2">
        <v>2000</v>
      </c>
      <c r="K140" t="str">
        <f t="shared" si="13"/>
        <v>High</v>
      </c>
      <c r="L140" s="12">
        <f t="shared" si="14"/>
        <v>2023</v>
      </c>
      <c r="M140" s="12">
        <f t="shared" si="15"/>
        <v>4</v>
      </c>
      <c r="N140" s="5" t="str">
        <f t="shared" si="16"/>
        <v>Friday</v>
      </c>
      <c r="O140" s="5" t="str">
        <f t="shared" si="17"/>
        <v>December</v>
      </c>
    </row>
    <row r="141" spans="1:15" x14ac:dyDescent="0.3">
      <c r="A141" s="8">
        <v>140</v>
      </c>
      <c r="B141" s="25">
        <v>45143</v>
      </c>
      <c r="C141" s="5" t="s">
        <v>148</v>
      </c>
      <c r="D141" s="5" t="s">
        <v>5</v>
      </c>
      <c r="E141" s="12">
        <v>38</v>
      </c>
      <c r="F141" s="2" t="str">
        <f t="shared" si="12"/>
        <v>Adult</v>
      </c>
      <c r="G141" s="5" t="s">
        <v>11</v>
      </c>
      <c r="H141" s="8">
        <v>1</v>
      </c>
      <c r="I141" s="2">
        <v>30</v>
      </c>
      <c r="J141" s="2">
        <v>30</v>
      </c>
      <c r="K141" t="str">
        <f t="shared" si="13"/>
        <v>Low</v>
      </c>
      <c r="L141" s="12">
        <f t="shared" si="14"/>
        <v>2023</v>
      </c>
      <c r="M141" s="12">
        <f t="shared" si="15"/>
        <v>3</v>
      </c>
      <c r="N141" s="5" t="str">
        <f t="shared" si="16"/>
        <v>Saturday</v>
      </c>
      <c r="O141" s="5" t="str">
        <f t="shared" si="17"/>
        <v>August</v>
      </c>
    </row>
    <row r="142" spans="1:15" x14ac:dyDescent="0.3">
      <c r="A142" s="8">
        <v>141</v>
      </c>
      <c r="B142" s="25">
        <v>45232</v>
      </c>
      <c r="C142" s="5" t="s">
        <v>149</v>
      </c>
      <c r="D142" s="5" t="s">
        <v>8</v>
      </c>
      <c r="E142" s="12">
        <v>22</v>
      </c>
      <c r="F142" s="2" t="str">
        <f t="shared" si="12"/>
        <v>Young</v>
      </c>
      <c r="G142" s="5" t="s">
        <v>11</v>
      </c>
      <c r="H142" s="8">
        <v>1</v>
      </c>
      <c r="I142" s="2">
        <v>50</v>
      </c>
      <c r="J142" s="2">
        <v>50</v>
      </c>
      <c r="K142" t="str">
        <f t="shared" si="13"/>
        <v>Low</v>
      </c>
      <c r="L142" s="12">
        <f t="shared" si="14"/>
        <v>2023</v>
      </c>
      <c r="M142" s="12">
        <f t="shared" si="15"/>
        <v>4</v>
      </c>
      <c r="N142" s="5" t="str">
        <f t="shared" si="16"/>
        <v>Thursday</v>
      </c>
      <c r="O142" s="5" t="str">
        <f t="shared" si="17"/>
        <v>November</v>
      </c>
    </row>
    <row r="143" spans="1:15" x14ac:dyDescent="0.3">
      <c r="A143" s="8">
        <v>142</v>
      </c>
      <c r="B143" s="25">
        <v>44959</v>
      </c>
      <c r="C143" s="5" t="s">
        <v>150</v>
      </c>
      <c r="D143" s="5" t="s">
        <v>5</v>
      </c>
      <c r="E143" s="12">
        <v>35</v>
      </c>
      <c r="F143" s="2" t="str">
        <f t="shared" si="12"/>
        <v>Adult</v>
      </c>
      <c r="G143" s="5" t="s">
        <v>11</v>
      </c>
      <c r="H143" s="8">
        <v>4</v>
      </c>
      <c r="I143" s="2">
        <v>300</v>
      </c>
      <c r="J143" s="2">
        <v>1200</v>
      </c>
      <c r="K143" t="str">
        <f t="shared" si="13"/>
        <v>Medium</v>
      </c>
      <c r="L143" s="12">
        <f t="shared" si="14"/>
        <v>2023</v>
      </c>
      <c r="M143" s="12">
        <f t="shared" si="15"/>
        <v>1</v>
      </c>
      <c r="N143" s="5" t="str">
        <f t="shared" si="16"/>
        <v>Thursday</v>
      </c>
      <c r="O143" s="5" t="str">
        <f t="shared" si="17"/>
        <v>February</v>
      </c>
    </row>
    <row r="144" spans="1:15" x14ac:dyDescent="0.3">
      <c r="A144" s="8">
        <v>143</v>
      </c>
      <c r="B144" s="25">
        <v>45124</v>
      </c>
      <c r="C144" s="5" t="s">
        <v>151</v>
      </c>
      <c r="D144" s="5" t="s">
        <v>8</v>
      </c>
      <c r="E144" s="12">
        <v>45</v>
      </c>
      <c r="F144" s="2" t="str">
        <f t="shared" si="12"/>
        <v>Adult</v>
      </c>
      <c r="G144" s="5" t="s">
        <v>9</v>
      </c>
      <c r="H144" s="8">
        <v>1</v>
      </c>
      <c r="I144" s="2">
        <v>50</v>
      </c>
      <c r="J144" s="2">
        <v>50</v>
      </c>
      <c r="K144" t="str">
        <f t="shared" si="13"/>
        <v>Low</v>
      </c>
      <c r="L144" s="12">
        <f t="shared" si="14"/>
        <v>2023</v>
      </c>
      <c r="M144" s="12">
        <f t="shared" si="15"/>
        <v>3</v>
      </c>
      <c r="N144" s="5" t="str">
        <f t="shared" si="16"/>
        <v>Monday</v>
      </c>
      <c r="O144" s="5" t="str">
        <f t="shared" si="17"/>
        <v>July</v>
      </c>
    </row>
    <row r="145" spans="1:15" x14ac:dyDescent="0.3">
      <c r="A145" s="8">
        <v>144</v>
      </c>
      <c r="B145" s="25">
        <v>45122</v>
      </c>
      <c r="C145" s="5" t="s">
        <v>152</v>
      </c>
      <c r="D145" s="5" t="s">
        <v>8</v>
      </c>
      <c r="E145" s="12">
        <v>59</v>
      </c>
      <c r="F145" s="2" t="str">
        <f t="shared" si="12"/>
        <v>Adult</v>
      </c>
      <c r="G145" s="5" t="s">
        <v>6</v>
      </c>
      <c r="H145" s="8">
        <v>3</v>
      </c>
      <c r="I145" s="2">
        <v>500</v>
      </c>
      <c r="J145" s="2">
        <v>1500</v>
      </c>
      <c r="K145" t="str">
        <f t="shared" si="13"/>
        <v>Medium</v>
      </c>
      <c r="L145" s="12">
        <f t="shared" si="14"/>
        <v>2023</v>
      </c>
      <c r="M145" s="12">
        <f t="shared" si="15"/>
        <v>3</v>
      </c>
      <c r="N145" s="5" t="str">
        <f t="shared" si="16"/>
        <v>Saturday</v>
      </c>
      <c r="O145" s="5" t="str">
        <f t="shared" si="17"/>
        <v>July</v>
      </c>
    </row>
    <row r="146" spans="1:15" x14ac:dyDescent="0.3">
      <c r="A146" s="8">
        <v>145</v>
      </c>
      <c r="B146" s="25">
        <v>45232</v>
      </c>
      <c r="C146" s="5" t="s">
        <v>153</v>
      </c>
      <c r="D146" s="5" t="s">
        <v>8</v>
      </c>
      <c r="E146" s="12">
        <v>39</v>
      </c>
      <c r="F146" s="2" t="str">
        <f t="shared" si="12"/>
        <v>Adult</v>
      </c>
      <c r="G146" s="5" t="s">
        <v>9</v>
      </c>
      <c r="H146" s="8">
        <v>3</v>
      </c>
      <c r="I146" s="2">
        <v>25</v>
      </c>
      <c r="J146" s="2">
        <v>75</v>
      </c>
      <c r="K146" t="str">
        <f t="shared" si="13"/>
        <v>Low</v>
      </c>
      <c r="L146" s="12">
        <f t="shared" si="14"/>
        <v>2023</v>
      </c>
      <c r="M146" s="12">
        <f t="shared" si="15"/>
        <v>4</v>
      </c>
      <c r="N146" s="5" t="str">
        <f t="shared" si="16"/>
        <v>Thursday</v>
      </c>
      <c r="O146" s="5" t="str">
        <f t="shared" si="17"/>
        <v>November</v>
      </c>
    </row>
    <row r="147" spans="1:15" x14ac:dyDescent="0.3">
      <c r="A147" s="8">
        <v>146</v>
      </c>
      <c r="B147" s="25">
        <v>45166</v>
      </c>
      <c r="C147" s="5" t="s">
        <v>154</v>
      </c>
      <c r="D147" s="5" t="s">
        <v>5</v>
      </c>
      <c r="E147" s="12">
        <v>38</v>
      </c>
      <c r="F147" s="2" t="str">
        <f t="shared" si="12"/>
        <v>Adult</v>
      </c>
      <c r="G147" s="5" t="s">
        <v>9</v>
      </c>
      <c r="H147" s="8">
        <v>4</v>
      </c>
      <c r="I147" s="2">
        <v>50</v>
      </c>
      <c r="J147" s="2">
        <v>200</v>
      </c>
      <c r="K147" t="str">
        <f t="shared" si="13"/>
        <v>Low</v>
      </c>
      <c r="L147" s="12">
        <f t="shared" si="14"/>
        <v>2023</v>
      </c>
      <c r="M147" s="12">
        <f t="shared" si="15"/>
        <v>3</v>
      </c>
      <c r="N147" s="5" t="str">
        <f t="shared" si="16"/>
        <v>Monday</v>
      </c>
      <c r="O147" s="5" t="str">
        <f t="shared" si="17"/>
        <v>August</v>
      </c>
    </row>
    <row r="148" spans="1:15" x14ac:dyDescent="0.3">
      <c r="A148" s="8">
        <v>147</v>
      </c>
      <c r="B148" s="25">
        <v>45197</v>
      </c>
      <c r="C148" s="5" t="s">
        <v>155</v>
      </c>
      <c r="D148" s="5" t="s">
        <v>5</v>
      </c>
      <c r="E148" s="12">
        <v>23</v>
      </c>
      <c r="F148" s="2" t="str">
        <f t="shared" si="12"/>
        <v>Young</v>
      </c>
      <c r="G148" s="5" t="s">
        <v>11</v>
      </c>
      <c r="H148" s="8">
        <v>1</v>
      </c>
      <c r="I148" s="2">
        <v>300</v>
      </c>
      <c r="J148" s="2">
        <v>300</v>
      </c>
      <c r="K148" t="str">
        <f t="shared" si="13"/>
        <v>Low</v>
      </c>
      <c r="L148" s="12">
        <f t="shared" si="14"/>
        <v>2023</v>
      </c>
      <c r="M148" s="12">
        <f t="shared" si="15"/>
        <v>3</v>
      </c>
      <c r="N148" s="5" t="str">
        <f t="shared" si="16"/>
        <v>Thursday</v>
      </c>
      <c r="O148" s="5" t="str">
        <f t="shared" si="17"/>
        <v>September</v>
      </c>
    </row>
    <row r="149" spans="1:15" x14ac:dyDescent="0.3">
      <c r="A149" s="8">
        <v>148</v>
      </c>
      <c r="B149" s="25">
        <v>45055</v>
      </c>
      <c r="C149" s="5" t="s">
        <v>156</v>
      </c>
      <c r="D149" s="5" t="s">
        <v>5</v>
      </c>
      <c r="E149" s="12">
        <v>18</v>
      </c>
      <c r="F149" s="2" t="str">
        <f t="shared" si="12"/>
        <v>Young</v>
      </c>
      <c r="G149" s="5" t="s">
        <v>9</v>
      </c>
      <c r="H149" s="8">
        <v>2</v>
      </c>
      <c r="I149" s="2">
        <v>30</v>
      </c>
      <c r="J149" s="2">
        <v>60</v>
      </c>
      <c r="K149" t="str">
        <f t="shared" si="13"/>
        <v>Low</v>
      </c>
      <c r="L149" s="12">
        <f t="shared" si="14"/>
        <v>2023</v>
      </c>
      <c r="M149" s="12">
        <f t="shared" si="15"/>
        <v>2</v>
      </c>
      <c r="N149" s="5" t="str">
        <f t="shared" si="16"/>
        <v>Tuesday</v>
      </c>
      <c r="O149" s="5" t="str">
        <f t="shared" si="17"/>
        <v>May</v>
      </c>
    </row>
    <row r="150" spans="1:15" x14ac:dyDescent="0.3">
      <c r="A150" s="8">
        <v>149</v>
      </c>
      <c r="B150" s="25">
        <v>45210</v>
      </c>
      <c r="C150" s="5" t="s">
        <v>157</v>
      </c>
      <c r="D150" s="5" t="s">
        <v>5</v>
      </c>
      <c r="E150" s="12">
        <v>22</v>
      </c>
      <c r="F150" s="2" t="str">
        <f t="shared" si="12"/>
        <v>Young</v>
      </c>
      <c r="G150" s="5" t="s">
        <v>9</v>
      </c>
      <c r="H150" s="8">
        <v>3</v>
      </c>
      <c r="I150" s="2">
        <v>25</v>
      </c>
      <c r="J150" s="2">
        <v>75</v>
      </c>
      <c r="K150" t="str">
        <f t="shared" si="13"/>
        <v>Low</v>
      </c>
      <c r="L150" s="12">
        <f t="shared" si="14"/>
        <v>2023</v>
      </c>
      <c r="M150" s="12">
        <f t="shared" si="15"/>
        <v>4</v>
      </c>
      <c r="N150" s="5" t="str">
        <f t="shared" si="16"/>
        <v>Wednesday</v>
      </c>
      <c r="O150" s="5" t="str">
        <f t="shared" si="17"/>
        <v>October</v>
      </c>
    </row>
    <row r="151" spans="1:15" x14ac:dyDescent="0.3">
      <c r="A151" s="8">
        <v>150</v>
      </c>
      <c r="B151" s="25">
        <v>44932</v>
      </c>
      <c r="C151" s="5" t="s">
        <v>158</v>
      </c>
      <c r="D151" s="5" t="s">
        <v>8</v>
      </c>
      <c r="E151" s="12">
        <v>58</v>
      </c>
      <c r="F151" s="2" t="str">
        <f t="shared" si="12"/>
        <v>Adult</v>
      </c>
      <c r="G151" s="5" t="s">
        <v>11</v>
      </c>
      <c r="H151" s="8">
        <v>4</v>
      </c>
      <c r="I151" s="2">
        <v>30</v>
      </c>
      <c r="J151" s="2">
        <v>120</v>
      </c>
      <c r="K151" t="str">
        <f t="shared" si="13"/>
        <v>Low</v>
      </c>
      <c r="L151" s="12">
        <f t="shared" si="14"/>
        <v>2023</v>
      </c>
      <c r="M151" s="12">
        <f t="shared" si="15"/>
        <v>1</v>
      </c>
      <c r="N151" s="5" t="str">
        <f t="shared" si="16"/>
        <v>Friday</v>
      </c>
      <c r="O151" s="5" t="str">
        <f t="shared" si="17"/>
        <v>January</v>
      </c>
    </row>
    <row r="152" spans="1:15" x14ac:dyDescent="0.3">
      <c r="A152" s="8">
        <v>151</v>
      </c>
      <c r="B152" s="25">
        <v>45275</v>
      </c>
      <c r="C152" s="5" t="s">
        <v>159</v>
      </c>
      <c r="D152" s="5" t="s">
        <v>5</v>
      </c>
      <c r="E152" s="12">
        <v>29</v>
      </c>
      <c r="F152" s="2" t="str">
        <f t="shared" si="12"/>
        <v>Young</v>
      </c>
      <c r="G152" s="5" t="s">
        <v>9</v>
      </c>
      <c r="H152" s="8">
        <v>1</v>
      </c>
      <c r="I152" s="2">
        <v>50</v>
      </c>
      <c r="J152" s="2">
        <v>50</v>
      </c>
      <c r="K152" t="str">
        <f t="shared" si="13"/>
        <v>Low</v>
      </c>
      <c r="L152" s="12">
        <f t="shared" si="14"/>
        <v>2023</v>
      </c>
      <c r="M152" s="12">
        <f t="shared" si="15"/>
        <v>4</v>
      </c>
      <c r="N152" s="5" t="str">
        <f t="shared" si="16"/>
        <v>Friday</v>
      </c>
      <c r="O152" s="5" t="str">
        <f t="shared" si="17"/>
        <v>December</v>
      </c>
    </row>
    <row r="153" spans="1:15" x14ac:dyDescent="0.3">
      <c r="A153" s="8">
        <v>152</v>
      </c>
      <c r="B153" s="25">
        <v>44985</v>
      </c>
      <c r="C153" s="5" t="s">
        <v>160</v>
      </c>
      <c r="D153" s="5" t="s">
        <v>5</v>
      </c>
      <c r="E153" s="12">
        <v>43</v>
      </c>
      <c r="F153" s="2" t="str">
        <f t="shared" si="12"/>
        <v>Adult</v>
      </c>
      <c r="G153" s="5" t="s">
        <v>11</v>
      </c>
      <c r="H153" s="8">
        <v>4</v>
      </c>
      <c r="I153" s="2">
        <v>500</v>
      </c>
      <c r="J153" s="2">
        <v>2000</v>
      </c>
      <c r="K153" t="str">
        <f t="shared" si="13"/>
        <v>High</v>
      </c>
      <c r="L153" s="12">
        <f t="shared" si="14"/>
        <v>2023</v>
      </c>
      <c r="M153" s="12">
        <f t="shared" si="15"/>
        <v>1</v>
      </c>
      <c r="N153" s="5" t="str">
        <f t="shared" si="16"/>
        <v>Tuesday</v>
      </c>
      <c r="O153" s="5" t="str">
        <f t="shared" si="17"/>
        <v>February</v>
      </c>
    </row>
    <row r="154" spans="1:15" x14ac:dyDescent="0.3">
      <c r="A154" s="8">
        <v>153</v>
      </c>
      <c r="B154" s="25">
        <v>45276</v>
      </c>
      <c r="C154" s="5" t="s">
        <v>161</v>
      </c>
      <c r="D154" s="5" t="s">
        <v>5</v>
      </c>
      <c r="E154" s="12">
        <v>63</v>
      </c>
      <c r="F154" s="2" t="str">
        <f t="shared" si="12"/>
        <v>Senior</v>
      </c>
      <c r="G154" s="5" t="s">
        <v>11</v>
      </c>
      <c r="H154" s="8">
        <v>2</v>
      </c>
      <c r="I154" s="2">
        <v>500</v>
      </c>
      <c r="J154" s="2">
        <v>1000</v>
      </c>
      <c r="K154" t="str">
        <f t="shared" si="13"/>
        <v>Medium</v>
      </c>
      <c r="L154" s="12">
        <f t="shared" si="14"/>
        <v>2023</v>
      </c>
      <c r="M154" s="12">
        <f t="shared" si="15"/>
        <v>4</v>
      </c>
      <c r="N154" s="5" t="str">
        <f t="shared" si="16"/>
        <v>Saturday</v>
      </c>
      <c r="O154" s="5" t="str">
        <f t="shared" si="17"/>
        <v>December</v>
      </c>
    </row>
    <row r="155" spans="1:15" x14ac:dyDescent="0.3">
      <c r="A155" s="8">
        <v>154</v>
      </c>
      <c r="B155" s="25">
        <v>45201</v>
      </c>
      <c r="C155" s="5" t="s">
        <v>162</v>
      </c>
      <c r="D155" s="5" t="s">
        <v>5</v>
      </c>
      <c r="E155" s="12">
        <v>51</v>
      </c>
      <c r="F155" s="2" t="str">
        <f t="shared" si="12"/>
        <v>Adult</v>
      </c>
      <c r="G155" s="5" t="s">
        <v>11</v>
      </c>
      <c r="H155" s="8">
        <v>3</v>
      </c>
      <c r="I155" s="2">
        <v>300</v>
      </c>
      <c r="J155" s="2">
        <v>900</v>
      </c>
      <c r="K155" t="str">
        <f t="shared" si="13"/>
        <v>Medium</v>
      </c>
      <c r="L155" s="12">
        <f t="shared" si="14"/>
        <v>2023</v>
      </c>
      <c r="M155" s="12">
        <f t="shared" si="15"/>
        <v>4</v>
      </c>
      <c r="N155" s="5" t="str">
        <f t="shared" si="16"/>
        <v>Monday</v>
      </c>
      <c r="O155" s="5" t="str">
        <f t="shared" si="17"/>
        <v>October</v>
      </c>
    </row>
    <row r="156" spans="1:15" x14ac:dyDescent="0.3">
      <c r="A156" s="8">
        <v>155</v>
      </c>
      <c r="B156" s="25">
        <v>45063</v>
      </c>
      <c r="C156" s="5" t="s">
        <v>163</v>
      </c>
      <c r="D156" s="5" t="s">
        <v>5</v>
      </c>
      <c r="E156" s="12">
        <v>31</v>
      </c>
      <c r="F156" s="2" t="str">
        <f t="shared" si="12"/>
        <v>Adult</v>
      </c>
      <c r="G156" s="5" t="s">
        <v>11</v>
      </c>
      <c r="H156" s="8">
        <v>4</v>
      </c>
      <c r="I156" s="2">
        <v>500</v>
      </c>
      <c r="J156" s="2">
        <v>2000</v>
      </c>
      <c r="K156" t="str">
        <f t="shared" si="13"/>
        <v>High</v>
      </c>
      <c r="L156" s="12">
        <f t="shared" si="14"/>
        <v>2023</v>
      </c>
      <c r="M156" s="12">
        <f t="shared" si="15"/>
        <v>2</v>
      </c>
      <c r="N156" s="5" t="str">
        <f t="shared" si="16"/>
        <v>Wednesday</v>
      </c>
      <c r="O156" s="5" t="str">
        <f t="shared" si="17"/>
        <v>May</v>
      </c>
    </row>
    <row r="157" spans="1:15" x14ac:dyDescent="0.3">
      <c r="A157" s="8">
        <v>156</v>
      </c>
      <c r="B157" s="25">
        <v>45255</v>
      </c>
      <c r="C157" s="5" t="s">
        <v>164</v>
      </c>
      <c r="D157" s="5" t="s">
        <v>8</v>
      </c>
      <c r="E157" s="12">
        <v>43</v>
      </c>
      <c r="F157" s="2" t="str">
        <f t="shared" si="12"/>
        <v>Adult</v>
      </c>
      <c r="G157" s="5" t="s">
        <v>9</v>
      </c>
      <c r="H157" s="8">
        <v>4</v>
      </c>
      <c r="I157" s="2">
        <v>25</v>
      </c>
      <c r="J157" s="2">
        <v>100</v>
      </c>
      <c r="K157" t="str">
        <f t="shared" si="13"/>
        <v>Low</v>
      </c>
      <c r="L157" s="12">
        <f t="shared" si="14"/>
        <v>2023</v>
      </c>
      <c r="M157" s="12">
        <f t="shared" si="15"/>
        <v>4</v>
      </c>
      <c r="N157" s="5" t="str">
        <f t="shared" si="16"/>
        <v>Saturday</v>
      </c>
      <c r="O157" s="5" t="str">
        <f t="shared" si="17"/>
        <v>November</v>
      </c>
    </row>
    <row r="158" spans="1:15" x14ac:dyDescent="0.3">
      <c r="A158" s="8">
        <v>157</v>
      </c>
      <c r="B158" s="25">
        <v>45101</v>
      </c>
      <c r="C158" s="5" t="s">
        <v>165</v>
      </c>
      <c r="D158" s="5" t="s">
        <v>5</v>
      </c>
      <c r="E158" s="12">
        <v>62</v>
      </c>
      <c r="F158" s="2" t="str">
        <f t="shared" si="12"/>
        <v>Senior</v>
      </c>
      <c r="G158" s="5" t="s">
        <v>11</v>
      </c>
      <c r="H158" s="8">
        <v>4</v>
      </c>
      <c r="I158" s="2">
        <v>500</v>
      </c>
      <c r="J158" s="2">
        <v>2000</v>
      </c>
      <c r="K158" t="str">
        <f t="shared" si="13"/>
        <v>High</v>
      </c>
      <c r="L158" s="12">
        <f t="shared" si="14"/>
        <v>2023</v>
      </c>
      <c r="M158" s="12">
        <f t="shared" si="15"/>
        <v>2</v>
      </c>
      <c r="N158" s="5" t="str">
        <f t="shared" si="16"/>
        <v>Saturday</v>
      </c>
      <c r="O158" s="5" t="str">
        <f t="shared" si="17"/>
        <v>June</v>
      </c>
    </row>
    <row r="159" spans="1:15" x14ac:dyDescent="0.3">
      <c r="A159" s="8">
        <v>158</v>
      </c>
      <c r="B159" s="25">
        <v>44984</v>
      </c>
      <c r="C159" s="5" t="s">
        <v>166</v>
      </c>
      <c r="D159" s="5" t="s">
        <v>8</v>
      </c>
      <c r="E159" s="12">
        <v>44</v>
      </c>
      <c r="F159" s="2" t="str">
        <f t="shared" si="12"/>
        <v>Adult</v>
      </c>
      <c r="G159" s="5" t="s">
        <v>11</v>
      </c>
      <c r="H159" s="8">
        <v>2</v>
      </c>
      <c r="I159" s="2">
        <v>300</v>
      </c>
      <c r="J159" s="2">
        <v>600</v>
      </c>
      <c r="K159" t="str">
        <f t="shared" si="13"/>
        <v>Medium</v>
      </c>
      <c r="L159" s="12">
        <f t="shared" si="14"/>
        <v>2023</v>
      </c>
      <c r="M159" s="12">
        <f t="shared" si="15"/>
        <v>1</v>
      </c>
      <c r="N159" s="5" t="str">
        <f t="shared" si="16"/>
        <v>Monday</v>
      </c>
      <c r="O159" s="5" t="str">
        <f t="shared" si="17"/>
        <v>February</v>
      </c>
    </row>
    <row r="160" spans="1:15" x14ac:dyDescent="0.3">
      <c r="A160" s="8">
        <v>159</v>
      </c>
      <c r="B160" s="25">
        <v>45077</v>
      </c>
      <c r="C160" s="5" t="s">
        <v>167</v>
      </c>
      <c r="D160" s="5" t="s">
        <v>5</v>
      </c>
      <c r="E160" s="12">
        <v>26</v>
      </c>
      <c r="F160" s="2" t="str">
        <f t="shared" si="12"/>
        <v>Young</v>
      </c>
      <c r="G160" s="5" t="s">
        <v>9</v>
      </c>
      <c r="H160" s="8">
        <v>4</v>
      </c>
      <c r="I160" s="2">
        <v>50</v>
      </c>
      <c r="J160" s="2">
        <v>200</v>
      </c>
      <c r="K160" t="str">
        <f t="shared" si="13"/>
        <v>Low</v>
      </c>
      <c r="L160" s="12">
        <f t="shared" si="14"/>
        <v>2023</v>
      </c>
      <c r="M160" s="12">
        <f t="shared" si="15"/>
        <v>2</v>
      </c>
      <c r="N160" s="5" t="str">
        <f t="shared" si="16"/>
        <v>Wednesday</v>
      </c>
      <c r="O160" s="5" t="str">
        <f t="shared" si="17"/>
        <v>May</v>
      </c>
    </row>
    <row r="161" spans="1:15" x14ac:dyDescent="0.3">
      <c r="A161" s="8">
        <v>160</v>
      </c>
      <c r="B161" s="25">
        <v>45149</v>
      </c>
      <c r="C161" s="5" t="s">
        <v>168</v>
      </c>
      <c r="D161" s="5" t="s">
        <v>8</v>
      </c>
      <c r="E161" s="12">
        <v>43</v>
      </c>
      <c r="F161" s="2" t="str">
        <f t="shared" si="12"/>
        <v>Adult</v>
      </c>
      <c r="G161" s="5" t="s">
        <v>9</v>
      </c>
      <c r="H161" s="8">
        <v>2</v>
      </c>
      <c r="I161" s="2">
        <v>50</v>
      </c>
      <c r="J161" s="2">
        <v>100</v>
      </c>
      <c r="K161" t="str">
        <f t="shared" si="13"/>
        <v>Low</v>
      </c>
      <c r="L161" s="12">
        <f t="shared" si="14"/>
        <v>2023</v>
      </c>
      <c r="M161" s="12">
        <f t="shared" si="15"/>
        <v>3</v>
      </c>
      <c r="N161" s="5" t="str">
        <f t="shared" si="16"/>
        <v>Friday</v>
      </c>
      <c r="O161" s="5" t="str">
        <f t="shared" si="17"/>
        <v>August</v>
      </c>
    </row>
    <row r="162" spans="1:15" x14ac:dyDescent="0.3">
      <c r="A162" s="8">
        <v>161</v>
      </c>
      <c r="B162" s="25">
        <v>45007</v>
      </c>
      <c r="C162" s="5" t="s">
        <v>169</v>
      </c>
      <c r="D162" s="5" t="s">
        <v>5</v>
      </c>
      <c r="E162" s="12">
        <v>64</v>
      </c>
      <c r="F162" s="2" t="str">
        <f t="shared" si="12"/>
        <v>Senior</v>
      </c>
      <c r="G162" s="5" t="s">
        <v>6</v>
      </c>
      <c r="H162" s="8">
        <v>2</v>
      </c>
      <c r="I162" s="2">
        <v>500</v>
      </c>
      <c r="J162" s="2">
        <v>1000</v>
      </c>
      <c r="K162" t="str">
        <f t="shared" si="13"/>
        <v>Medium</v>
      </c>
      <c r="L162" s="12">
        <f t="shared" si="14"/>
        <v>2023</v>
      </c>
      <c r="M162" s="12">
        <f t="shared" si="15"/>
        <v>1</v>
      </c>
      <c r="N162" s="5" t="str">
        <f t="shared" si="16"/>
        <v>Wednesday</v>
      </c>
      <c r="O162" s="5" t="str">
        <f t="shared" si="17"/>
        <v>March</v>
      </c>
    </row>
    <row r="163" spans="1:15" x14ac:dyDescent="0.3">
      <c r="A163" s="8">
        <v>162</v>
      </c>
      <c r="B163" s="25">
        <v>45159</v>
      </c>
      <c r="C163" s="5" t="s">
        <v>170</v>
      </c>
      <c r="D163" s="5" t="s">
        <v>5</v>
      </c>
      <c r="E163" s="12">
        <v>39</v>
      </c>
      <c r="F163" s="2" t="str">
        <f t="shared" si="12"/>
        <v>Adult</v>
      </c>
      <c r="G163" s="5" t="s">
        <v>9</v>
      </c>
      <c r="H163" s="8">
        <v>2</v>
      </c>
      <c r="I163" s="2">
        <v>30</v>
      </c>
      <c r="J163" s="2">
        <v>60</v>
      </c>
      <c r="K163" t="str">
        <f t="shared" si="13"/>
        <v>Low</v>
      </c>
      <c r="L163" s="12">
        <f t="shared" si="14"/>
        <v>2023</v>
      </c>
      <c r="M163" s="12">
        <f t="shared" si="15"/>
        <v>3</v>
      </c>
      <c r="N163" s="5" t="str">
        <f t="shared" si="16"/>
        <v>Monday</v>
      </c>
      <c r="O163" s="5" t="str">
        <f t="shared" si="17"/>
        <v>August</v>
      </c>
    </row>
    <row r="164" spans="1:15" x14ac:dyDescent="0.3">
      <c r="A164" s="8">
        <v>163</v>
      </c>
      <c r="B164" s="25">
        <v>44928</v>
      </c>
      <c r="C164" s="5" t="s">
        <v>171</v>
      </c>
      <c r="D164" s="5" t="s">
        <v>8</v>
      </c>
      <c r="E164" s="12">
        <v>64</v>
      </c>
      <c r="F164" s="2" t="str">
        <f t="shared" si="12"/>
        <v>Senior</v>
      </c>
      <c r="G164" s="5" t="s">
        <v>9</v>
      </c>
      <c r="H164" s="8">
        <v>3</v>
      </c>
      <c r="I164" s="2">
        <v>50</v>
      </c>
      <c r="J164" s="2">
        <v>150</v>
      </c>
      <c r="K164" t="str">
        <f t="shared" si="13"/>
        <v>Low</v>
      </c>
      <c r="L164" s="12">
        <f t="shared" si="14"/>
        <v>2023</v>
      </c>
      <c r="M164" s="12">
        <f t="shared" si="15"/>
        <v>1</v>
      </c>
      <c r="N164" s="5" t="str">
        <f t="shared" si="16"/>
        <v>Monday</v>
      </c>
      <c r="O164" s="5" t="str">
        <f t="shared" si="17"/>
        <v>January</v>
      </c>
    </row>
    <row r="165" spans="1:15" x14ac:dyDescent="0.3">
      <c r="A165" s="8">
        <v>164</v>
      </c>
      <c r="B165" s="25">
        <v>45061</v>
      </c>
      <c r="C165" s="5" t="s">
        <v>172</v>
      </c>
      <c r="D165" s="5" t="s">
        <v>8</v>
      </c>
      <c r="E165" s="12">
        <v>47</v>
      </c>
      <c r="F165" s="2" t="str">
        <f t="shared" si="12"/>
        <v>Adult</v>
      </c>
      <c r="G165" s="5" t="s">
        <v>6</v>
      </c>
      <c r="H165" s="8">
        <v>3</v>
      </c>
      <c r="I165" s="2">
        <v>500</v>
      </c>
      <c r="J165" s="2">
        <v>1500</v>
      </c>
      <c r="K165" t="str">
        <f t="shared" si="13"/>
        <v>Medium</v>
      </c>
      <c r="L165" s="12">
        <f t="shared" si="14"/>
        <v>2023</v>
      </c>
      <c r="M165" s="12">
        <f t="shared" si="15"/>
        <v>2</v>
      </c>
      <c r="N165" s="5" t="str">
        <f t="shared" si="16"/>
        <v>Monday</v>
      </c>
      <c r="O165" s="5" t="str">
        <f t="shared" si="17"/>
        <v>May</v>
      </c>
    </row>
    <row r="166" spans="1:15" x14ac:dyDescent="0.3">
      <c r="A166" s="8">
        <v>165</v>
      </c>
      <c r="B166" s="25">
        <v>45183</v>
      </c>
      <c r="C166" s="5" t="s">
        <v>173</v>
      </c>
      <c r="D166" s="5" t="s">
        <v>8</v>
      </c>
      <c r="E166" s="12">
        <v>60</v>
      </c>
      <c r="F166" s="2" t="str">
        <f t="shared" si="12"/>
        <v>Adult</v>
      </c>
      <c r="G166" s="5" t="s">
        <v>9</v>
      </c>
      <c r="H166" s="8">
        <v>4</v>
      </c>
      <c r="I166" s="2">
        <v>300</v>
      </c>
      <c r="J166" s="2">
        <v>1200</v>
      </c>
      <c r="K166" t="str">
        <f t="shared" si="13"/>
        <v>Medium</v>
      </c>
      <c r="L166" s="12">
        <f t="shared" si="14"/>
        <v>2023</v>
      </c>
      <c r="M166" s="12">
        <f t="shared" si="15"/>
        <v>3</v>
      </c>
      <c r="N166" s="5" t="str">
        <f t="shared" si="16"/>
        <v>Thursday</v>
      </c>
      <c r="O166" s="5" t="str">
        <f t="shared" si="17"/>
        <v>September</v>
      </c>
    </row>
    <row r="167" spans="1:15" x14ac:dyDescent="0.3">
      <c r="A167" s="8">
        <v>166</v>
      </c>
      <c r="B167" s="25">
        <v>45018</v>
      </c>
      <c r="C167" s="5" t="s">
        <v>174</v>
      </c>
      <c r="D167" s="5" t="s">
        <v>5</v>
      </c>
      <c r="E167" s="12">
        <v>34</v>
      </c>
      <c r="F167" s="2" t="str">
        <f t="shared" si="12"/>
        <v>Adult</v>
      </c>
      <c r="G167" s="5" t="s">
        <v>9</v>
      </c>
      <c r="H167" s="8">
        <v>4</v>
      </c>
      <c r="I167" s="2">
        <v>500</v>
      </c>
      <c r="J167" s="2">
        <v>2000</v>
      </c>
      <c r="K167" t="str">
        <f t="shared" si="13"/>
        <v>High</v>
      </c>
      <c r="L167" s="12">
        <f t="shared" si="14"/>
        <v>2023</v>
      </c>
      <c r="M167" s="12">
        <f t="shared" si="15"/>
        <v>2</v>
      </c>
      <c r="N167" s="5" t="str">
        <f t="shared" si="16"/>
        <v>Sunday</v>
      </c>
      <c r="O167" s="5" t="str">
        <f t="shared" si="17"/>
        <v>April</v>
      </c>
    </row>
    <row r="168" spans="1:15" x14ac:dyDescent="0.3">
      <c r="A168" s="8">
        <v>167</v>
      </c>
      <c r="B168" s="25">
        <v>45186</v>
      </c>
      <c r="C168" s="5" t="s">
        <v>175</v>
      </c>
      <c r="D168" s="5" t="s">
        <v>8</v>
      </c>
      <c r="E168" s="12">
        <v>43</v>
      </c>
      <c r="F168" s="2" t="str">
        <f t="shared" si="12"/>
        <v>Adult</v>
      </c>
      <c r="G168" s="5" t="s">
        <v>9</v>
      </c>
      <c r="H168" s="8">
        <v>3</v>
      </c>
      <c r="I168" s="2">
        <v>50</v>
      </c>
      <c r="J168" s="2">
        <v>150</v>
      </c>
      <c r="K168" t="str">
        <f t="shared" si="13"/>
        <v>Low</v>
      </c>
      <c r="L168" s="12">
        <f t="shared" si="14"/>
        <v>2023</v>
      </c>
      <c r="M168" s="12">
        <f t="shared" si="15"/>
        <v>3</v>
      </c>
      <c r="N168" s="5" t="str">
        <f t="shared" si="16"/>
        <v>Sunday</v>
      </c>
      <c r="O168" s="5" t="str">
        <f t="shared" si="17"/>
        <v>September</v>
      </c>
    </row>
    <row r="169" spans="1:15" x14ac:dyDescent="0.3">
      <c r="A169" s="8">
        <v>168</v>
      </c>
      <c r="B169" s="25">
        <v>44981</v>
      </c>
      <c r="C169" s="5" t="s">
        <v>176</v>
      </c>
      <c r="D169" s="5" t="s">
        <v>5</v>
      </c>
      <c r="E169" s="12">
        <v>53</v>
      </c>
      <c r="F169" s="2" t="str">
        <f t="shared" si="12"/>
        <v>Adult</v>
      </c>
      <c r="G169" s="5" t="s">
        <v>9</v>
      </c>
      <c r="H169" s="8">
        <v>1</v>
      </c>
      <c r="I169" s="2">
        <v>300</v>
      </c>
      <c r="J169" s="2">
        <v>300</v>
      </c>
      <c r="K169" t="str">
        <f t="shared" si="13"/>
        <v>Low</v>
      </c>
      <c r="L169" s="12">
        <f t="shared" si="14"/>
        <v>2023</v>
      </c>
      <c r="M169" s="12">
        <f t="shared" si="15"/>
        <v>1</v>
      </c>
      <c r="N169" s="5" t="str">
        <f t="shared" si="16"/>
        <v>Friday</v>
      </c>
      <c r="O169" s="5" t="str">
        <f t="shared" si="17"/>
        <v>February</v>
      </c>
    </row>
    <row r="170" spans="1:15" x14ac:dyDescent="0.3">
      <c r="A170" s="8">
        <v>169</v>
      </c>
      <c r="B170" s="25">
        <v>45247</v>
      </c>
      <c r="C170" s="5" t="s">
        <v>177</v>
      </c>
      <c r="D170" s="5" t="s">
        <v>5</v>
      </c>
      <c r="E170" s="12">
        <v>18</v>
      </c>
      <c r="F170" s="2" t="str">
        <f t="shared" si="12"/>
        <v>Young</v>
      </c>
      <c r="G170" s="5" t="s">
        <v>6</v>
      </c>
      <c r="H170" s="8">
        <v>3</v>
      </c>
      <c r="I170" s="2">
        <v>500</v>
      </c>
      <c r="J170" s="2">
        <v>1500</v>
      </c>
      <c r="K170" t="str">
        <f t="shared" si="13"/>
        <v>Medium</v>
      </c>
      <c r="L170" s="12">
        <f t="shared" si="14"/>
        <v>2023</v>
      </c>
      <c r="M170" s="12">
        <f t="shared" si="15"/>
        <v>4</v>
      </c>
      <c r="N170" s="5" t="str">
        <f t="shared" si="16"/>
        <v>Friday</v>
      </c>
      <c r="O170" s="5" t="str">
        <f t="shared" si="17"/>
        <v>November</v>
      </c>
    </row>
    <row r="171" spans="1:15" x14ac:dyDescent="0.3">
      <c r="A171" s="8">
        <v>170</v>
      </c>
      <c r="B171" s="25">
        <v>45079</v>
      </c>
      <c r="C171" s="5" t="s">
        <v>178</v>
      </c>
      <c r="D171" s="5" t="s">
        <v>8</v>
      </c>
      <c r="E171" s="12">
        <v>25</v>
      </c>
      <c r="F171" s="2" t="str">
        <f t="shared" si="12"/>
        <v>Young</v>
      </c>
      <c r="G171" s="5" t="s">
        <v>9</v>
      </c>
      <c r="H171" s="8">
        <v>2</v>
      </c>
      <c r="I171" s="2">
        <v>25</v>
      </c>
      <c r="J171" s="2">
        <v>50</v>
      </c>
      <c r="K171" t="str">
        <f t="shared" si="13"/>
        <v>Low</v>
      </c>
      <c r="L171" s="12">
        <f t="shared" si="14"/>
        <v>2023</v>
      </c>
      <c r="M171" s="12">
        <f t="shared" si="15"/>
        <v>2</v>
      </c>
      <c r="N171" s="5" t="str">
        <f t="shared" si="16"/>
        <v>Friday</v>
      </c>
      <c r="O171" s="5" t="str">
        <f t="shared" si="17"/>
        <v>June</v>
      </c>
    </row>
    <row r="172" spans="1:15" x14ac:dyDescent="0.3">
      <c r="A172" s="8">
        <v>171</v>
      </c>
      <c r="B172" s="25">
        <v>45254</v>
      </c>
      <c r="C172" s="5" t="s">
        <v>179</v>
      </c>
      <c r="D172" s="5" t="s">
        <v>8</v>
      </c>
      <c r="E172" s="12">
        <v>52</v>
      </c>
      <c r="F172" s="2" t="str">
        <f t="shared" si="12"/>
        <v>Adult</v>
      </c>
      <c r="G172" s="5" t="s">
        <v>9</v>
      </c>
      <c r="H172" s="8">
        <v>3</v>
      </c>
      <c r="I172" s="2">
        <v>300</v>
      </c>
      <c r="J172" s="2">
        <v>900</v>
      </c>
      <c r="K172" t="str">
        <f t="shared" si="13"/>
        <v>Medium</v>
      </c>
      <c r="L172" s="12">
        <f t="shared" si="14"/>
        <v>2023</v>
      </c>
      <c r="M172" s="12">
        <f t="shared" si="15"/>
        <v>4</v>
      </c>
      <c r="N172" s="5" t="str">
        <f t="shared" si="16"/>
        <v>Friday</v>
      </c>
      <c r="O172" s="5" t="str">
        <f t="shared" si="17"/>
        <v>November</v>
      </c>
    </row>
    <row r="173" spans="1:15" x14ac:dyDescent="0.3">
      <c r="A173" s="8">
        <v>172</v>
      </c>
      <c r="B173" s="25">
        <v>45186</v>
      </c>
      <c r="C173" s="5" t="s">
        <v>180</v>
      </c>
      <c r="D173" s="5" t="s">
        <v>5</v>
      </c>
      <c r="E173" s="12">
        <v>32</v>
      </c>
      <c r="F173" s="2" t="str">
        <f t="shared" si="12"/>
        <v>Adult</v>
      </c>
      <c r="G173" s="5" t="s">
        <v>6</v>
      </c>
      <c r="H173" s="8">
        <v>2</v>
      </c>
      <c r="I173" s="2">
        <v>25</v>
      </c>
      <c r="J173" s="2">
        <v>50</v>
      </c>
      <c r="K173" t="str">
        <f t="shared" si="13"/>
        <v>Low</v>
      </c>
      <c r="L173" s="12">
        <f t="shared" si="14"/>
        <v>2023</v>
      </c>
      <c r="M173" s="12">
        <f t="shared" si="15"/>
        <v>3</v>
      </c>
      <c r="N173" s="5" t="str">
        <f t="shared" si="16"/>
        <v>Sunday</v>
      </c>
      <c r="O173" s="5" t="str">
        <f t="shared" si="17"/>
        <v>September</v>
      </c>
    </row>
    <row r="174" spans="1:15" x14ac:dyDescent="0.3">
      <c r="A174" s="8">
        <v>173</v>
      </c>
      <c r="B174" s="25">
        <v>45238</v>
      </c>
      <c r="C174" s="5" t="s">
        <v>181</v>
      </c>
      <c r="D174" s="5" t="s">
        <v>5</v>
      </c>
      <c r="E174" s="12">
        <v>64</v>
      </c>
      <c r="F174" s="2" t="str">
        <f t="shared" si="12"/>
        <v>Senior</v>
      </c>
      <c r="G174" s="5" t="s">
        <v>11</v>
      </c>
      <c r="H174" s="8">
        <v>4</v>
      </c>
      <c r="I174" s="2">
        <v>30</v>
      </c>
      <c r="J174" s="2">
        <v>120</v>
      </c>
      <c r="K174" t="str">
        <f t="shared" si="13"/>
        <v>Low</v>
      </c>
      <c r="L174" s="12">
        <f t="shared" si="14"/>
        <v>2023</v>
      </c>
      <c r="M174" s="12">
        <f t="shared" si="15"/>
        <v>4</v>
      </c>
      <c r="N174" s="5" t="str">
        <f t="shared" si="16"/>
        <v>Wednesday</v>
      </c>
      <c r="O174" s="5" t="str">
        <f t="shared" si="17"/>
        <v>November</v>
      </c>
    </row>
    <row r="175" spans="1:15" x14ac:dyDescent="0.3">
      <c r="A175" s="8">
        <v>174</v>
      </c>
      <c r="B175" s="25">
        <v>45028</v>
      </c>
      <c r="C175" s="5" t="s">
        <v>182</v>
      </c>
      <c r="D175" s="5" t="s">
        <v>8</v>
      </c>
      <c r="E175" s="12">
        <v>39</v>
      </c>
      <c r="F175" s="2" t="str">
        <f t="shared" si="12"/>
        <v>Adult</v>
      </c>
      <c r="G175" s="5" t="s">
        <v>6</v>
      </c>
      <c r="H175" s="8">
        <v>1</v>
      </c>
      <c r="I175" s="2">
        <v>300</v>
      </c>
      <c r="J175" s="2">
        <v>300</v>
      </c>
      <c r="K175" t="str">
        <f t="shared" si="13"/>
        <v>Low</v>
      </c>
      <c r="L175" s="12">
        <f t="shared" si="14"/>
        <v>2023</v>
      </c>
      <c r="M175" s="12">
        <f t="shared" si="15"/>
        <v>2</v>
      </c>
      <c r="N175" s="5" t="str">
        <f t="shared" si="16"/>
        <v>Wednesday</v>
      </c>
      <c r="O175" s="5" t="str">
        <f t="shared" si="17"/>
        <v>April</v>
      </c>
    </row>
    <row r="176" spans="1:15" x14ac:dyDescent="0.3">
      <c r="A176" s="8">
        <v>175</v>
      </c>
      <c r="B176" s="25">
        <v>45005</v>
      </c>
      <c r="C176" s="5" t="s">
        <v>183</v>
      </c>
      <c r="D176" s="5" t="s">
        <v>8</v>
      </c>
      <c r="E176" s="12">
        <v>31</v>
      </c>
      <c r="F176" s="2" t="str">
        <f t="shared" si="12"/>
        <v>Adult</v>
      </c>
      <c r="G176" s="5" t="s">
        <v>11</v>
      </c>
      <c r="H176" s="8">
        <v>4</v>
      </c>
      <c r="I176" s="2">
        <v>25</v>
      </c>
      <c r="J176" s="2">
        <v>100</v>
      </c>
      <c r="K176" t="str">
        <f t="shared" si="13"/>
        <v>Low</v>
      </c>
      <c r="L176" s="12">
        <f t="shared" si="14"/>
        <v>2023</v>
      </c>
      <c r="M176" s="12">
        <f t="shared" si="15"/>
        <v>1</v>
      </c>
      <c r="N176" s="5" t="str">
        <f t="shared" si="16"/>
        <v>Monday</v>
      </c>
      <c r="O176" s="5" t="str">
        <f t="shared" si="17"/>
        <v>March</v>
      </c>
    </row>
    <row r="177" spans="1:15" x14ac:dyDescent="0.3">
      <c r="A177" s="8">
        <v>176</v>
      </c>
      <c r="B177" s="25">
        <v>45118</v>
      </c>
      <c r="C177" s="5" t="s">
        <v>184</v>
      </c>
      <c r="D177" s="5" t="s">
        <v>8</v>
      </c>
      <c r="E177" s="12">
        <v>43</v>
      </c>
      <c r="F177" s="2" t="str">
        <f t="shared" si="12"/>
        <v>Adult</v>
      </c>
      <c r="G177" s="5" t="s">
        <v>6</v>
      </c>
      <c r="H177" s="8">
        <v>2</v>
      </c>
      <c r="I177" s="2">
        <v>50</v>
      </c>
      <c r="J177" s="2">
        <v>100</v>
      </c>
      <c r="K177" t="str">
        <f t="shared" si="13"/>
        <v>Low</v>
      </c>
      <c r="L177" s="12">
        <f t="shared" si="14"/>
        <v>2023</v>
      </c>
      <c r="M177" s="12">
        <f t="shared" si="15"/>
        <v>3</v>
      </c>
      <c r="N177" s="5" t="str">
        <f t="shared" si="16"/>
        <v>Tuesday</v>
      </c>
      <c r="O177" s="5" t="str">
        <f t="shared" si="17"/>
        <v>July</v>
      </c>
    </row>
    <row r="178" spans="1:15" x14ac:dyDescent="0.3">
      <c r="A178" s="8">
        <v>177</v>
      </c>
      <c r="B178" s="25">
        <v>45009</v>
      </c>
      <c r="C178" s="5" t="s">
        <v>185</v>
      </c>
      <c r="D178" s="5" t="s">
        <v>5</v>
      </c>
      <c r="E178" s="12">
        <v>45</v>
      </c>
      <c r="F178" s="2" t="str">
        <f t="shared" si="12"/>
        <v>Adult</v>
      </c>
      <c r="G178" s="5" t="s">
        <v>6</v>
      </c>
      <c r="H178" s="8">
        <v>2</v>
      </c>
      <c r="I178" s="2">
        <v>50</v>
      </c>
      <c r="J178" s="2">
        <v>100</v>
      </c>
      <c r="K178" t="str">
        <f t="shared" si="13"/>
        <v>Low</v>
      </c>
      <c r="L178" s="12">
        <f t="shared" si="14"/>
        <v>2023</v>
      </c>
      <c r="M178" s="12">
        <f t="shared" si="15"/>
        <v>1</v>
      </c>
      <c r="N178" s="5" t="str">
        <f t="shared" si="16"/>
        <v>Friday</v>
      </c>
      <c r="O178" s="5" t="str">
        <f t="shared" si="17"/>
        <v>March</v>
      </c>
    </row>
    <row r="179" spans="1:15" x14ac:dyDescent="0.3">
      <c r="A179" s="8">
        <v>178</v>
      </c>
      <c r="B179" s="25">
        <v>45203</v>
      </c>
      <c r="C179" s="5" t="s">
        <v>186</v>
      </c>
      <c r="D179" s="5" t="s">
        <v>5</v>
      </c>
      <c r="E179" s="12">
        <v>40</v>
      </c>
      <c r="F179" s="2" t="str">
        <f t="shared" si="12"/>
        <v>Adult</v>
      </c>
      <c r="G179" s="5" t="s">
        <v>9</v>
      </c>
      <c r="H179" s="8">
        <v>2</v>
      </c>
      <c r="I179" s="2">
        <v>30</v>
      </c>
      <c r="J179" s="2">
        <v>60</v>
      </c>
      <c r="K179" t="str">
        <f t="shared" si="13"/>
        <v>Low</v>
      </c>
      <c r="L179" s="12">
        <f t="shared" si="14"/>
        <v>2023</v>
      </c>
      <c r="M179" s="12">
        <f t="shared" si="15"/>
        <v>4</v>
      </c>
      <c r="N179" s="5" t="str">
        <f t="shared" si="16"/>
        <v>Wednesday</v>
      </c>
      <c r="O179" s="5" t="str">
        <f t="shared" si="17"/>
        <v>October</v>
      </c>
    </row>
    <row r="180" spans="1:15" x14ac:dyDescent="0.3">
      <c r="A180" s="8">
        <v>179</v>
      </c>
      <c r="B180" s="25">
        <v>45198</v>
      </c>
      <c r="C180" s="5" t="s">
        <v>187</v>
      </c>
      <c r="D180" s="5" t="s">
        <v>5</v>
      </c>
      <c r="E180" s="12">
        <v>31</v>
      </c>
      <c r="F180" s="2" t="str">
        <f t="shared" si="12"/>
        <v>Adult</v>
      </c>
      <c r="G180" s="5" t="s">
        <v>11</v>
      </c>
      <c r="H180" s="8">
        <v>1</v>
      </c>
      <c r="I180" s="2">
        <v>300</v>
      </c>
      <c r="J180" s="2">
        <v>300</v>
      </c>
      <c r="K180" t="str">
        <f t="shared" si="13"/>
        <v>Low</v>
      </c>
      <c r="L180" s="12">
        <f t="shared" si="14"/>
        <v>2023</v>
      </c>
      <c r="M180" s="12">
        <f t="shared" si="15"/>
        <v>3</v>
      </c>
      <c r="N180" s="5" t="str">
        <f t="shared" si="16"/>
        <v>Friday</v>
      </c>
      <c r="O180" s="5" t="str">
        <f t="shared" si="17"/>
        <v>September</v>
      </c>
    </row>
    <row r="181" spans="1:15" x14ac:dyDescent="0.3">
      <c r="A181" s="8">
        <v>180</v>
      </c>
      <c r="B181" s="25">
        <v>44927</v>
      </c>
      <c r="C181" s="5" t="s">
        <v>188</v>
      </c>
      <c r="D181" s="5" t="s">
        <v>5</v>
      </c>
      <c r="E181" s="12">
        <v>41</v>
      </c>
      <c r="F181" s="2" t="str">
        <f t="shared" si="12"/>
        <v>Adult</v>
      </c>
      <c r="G181" s="5" t="s">
        <v>9</v>
      </c>
      <c r="H181" s="8">
        <v>3</v>
      </c>
      <c r="I181" s="2">
        <v>300</v>
      </c>
      <c r="J181" s="2">
        <v>900</v>
      </c>
      <c r="K181" t="str">
        <f t="shared" si="13"/>
        <v>Medium</v>
      </c>
      <c r="L181" s="12">
        <f t="shared" si="14"/>
        <v>2023</v>
      </c>
      <c r="M181" s="12">
        <f t="shared" si="15"/>
        <v>1</v>
      </c>
      <c r="N181" s="5" t="str">
        <f t="shared" si="16"/>
        <v>Sunday</v>
      </c>
      <c r="O181" s="5" t="str">
        <f t="shared" si="17"/>
        <v>January</v>
      </c>
    </row>
    <row r="182" spans="1:15" x14ac:dyDescent="0.3">
      <c r="A182" s="8">
        <v>181</v>
      </c>
      <c r="B182" s="25">
        <v>45233</v>
      </c>
      <c r="C182" s="5" t="s">
        <v>189</v>
      </c>
      <c r="D182" s="5" t="s">
        <v>5</v>
      </c>
      <c r="E182" s="12">
        <v>19</v>
      </c>
      <c r="F182" s="2" t="str">
        <f t="shared" si="12"/>
        <v>Young</v>
      </c>
      <c r="G182" s="5" t="s">
        <v>11</v>
      </c>
      <c r="H182" s="8">
        <v>4</v>
      </c>
      <c r="I182" s="2">
        <v>300</v>
      </c>
      <c r="J182" s="2">
        <v>1200</v>
      </c>
      <c r="K182" t="str">
        <f t="shared" si="13"/>
        <v>Medium</v>
      </c>
      <c r="L182" s="12">
        <f t="shared" si="14"/>
        <v>2023</v>
      </c>
      <c r="M182" s="12">
        <f t="shared" si="15"/>
        <v>4</v>
      </c>
      <c r="N182" s="5" t="str">
        <f t="shared" si="16"/>
        <v>Friday</v>
      </c>
      <c r="O182" s="5" t="str">
        <f t="shared" si="17"/>
        <v>November</v>
      </c>
    </row>
    <row r="183" spans="1:15" x14ac:dyDescent="0.3">
      <c r="A183" s="8">
        <v>182</v>
      </c>
      <c r="B183" s="25">
        <v>45092</v>
      </c>
      <c r="C183" s="5" t="s">
        <v>190</v>
      </c>
      <c r="D183" s="5" t="s">
        <v>5</v>
      </c>
      <c r="E183" s="12">
        <v>62</v>
      </c>
      <c r="F183" s="2" t="str">
        <f t="shared" si="12"/>
        <v>Senior</v>
      </c>
      <c r="G183" s="5" t="s">
        <v>6</v>
      </c>
      <c r="H183" s="8">
        <v>4</v>
      </c>
      <c r="I183" s="2">
        <v>30</v>
      </c>
      <c r="J183" s="2">
        <v>120</v>
      </c>
      <c r="K183" t="str">
        <f t="shared" si="13"/>
        <v>Low</v>
      </c>
      <c r="L183" s="12">
        <f t="shared" si="14"/>
        <v>2023</v>
      </c>
      <c r="M183" s="12">
        <f t="shared" si="15"/>
        <v>2</v>
      </c>
      <c r="N183" s="5" t="str">
        <f t="shared" si="16"/>
        <v>Thursday</v>
      </c>
      <c r="O183" s="5" t="str">
        <f t="shared" si="17"/>
        <v>June</v>
      </c>
    </row>
    <row r="184" spans="1:15" x14ac:dyDescent="0.3">
      <c r="A184" s="8">
        <v>183</v>
      </c>
      <c r="B184" s="25">
        <v>45177</v>
      </c>
      <c r="C184" s="5" t="s">
        <v>191</v>
      </c>
      <c r="D184" s="5" t="s">
        <v>8</v>
      </c>
      <c r="E184" s="12">
        <v>43</v>
      </c>
      <c r="F184" s="2" t="str">
        <f t="shared" si="12"/>
        <v>Adult</v>
      </c>
      <c r="G184" s="5" t="s">
        <v>6</v>
      </c>
      <c r="H184" s="8">
        <v>3</v>
      </c>
      <c r="I184" s="2">
        <v>300</v>
      </c>
      <c r="J184" s="2">
        <v>900</v>
      </c>
      <c r="K184" t="str">
        <f t="shared" si="13"/>
        <v>Medium</v>
      </c>
      <c r="L184" s="12">
        <f t="shared" si="14"/>
        <v>2023</v>
      </c>
      <c r="M184" s="12">
        <f t="shared" si="15"/>
        <v>3</v>
      </c>
      <c r="N184" s="5" t="str">
        <f t="shared" si="16"/>
        <v>Friday</v>
      </c>
      <c r="O184" s="5" t="str">
        <f t="shared" si="17"/>
        <v>September</v>
      </c>
    </row>
    <row r="185" spans="1:15" x14ac:dyDescent="0.3">
      <c r="A185" s="8">
        <v>184</v>
      </c>
      <c r="B185" s="25">
        <v>44936</v>
      </c>
      <c r="C185" s="5" t="s">
        <v>192</v>
      </c>
      <c r="D185" s="5" t="s">
        <v>5</v>
      </c>
      <c r="E185" s="12">
        <v>31</v>
      </c>
      <c r="F185" s="2" t="str">
        <f t="shared" si="12"/>
        <v>Adult</v>
      </c>
      <c r="G185" s="5" t="s">
        <v>11</v>
      </c>
      <c r="H185" s="8">
        <v>4</v>
      </c>
      <c r="I185" s="2">
        <v>50</v>
      </c>
      <c r="J185" s="2">
        <v>200</v>
      </c>
      <c r="K185" t="str">
        <f t="shared" si="13"/>
        <v>Low</v>
      </c>
      <c r="L185" s="12">
        <f t="shared" si="14"/>
        <v>2023</v>
      </c>
      <c r="M185" s="12">
        <f t="shared" si="15"/>
        <v>1</v>
      </c>
      <c r="N185" s="5" t="str">
        <f t="shared" si="16"/>
        <v>Tuesday</v>
      </c>
      <c r="O185" s="5" t="str">
        <f t="shared" si="17"/>
        <v>January</v>
      </c>
    </row>
    <row r="186" spans="1:15" x14ac:dyDescent="0.3">
      <c r="A186" s="8">
        <v>185</v>
      </c>
      <c r="B186" s="25">
        <v>44984</v>
      </c>
      <c r="C186" s="5" t="s">
        <v>193</v>
      </c>
      <c r="D186" s="5" t="s">
        <v>5</v>
      </c>
      <c r="E186" s="12">
        <v>24</v>
      </c>
      <c r="F186" s="2" t="str">
        <f t="shared" si="12"/>
        <v>Young</v>
      </c>
      <c r="G186" s="5" t="s">
        <v>9</v>
      </c>
      <c r="H186" s="8">
        <v>1</v>
      </c>
      <c r="I186" s="2">
        <v>25</v>
      </c>
      <c r="J186" s="2">
        <v>25</v>
      </c>
      <c r="K186" t="str">
        <f t="shared" si="13"/>
        <v>Low</v>
      </c>
      <c r="L186" s="12">
        <f t="shared" si="14"/>
        <v>2023</v>
      </c>
      <c r="M186" s="12">
        <f t="shared" si="15"/>
        <v>1</v>
      </c>
      <c r="N186" s="5" t="str">
        <f t="shared" si="16"/>
        <v>Monday</v>
      </c>
      <c r="O186" s="5" t="str">
        <f t="shared" si="17"/>
        <v>February</v>
      </c>
    </row>
    <row r="187" spans="1:15" x14ac:dyDescent="0.3">
      <c r="A187" s="8">
        <v>186</v>
      </c>
      <c r="B187" s="25">
        <v>45112</v>
      </c>
      <c r="C187" s="5" t="s">
        <v>194</v>
      </c>
      <c r="D187" s="5" t="s">
        <v>5</v>
      </c>
      <c r="E187" s="12">
        <v>20</v>
      </c>
      <c r="F187" s="2" t="str">
        <f t="shared" si="12"/>
        <v>Young</v>
      </c>
      <c r="G187" s="5" t="s">
        <v>9</v>
      </c>
      <c r="H187" s="8">
        <v>4</v>
      </c>
      <c r="I187" s="2">
        <v>50</v>
      </c>
      <c r="J187" s="2">
        <v>200</v>
      </c>
      <c r="K187" t="str">
        <f t="shared" si="13"/>
        <v>Low</v>
      </c>
      <c r="L187" s="12">
        <f t="shared" si="14"/>
        <v>2023</v>
      </c>
      <c r="M187" s="12">
        <f t="shared" si="15"/>
        <v>3</v>
      </c>
      <c r="N187" s="5" t="str">
        <f t="shared" si="16"/>
        <v>Wednesday</v>
      </c>
      <c r="O187" s="5" t="str">
        <f t="shared" si="17"/>
        <v>July</v>
      </c>
    </row>
    <row r="188" spans="1:15" x14ac:dyDescent="0.3">
      <c r="A188" s="8">
        <v>187</v>
      </c>
      <c r="B188" s="25">
        <v>45084</v>
      </c>
      <c r="C188" s="5" t="s">
        <v>195</v>
      </c>
      <c r="D188" s="5" t="s">
        <v>8</v>
      </c>
      <c r="E188" s="12">
        <v>64</v>
      </c>
      <c r="F188" s="2" t="str">
        <f t="shared" si="12"/>
        <v>Senior</v>
      </c>
      <c r="G188" s="5" t="s">
        <v>9</v>
      </c>
      <c r="H188" s="8">
        <v>2</v>
      </c>
      <c r="I188" s="2">
        <v>50</v>
      </c>
      <c r="J188" s="2">
        <v>100</v>
      </c>
      <c r="K188" t="str">
        <f t="shared" si="13"/>
        <v>Low</v>
      </c>
      <c r="L188" s="12">
        <f t="shared" si="14"/>
        <v>2023</v>
      </c>
      <c r="M188" s="12">
        <f t="shared" si="15"/>
        <v>2</v>
      </c>
      <c r="N188" s="5" t="str">
        <f t="shared" si="16"/>
        <v>Wednesday</v>
      </c>
      <c r="O188" s="5" t="str">
        <f t="shared" si="17"/>
        <v>June</v>
      </c>
    </row>
    <row r="189" spans="1:15" x14ac:dyDescent="0.3">
      <c r="A189" s="8">
        <v>188</v>
      </c>
      <c r="B189" s="25">
        <v>45049</v>
      </c>
      <c r="C189" s="5" t="s">
        <v>196</v>
      </c>
      <c r="D189" s="5" t="s">
        <v>5</v>
      </c>
      <c r="E189" s="12">
        <v>40</v>
      </c>
      <c r="F189" s="2" t="str">
        <f t="shared" si="12"/>
        <v>Adult</v>
      </c>
      <c r="G189" s="5" t="s">
        <v>9</v>
      </c>
      <c r="H189" s="8">
        <v>3</v>
      </c>
      <c r="I189" s="2">
        <v>25</v>
      </c>
      <c r="J189" s="2">
        <v>75</v>
      </c>
      <c r="K189" t="str">
        <f t="shared" si="13"/>
        <v>Low</v>
      </c>
      <c r="L189" s="12">
        <f t="shared" si="14"/>
        <v>2023</v>
      </c>
      <c r="M189" s="12">
        <f t="shared" si="15"/>
        <v>2</v>
      </c>
      <c r="N189" s="5" t="str">
        <f t="shared" si="16"/>
        <v>Wednesday</v>
      </c>
      <c r="O189" s="5" t="str">
        <f t="shared" si="17"/>
        <v>May</v>
      </c>
    </row>
    <row r="190" spans="1:15" x14ac:dyDescent="0.3">
      <c r="A190" s="8">
        <v>189</v>
      </c>
      <c r="B190" s="25">
        <v>44956</v>
      </c>
      <c r="C190" s="5" t="s">
        <v>197</v>
      </c>
      <c r="D190" s="5" t="s">
        <v>5</v>
      </c>
      <c r="E190" s="12">
        <v>63</v>
      </c>
      <c r="F190" s="2" t="str">
        <f t="shared" si="12"/>
        <v>Senior</v>
      </c>
      <c r="G190" s="5" t="s">
        <v>6</v>
      </c>
      <c r="H190" s="8">
        <v>1</v>
      </c>
      <c r="I190" s="2">
        <v>50</v>
      </c>
      <c r="J190" s="2">
        <v>50</v>
      </c>
      <c r="K190" t="str">
        <f t="shared" si="13"/>
        <v>Low</v>
      </c>
      <c r="L190" s="12">
        <f t="shared" si="14"/>
        <v>2023</v>
      </c>
      <c r="M190" s="12">
        <f t="shared" si="15"/>
        <v>1</v>
      </c>
      <c r="N190" s="5" t="str">
        <f t="shared" si="16"/>
        <v>Monday</v>
      </c>
      <c r="O190" s="5" t="str">
        <f t="shared" si="17"/>
        <v>January</v>
      </c>
    </row>
    <row r="191" spans="1:15" x14ac:dyDescent="0.3">
      <c r="A191" s="8">
        <v>190</v>
      </c>
      <c r="B191" s="25">
        <v>45050</v>
      </c>
      <c r="C191" s="5" t="s">
        <v>198</v>
      </c>
      <c r="D191" s="5" t="s">
        <v>8</v>
      </c>
      <c r="E191" s="12">
        <v>60</v>
      </c>
      <c r="F191" s="2" t="str">
        <f t="shared" si="12"/>
        <v>Adult</v>
      </c>
      <c r="G191" s="5" t="s">
        <v>6</v>
      </c>
      <c r="H191" s="8">
        <v>3</v>
      </c>
      <c r="I191" s="2">
        <v>30</v>
      </c>
      <c r="J191" s="2">
        <v>90</v>
      </c>
      <c r="K191" t="str">
        <f t="shared" si="13"/>
        <v>Low</v>
      </c>
      <c r="L191" s="12">
        <f t="shared" si="14"/>
        <v>2023</v>
      </c>
      <c r="M191" s="12">
        <f t="shared" si="15"/>
        <v>2</v>
      </c>
      <c r="N191" s="5" t="str">
        <f t="shared" si="16"/>
        <v>Thursday</v>
      </c>
      <c r="O191" s="5" t="str">
        <f t="shared" si="17"/>
        <v>May</v>
      </c>
    </row>
    <row r="192" spans="1:15" x14ac:dyDescent="0.3">
      <c r="A192" s="8">
        <v>191</v>
      </c>
      <c r="B192" s="25">
        <v>45217</v>
      </c>
      <c r="C192" s="5" t="s">
        <v>199</v>
      </c>
      <c r="D192" s="5" t="s">
        <v>5</v>
      </c>
      <c r="E192" s="12">
        <v>64</v>
      </c>
      <c r="F192" s="2" t="str">
        <f t="shared" si="12"/>
        <v>Senior</v>
      </c>
      <c r="G192" s="5" t="s">
        <v>6</v>
      </c>
      <c r="H192" s="8">
        <v>1</v>
      </c>
      <c r="I192" s="2">
        <v>25</v>
      </c>
      <c r="J192" s="2">
        <v>25</v>
      </c>
      <c r="K192" t="str">
        <f t="shared" si="13"/>
        <v>Low</v>
      </c>
      <c r="L192" s="12">
        <f t="shared" si="14"/>
        <v>2023</v>
      </c>
      <c r="M192" s="12">
        <f t="shared" si="15"/>
        <v>4</v>
      </c>
      <c r="N192" s="5" t="str">
        <f t="shared" si="16"/>
        <v>Wednesday</v>
      </c>
      <c r="O192" s="5" t="str">
        <f t="shared" si="17"/>
        <v>October</v>
      </c>
    </row>
    <row r="193" spans="1:15" x14ac:dyDescent="0.3">
      <c r="A193" s="8">
        <v>192</v>
      </c>
      <c r="B193" s="25">
        <v>44967</v>
      </c>
      <c r="C193" s="5" t="s">
        <v>200</v>
      </c>
      <c r="D193" s="5" t="s">
        <v>5</v>
      </c>
      <c r="E193" s="12">
        <v>62</v>
      </c>
      <c r="F193" s="2" t="str">
        <f t="shared" si="12"/>
        <v>Senior</v>
      </c>
      <c r="G193" s="5" t="s">
        <v>6</v>
      </c>
      <c r="H193" s="8">
        <v>2</v>
      </c>
      <c r="I193" s="2">
        <v>50</v>
      </c>
      <c r="J193" s="2">
        <v>100</v>
      </c>
      <c r="K193" t="str">
        <f t="shared" si="13"/>
        <v>Low</v>
      </c>
      <c r="L193" s="12">
        <f t="shared" si="14"/>
        <v>2023</v>
      </c>
      <c r="M193" s="12">
        <f t="shared" si="15"/>
        <v>1</v>
      </c>
      <c r="N193" s="5" t="str">
        <f t="shared" si="16"/>
        <v>Friday</v>
      </c>
      <c r="O193" s="5" t="str">
        <f t="shared" si="17"/>
        <v>February</v>
      </c>
    </row>
    <row r="194" spans="1:15" x14ac:dyDescent="0.3">
      <c r="A194" s="8">
        <v>193</v>
      </c>
      <c r="B194" s="25">
        <v>44970</v>
      </c>
      <c r="C194" s="5" t="s">
        <v>201</v>
      </c>
      <c r="D194" s="5" t="s">
        <v>5</v>
      </c>
      <c r="E194" s="12">
        <v>35</v>
      </c>
      <c r="F194" s="2" t="str">
        <f t="shared" si="12"/>
        <v>Adult</v>
      </c>
      <c r="G194" s="5" t="s">
        <v>6</v>
      </c>
      <c r="H194" s="8">
        <v>3</v>
      </c>
      <c r="I194" s="2">
        <v>500</v>
      </c>
      <c r="J194" s="2">
        <v>1500</v>
      </c>
      <c r="K194" t="str">
        <f t="shared" si="13"/>
        <v>Medium</v>
      </c>
      <c r="L194" s="12">
        <f t="shared" si="14"/>
        <v>2023</v>
      </c>
      <c r="M194" s="12">
        <f t="shared" si="15"/>
        <v>1</v>
      </c>
      <c r="N194" s="5" t="str">
        <f t="shared" si="16"/>
        <v>Monday</v>
      </c>
      <c r="O194" s="5" t="str">
        <f t="shared" si="17"/>
        <v>February</v>
      </c>
    </row>
    <row r="195" spans="1:15" x14ac:dyDescent="0.3">
      <c r="A195" s="8">
        <v>194</v>
      </c>
      <c r="B195" s="25">
        <v>45175</v>
      </c>
      <c r="C195" s="5" t="s">
        <v>202</v>
      </c>
      <c r="D195" s="5" t="s">
        <v>5</v>
      </c>
      <c r="E195" s="12">
        <v>55</v>
      </c>
      <c r="F195" s="2" t="str">
        <f t="shared" ref="F195:F258" si="18">IF(E195&gt;60,"Senior",IF(E195&gt;30,"Adult","Young"))</f>
        <v>Adult</v>
      </c>
      <c r="G195" s="5" t="s">
        <v>9</v>
      </c>
      <c r="H195" s="8">
        <v>4</v>
      </c>
      <c r="I195" s="2">
        <v>50</v>
      </c>
      <c r="J195" s="2">
        <v>200</v>
      </c>
      <c r="K195" t="str">
        <f t="shared" ref="K195:K258" si="19">IF(J195&gt;1500,"High",IF(J195&gt;500,"Medium","Low"))</f>
        <v>Low</v>
      </c>
      <c r="L195" s="12">
        <f t="shared" ref="L195:L258" si="20">YEAR(B195)</f>
        <v>2023</v>
      </c>
      <c r="M195" s="12">
        <f t="shared" ref="M195:M258" si="21">ROUNDUP(MONTH(B195)/3,0)</f>
        <v>3</v>
      </c>
      <c r="N195" s="5" t="str">
        <f t="shared" ref="N195:N258" si="22">TEXT(B195,"dddd")</f>
        <v>Wednesday</v>
      </c>
      <c r="O195" s="5" t="str">
        <f t="shared" ref="O195:O258" si="23">TEXT(B195,"mmmm")</f>
        <v>September</v>
      </c>
    </row>
    <row r="196" spans="1:15" x14ac:dyDescent="0.3">
      <c r="A196" s="8">
        <v>195</v>
      </c>
      <c r="B196" s="25">
        <v>44962</v>
      </c>
      <c r="C196" s="5" t="s">
        <v>203</v>
      </c>
      <c r="D196" s="5" t="s">
        <v>5</v>
      </c>
      <c r="E196" s="12">
        <v>52</v>
      </c>
      <c r="F196" s="2" t="str">
        <f t="shared" si="18"/>
        <v>Adult</v>
      </c>
      <c r="G196" s="5" t="s">
        <v>9</v>
      </c>
      <c r="H196" s="8">
        <v>1</v>
      </c>
      <c r="I196" s="2">
        <v>30</v>
      </c>
      <c r="J196" s="2">
        <v>30</v>
      </c>
      <c r="K196" t="str">
        <f t="shared" si="19"/>
        <v>Low</v>
      </c>
      <c r="L196" s="12">
        <f t="shared" si="20"/>
        <v>2023</v>
      </c>
      <c r="M196" s="12">
        <f t="shared" si="21"/>
        <v>1</v>
      </c>
      <c r="N196" s="5" t="str">
        <f t="shared" si="22"/>
        <v>Sunday</v>
      </c>
      <c r="O196" s="5" t="str">
        <f t="shared" si="23"/>
        <v>February</v>
      </c>
    </row>
    <row r="197" spans="1:15" x14ac:dyDescent="0.3">
      <c r="A197" s="8">
        <v>196</v>
      </c>
      <c r="B197" s="25">
        <v>45199</v>
      </c>
      <c r="C197" s="5" t="s">
        <v>204</v>
      </c>
      <c r="D197" s="5" t="s">
        <v>8</v>
      </c>
      <c r="E197" s="12">
        <v>32</v>
      </c>
      <c r="F197" s="2" t="str">
        <f t="shared" si="18"/>
        <v>Adult</v>
      </c>
      <c r="G197" s="5" t="s">
        <v>9</v>
      </c>
      <c r="H197" s="8">
        <v>3</v>
      </c>
      <c r="I197" s="2">
        <v>300</v>
      </c>
      <c r="J197" s="2">
        <v>900</v>
      </c>
      <c r="K197" t="str">
        <f t="shared" si="19"/>
        <v>Medium</v>
      </c>
      <c r="L197" s="12">
        <f t="shared" si="20"/>
        <v>2023</v>
      </c>
      <c r="M197" s="12">
        <f t="shared" si="21"/>
        <v>3</v>
      </c>
      <c r="N197" s="5" t="str">
        <f t="shared" si="22"/>
        <v>Saturday</v>
      </c>
      <c r="O197" s="5" t="str">
        <f t="shared" si="23"/>
        <v>September</v>
      </c>
    </row>
    <row r="198" spans="1:15" x14ac:dyDescent="0.3">
      <c r="A198" s="8">
        <v>197</v>
      </c>
      <c r="B198" s="25">
        <v>44991</v>
      </c>
      <c r="C198" s="5" t="s">
        <v>205</v>
      </c>
      <c r="D198" s="5" t="s">
        <v>8</v>
      </c>
      <c r="E198" s="12">
        <v>42</v>
      </c>
      <c r="F198" s="2" t="str">
        <f t="shared" si="18"/>
        <v>Adult</v>
      </c>
      <c r="G198" s="5" t="s">
        <v>9</v>
      </c>
      <c r="H198" s="8">
        <v>4</v>
      </c>
      <c r="I198" s="2">
        <v>50</v>
      </c>
      <c r="J198" s="2">
        <v>200</v>
      </c>
      <c r="K198" t="str">
        <f t="shared" si="19"/>
        <v>Low</v>
      </c>
      <c r="L198" s="12">
        <f t="shared" si="20"/>
        <v>2023</v>
      </c>
      <c r="M198" s="12">
        <f t="shared" si="21"/>
        <v>1</v>
      </c>
      <c r="N198" s="5" t="str">
        <f t="shared" si="22"/>
        <v>Monday</v>
      </c>
      <c r="O198" s="5" t="str">
        <f t="shared" si="23"/>
        <v>March</v>
      </c>
    </row>
    <row r="199" spans="1:15" x14ac:dyDescent="0.3">
      <c r="A199" s="8">
        <v>198</v>
      </c>
      <c r="B199" s="25">
        <v>44992</v>
      </c>
      <c r="C199" s="5" t="s">
        <v>206</v>
      </c>
      <c r="D199" s="5" t="s">
        <v>8</v>
      </c>
      <c r="E199" s="12">
        <v>54</v>
      </c>
      <c r="F199" s="2" t="str">
        <f t="shared" si="18"/>
        <v>Adult</v>
      </c>
      <c r="G199" s="5" t="s">
        <v>6</v>
      </c>
      <c r="H199" s="8">
        <v>3</v>
      </c>
      <c r="I199" s="2">
        <v>300</v>
      </c>
      <c r="J199" s="2">
        <v>900</v>
      </c>
      <c r="K199" t="str">
        <f t="shared" si="19"/>
        <v>Medium</v>
      </c>
      <c r="L199" s="12">
        <f t="shared" si="20"/>
        <v>2023</v>
      </c>
      <c r="M199" s="12">
        <f t="shared" si="21"/>
        <v>1</v>
      </c>
      <c r="N199" s="5" t="str">
        <f t="shared" si="22"/>
        <v>Tuesday</v>
      </c>
      <c r="O199" s="5" t="str">
        <f t="shared" si="23"/>
        <v>March</v>
      </c>
    </row>
    <row r="200" spans="1:15" x14ac:dyDescent="0.3">
      <c r="A200" s="8">
        <v>199</v>
      </c>
      <c r="B200" s="25">
        <v>45264</v>
      </c>
      <c r="C200" s="5" t="s">
        <v>207</v>
      </c>
      <c r="D200" s="5" t="s">
        <v>5</v>
      </c>
      <c r="E200" s="12">
        <v>45</v>
      </c>
      <c r="F200" s="2" t="str">
        <f t="shared" si="18"/>
        <v>Adult</v>
      </c>
      <c r="G200" s="5" t="s">
        <v>6</v>
      </c>
      <c r="H200" s="8">
        <v>3</v>
      </c>
      <c r="I200" s="2">
        <v>500</v>
      </c>
      <c r="J200" s="2">
        <v>1500</v>
      </c>
      <c r="K200" t="str">
        <f t="shared" si="19"/>
        <v>Medium</v>
      </c>
      <c r="L200" s="12">
        <f t="shared" si="20"/>
        <v>2023</v>
      </c>
      <c r="M200" s="12">
        <f t="shared" si="21"/>
        <v>4</v>
      </c>
      <c r="N200" s="5" t="str">
        <f t="shared" si="22"/>
        <v>Monday</v>
      </c>
      <c r="O200" s="5" t="str">
        <f t="shared" si="23"/>
        <v>December</v>
      </c>
    </row>
    <row r="201" spans="1:15" x14ac:dyDescent="0.3">
      <c r="A201" s="8">
        <v>200</v>
      </c>
      <c r="B201" s="25">
        <v>45170</v>
      </c>
      <c r="C201" s="5" t="s">
        <v>208</v>
      </c>
      <c r="D201" s="5" t="s">
        <v>5</v>
      </c>
      <c r="E201" s="12">
        <v>27</v>
      </c>
      <c r="F201" s="2" t="str">
        <f t="shared" si="18"/>
        <v>Young</v>
      </c>
      <c r="G201" s="5" t="s">
        <v>6</v>
      </c>
      <c r="H201" s="8">
        <v>3</v>
      </c>
      <c r="I201" s="2">
        <v>50</v>
      </c>
      <c r="J201" s="2">
        <v>150</v>
      </c>
      <c r="K201" t="str">
        <f t="shared" si="19"/>
        <v>Low</v>
      </c>
      <c r="L201" s="12">
        <f t="shared" si="20"/>
        <v>2023</v>
      </c>
      <c r="M201" s="12">
        <f t="shared" si="21"/>
        <v>3</v>
      </c>
      <c r="N201" s="5" t="str">
        <f t="shared" si="22"/>
        <v>Friday</v>
      </c>
      <c r="O201" s="5" t="str">
        <f t="shared" si="23"/>
        <v>September</v>
      </c>
    </row>
    <row r="202" spans="1:15" x14ac:dyDescent="0.3">
      <c r="A202" s="8">
        <v>201</v>
      </c>
      <c r="B202" s="25">
        <v>45208</v>
      </c>
      <c r="C202" s="5" t="s">
        <v>209</v>
      </c>
      <c r="D202" s="5" t="s">
        <v>5</v>
      </c>
      <c r="E202" s="12">
        <v>56</v>
      </c>
      <c r="F202" s="2" t="str">
        <f t="shared" si="18"/>
        <v>Adult</v>
      </c>
      <c r="G202" s="5" t="s">
        <v>11</v>
      </c>
      <c r="H202" s="8">
        <v>1</v>
      </c>
      <c r="I202" s="2">
        <v>25</v>
      </c>
      <c r="J202" s="2">
        <v>25</v>
      </c>
      <c r="K202" t="str">
        <f t="shared" si="19"/>
        <v>Low</v>
      </c>
      <c r="L202" s="12">
        <f t="shared" si="20"/>
        <v>2023</v>
      </c>
      <c r="M202" s="12">
        <f t="shared" si="21"/>
        <v>4</v>
      </c>
      <c r="N202" s="5" t="str">
        <f t="shared" si="22"/>
        <v>Monday</v>
      </c>
      <c r="O202" s="5" t="str">
        <f t="shared" si="23"/>
        <v>October</v>
      </c>
    </row>
    <row r="203" spans="1:15" x14ac:dyDescent="0.3">
      <c r="A203" s="8">
        <v>202</v>
      </c>
      <c r="B203" s="25">
        <v>45011</v>
      </c>
      <c r="C203" s="5" t="s">
        <v>210</v>
      </c>
      <c r="D203" s="5" t="s">
        <v>8</v>
      </c>
      <c r="E203" s="12">
        <v>34</v>
      </c>
      <c r="F203" s="2" t="str">
        <f t="shared" si="18"/>
        <v>Adult</v>
      </c>
      <c r="G203" s="5" t="s">
        <v>9</v>
      </c>
      <c r="H203" s="8">
        <v>4</v>
      </c>
      <c r="I203" s="2">
        <v>300</v>
      </c>
      <c r="J203" s="2">
        <v>1200</v>
      </c>
      <c r="K203" t="str">
        <f t="shared" si="19"/>
        <v>Medium</v>
      </c>
      <c r="L203" s="12">
        <f t="shared" si="20"/>
        <v>2023</v>
      </c>
      <c r="M203" s="12">
        <f t="shared" si="21"/>
        <v>1</v>
      </c>
      <c r="N203" s="5" t="str">
        <f t="shared" si="22"/>
        <v>Sunday</v>
      </c>
      <c r="O203" s="5" t="str">
        <f t="shared" si="23"/>
        <v>March</v>
      </c>
    </row>
    <row r="204" spans="1:15" x14ac:dyDescent="0.3">
      <c r="A204" s="8">
        <v>203</v>
      </c>
      <c r="B204" s="25">
        <v>45062</v>
      </c>
      <c r="C204" s="5" t="s">
        <v>211</v>
      </c>
      <c r="D204" s="5" t="s">
        <v>5</v>
      </c>
      <c r="E204" s="12">
        <v>56</v>
      </c>
      <c r="F204" s="2" t="str">
        <f t="shared" si="18"/>
        <v>Adult</v>
      </c>
      <c r="G204" s="5" t="s">
        <v>9</v>
      </c>
      <c r="H204" s="8">
        <v>2</v>
      </c>
      <c r="I204" s="2">
        <v>500</v>
      </c>
      <c r="J204" s="2">
        <v>1000</v>
      </c>
      <c r="K204" t="str">
        <f t="shared" si="19"/>
        <v>Medium</v>
      </c>
      <c r="L204" s="12">
        <f t="shared" si="20"/>
        <v>2023</v>
      </c>
      <c r="M204" s="12">
        <f t="shared" si="21"/>
        <v>2</v>
      </c>
      <c r="N204" s="5" t="str">
        <f t="shared" si="22"/>
        <v>Tuesday</v>
      </c>
      <c r="O204" s="5" t="str">
        <f t="shared" si="23"/>
        <v>May</v>
      </c>
    </row>
    <row r="205" spans="1:15" x14ac:dyDescent="0.3">
      <c r="A205" s="8">
        <v>204</v>
      </c>
      <c r="B205" s="25">
        <v>45197</v>
      </c>
      <c r="C205" s="5" t="s">
        <v>212</v>
      </c>
      <c r="D205" s="5" t="s">
        <v>5</v>
      </c>
      <c r="E205" s="12">
        <v>39</v>
      </c>
      <c r="F205" s="2" t="str">
        <f t="shared" si="18"/>
        <v>Adult</v>
      </c>
      <c r="G205" s="5" t="s">
        <v>6</v>
      </c>
      <c r="H205" s="8">
        <v>1</v>
      </c>
      <c r="I205" s="2">
        <v>25</v>
      </c>
      <c r="J205" s="2">
        <v>25</v>
      </c>
      <c r="K205" t="str">
        <f t="shared" si="19"/>
        <v>Low</v>
      </c>
      <c r="L205" s="12">
        <f t="shared" si="20"/>
        <v>2023</v>
      </c>
      <c r="M205" s="12">
        <f t="shared" si="21"/>
        <v>3</v>
      </c>
      <c r="N205" s="5" t="str">
        <f t="shared" si="22"/>
        <v>Thursday</v>
      </c>
      <c r="O205" s="5" t="str">
        <f t="shared" si="23"/>
        <v>September</v>
      </c>
    </row>
    <row r="206" spans="1:15" x14ac:dyDescent="0.3">
      <c r="A206" s="8">
        <v>205</v>
      </c>
      <c r="B206" s="25">
        <v>45237</v>
      </c>
      <c r="C206" s="5" t="s">
        <v>213</v>
      </c>
      <c r="D206" s="5" t="s">
        <v>8</v>
      </c>
      <c r="E206" s="12">
        <v>43</v>
      </c>
      <c r="F206" s="2" t="str">
        <f t="shared" si="18"/>
        <v>Adult</v>
      </c>
      <c r="G206" s="5" t="s">
        <v>9</v>
      </c>
      <c r="H206" s="8">
        <v>1</v>
      </c>
      <c r="I206" s="2">
        <v>25</v>
      </c>
      <c r="J206" s="2">
        <v>25</v>
      </c>
      <c r="K206" t="str">
        <f t="shared" si="19"/>
        <v>Low</v>
      </c>
      <c r="L206" s="12">
        <f t="shared" si="20"/>
        <v>2023</v>
      </c>
      <c r="M206" s="12">
        <f t="shared" si="21"/>
        <v>4</v>
      </c>
      <c r="N206" s="5" t="str">
        <f t="shared" si="22"/>
        <v>Tuesday</v>
      </c>
      <c r="O206" s="5" t="str">
        <f t="shared" si="23"/>
        <v>November</v>
      </c>
    </row>
    <row r="207" spans="1:15" x14ac:dyDescent="0.3">
      <c r="A207" s="8">
        <v>206</v>
      </c>
      <c r="B207" s="25">
        <v>45143</v>
      </c>
      <c r="C207" s="5" t="s">
        <v>214</v>
      </c>
      <c r="D207" s="5" t="s">
        <v>5</v>
      </c>
      <c r="E207" s="12">
        <v>61</v>
      </c>
      <c r="F207" s="2" t="str">
        <f t="shared" si="18"/>
        <v>Senior</v>
      </c>
      <c r="G207" s="5" t="s">
        <v>9</v>
      </c>
      <c r="H207" s="8">
        <v>1</v>
      </c>
      <c r="I207" s="2">
        <v>25</v>
      </c>
      <c r="J207" s="2">
        <v>25</v>
      </c>
      <c r="K207" t="str">
        <f t="shared" si="19"/>
        <v>Low</v>
      </c>
      <c r="L207" s="12">
        <f t="shared" si="20"/>
        <v>2023</v>
      </c>
      <c r="M207" s="12">
        <f t="shared" si="21"/>
        <v>3</v>
      </c>
      <c r="N207" s="5" t="str">
        <f t="shared" si="22"/>
        <v>Saturday</v>
      </c>
      <c r="O207" s="5" t="str">
        <f t="shared" si="23"/>
        <v>August</v>
      </c>
    </row>
    <row r="208" spans="1:15" x14ac:dyDescent="0.3">
      <c r="A208" s="8">
        <v>207</v>
      </c>
      <c r="B208" s="25">
        <v>45035</v>
      </c>
      <c r="C208" s="5" t="s">
        <v>215</v>
      </c>
      <c r="D208" s="5" t="s">
        <v>8</v>
      </c>
      <c r="E208" s="12">
        <v>42</v>
      </c>
      <c r="F208" s="2" t="str">
        <f t="shared" si="18"/>
        <v>Adult</v>
      </c>
      <c r="G208" s="5" t="s">
        <v>6</v>
      </c>
      <c r="H208" s="8">
        <v>2</v>
      </c>
      <c r="I208" s="2">
        <v>25</v>
      </c>
      <c r="J208" s="2">
        <v>50</v>
      </c>
      <c r="K208" t="str">
        <f t="shared" si="19"/>
        <v>Low</v>
      </c>
      <c r="L208" s="12">
        <f t="shared" si="20"/>
        <v>2023</v>
      </c>
      <c r="M208" s="12">
        <f t="shared" si="21"/>
        <v>2</v>
      </c>
      <c r="N208" s="5" t="str">
        <f t="shared" si="22"/>
        <v>Wednesday</v>
      </c>
      <c r="O208" s="5" t="str">
        <f t="shared" si="23"/>
        <v>April</v>
      </c>
    </row>
    <row r="209" spans="1:15" x14ac:dyDescent="0.3">
      <c r="A209" s="8">
        <v>208</v>
      </c>
      <c r="B209" s="25">
        <v>45203</v>
      </c>
      <c r="C209" s="5" t="s">
        <v>216</v>
      </c>
      <c r="D209" s="5" t="s">
        <v>8</v>
      </c>
      <c r="E209" s="12">
        <v>34</v>
      </c>
      <c r="F209" s="2" t="str">
        <f t="shared" si="18"/>
        <v>Adult</v>
      </c>
      <c r="G209" s="5" t="s">
        <v>11</v>
      </c>
      <c r="H209" s="8">
        <v>4</v>
      </c>
      <c r="I209" s="2">
        <v>50</v>
      </c>
      <c r="J209" s="2">
        <v>200</v>
      </c>
      <c r="K209" t="str">
        <f t="shared" si="19"/>
        <v>Low</v>
      </c>
      <c r="L209" s="12">
        <f t="shared" si="20"/>
        <v>2023</v>
      </c>
      <c r="M209" s="12">
        <f t="shared" si="21"/>
        <v>4</v>
      </c>
      <c r="N209" s="5" t="str">
        <f t="shared" si="22"/>
        <v>Wednesday</v>
      </c>
      <c r="O209" s="5" t="str">
        <f t="shared" si="23"/>
        <v>October</v>
      </c>
    </row>
    <row r="210" spans="1:15" x14ac:dyDescent="0.3">
      <c r="A210" s="8">
        <v>209</v>
      </c>
      <c r="B210" s="25">
        <v>45280</v>
      </c>
      <c r="C210" s="5" t="s">
        <v>217</v>
      </c>
      <c r="D210" s="5" t="s">
        <v>8</v>
      </c>
      <c r="E210" s="12">
        <v>30</v>
      </c>
      <c r="F210" s="2" t="str">
        <f t="shared" si="18"/>
        <v>Young</v>
      </c>
      <c r="G210" s="5" t="s">
        <v>11</v>
      </c>
      <c r="H210" s="8">
        <v>4</v>
      </c>
      <c r="I210" s="2">
        <v>50</v>
      </c>
      <c r="J210" s="2">
        <v>200</v>
      </c>
      <c r="K210" t="str">
        <f t="shared" si="19"/>
        <v>Low</v>
      </c>
      <c r="L210" s="12">
        <f t="shared" si="20"/>
        <v>2023</v>
      </c>
      <c r="M210" s="12">
        <f t="shared" si="21"/>
        <v>4</v>
      </c>
      <c r="N210" s="5" t="str">
        <f t="shared" si="22"/>
        <v>Wednesday</v>
      </c>
      <c r="O210" s="5" t="str">
        <f t="shared" si="23"/>
        <v>December</v>
      </c>
    </row>
    <row r="211" spans="1:15" x14ac:dyDescent="0.3">
      <c r="A211" s="8">
        <v>210</v>
      </c>
      <c r="B211" s="25">
        <v>45029</v>
      </c>
      <c r="C211" s="5" t="s">
        <v>218</v>
      </c>
      <c r="D211" s="5" t="s">
        <v>5</v>
      </c>
      <c r="E211" s="12">
        <v>37</v>
      </c>
      <c r="F211" s="2" t="str">
        <f t="shared" si="18"/>
        <v>Adult</v>
      </c>
      <c r="G211" s="5" t="s">
        <v>11</v>
      </c>
      <c r="H211" s="8">
        <v>4</v>
      </c>
      <c r="I211" s="2">
        <v>50</v>
      </c>
      <c r="J211" s="2">
        <v>200</v>
      </c>
      <c r="K211" t="str">
        <f t="shared" si="19"/>
        <v>Low</v>
      </c>
      <c r="L211" s="12">
        <f t="shared" si="20"/>
        <v>2023</v>
      </c>
      <c r="M211" s="12">
        <f t="shared" si="21"/>
        <v>2</v>
      </c>
      <c r="N211" s="5" t="str">
        <f t="shared" si="22"/>
        <v>Thursday</v>
      </c>
      <c r="O211" s="5" t="str">
        <f t="shared" si="23"/>
        <v>April</v>
      </c>
    </row>
    <row r="212" spans="1:15" x14ac:dyDescent="0.3">
      <c r="A212" s="8">
        <v>211</v>
      </c>
      <c r="B212" s="25">
        <v>45292</v>
      </c>
      <c r="C212" s="5" t="s">
        <v>219</v>
      </c>
      <c r="D212" s="5" t="s">
        <v>5</v>
      </c>
      <c r="E212" s="12">
        <v>42</v>
      </c>
      <c r="F212" s="2" t="str">
        <f t="shared" si="18"/>
        <v>Adult</v>
      </c>
      <c r="G212" s="5" t="s">
        <v>6</v>
      </c>
      <c r="H212" s="8">
        <v>3</v>
      </c>
      <c r="I212" s="2">
        <v>500</v>
      </c>
      <c r="J212" s="2">
        <v>1500</v>
      </c>
      <c r="K212" t="str">
        <f t="shared" si="19"/>
        <v>Medium</v>
      </c>
      <c r="L212" s="12">
        <f t="shared" si="20"/>
        <v>2024</v>
      </c>
      <c r="M212" s="12">
        <f t="shared" si="21"/>
        <v>1</v>
      </c>
      <c r="N212" s="5" t="str">
        <f t="shared" si="22"/>
        <v>Monday</v>
      </c>
      <c r="O212" s="5" t="str">
        <f t="shared" si="23"/>
        <v>January</v>
      </c>
    </row>
    <row r="213" spans="1:15" x14ac:dyDescent="0.3">
      <c r="A213" s="8">
        <v>212</v>
      </c>
      <c r="B213" s="25">
        <v>45086</v>
      </c>
      <c r="C213" s="5" t="s">
        <v>220</v>
      </c>
      <c r="D213" s="5" t="s">
        <v>5</v>
      </c>
      <c r="E213" s="12">
        <v>21</v>
      </c>
      <c r="F213" s="2" t="str">
        <f t="shared" si="18"/>
        <v>Young</v>
      </c>
      <c r="G213" s="5" t="s">
        <v>9</v>
      </c>
      <c r="H213" s="8">
        <v>3</v>
      </c>
      <c r="I213" s="2">
        <v>500</v>
      </c>
      <c r="J213" s="2">
        <v>1500</v>
      </c>
      <c r="K213" t="str">
        <f t="shared" si="19"/>
        <v>Medium</v>
      </c>
      <c r="L213" s="12">
        <f t="shared" si="20"/>
        <v>2023</v>
      </c>
      <c r="M213" s="12">
        <f t="shared" si="21"/>
        <v>2</v>
      </c>
      <c r="N213" s="5" t="str">
        <f t="shared" si="22"/>
        <v>Friday</v>
      </c>
      <c r="O213" s="5" t="str">
        <f t="shared" si="23"/>
        <v>June</v>
      </c>
    </row>
    <row r="214" spans="1:15" x14ac:dyDescent="0.3">
      <c r="A214" s="8">
        <v>213</v>
      </c>
      <c r="B214" s="25">
        <v>45131</v>
      </c>
      <c r="C214" s="5" t="s">
        <v>221</v>
      </c>
      <c r="D214" s="5" t="s">
        <v>5</v>
      </c>
      <c r="E214" s="12">
        <v>27</v>
      </c>
      <c r="F214" s="2" t="str">
        <f t="shared" si="18"/>
        <v>Young</v>
      </c>
      <c r="G214" s="5" t="s">
        <v>6</v>
      </c>
      <c r="H214" s="8">
        <v>3</v>
      </c>
      <c r="I214" s="2">
        <v>500</v>
      </c>
      <c r="J214" s="2">
        <v>1500</v>
      </c>
      <c r="K214" t="str">
        <f t="shared" si="19"/>
        <v>Medium</v>
      </c>
      <c r="L214" s="12">
        <f t="shared" si="20"/>
        <v>2023</v>
      </c>
      <c r="M214" s="12">
        <f t="shared" si="21"/>
        <v>3</v>
      </c>
      <c r="N214" s="5" t="str">
        <f t="shared" si="22"/>
        <v>Monday</v>
      </c>
      <c r="O214" s="5" t="str">
        <f t="shared" si="23"/>
        <v>July</v>
      </c>
    </row>
    <row r="215" spans="1:15" x14ac:dyDescent="0.3">
      <c r="A215" s="8">
        <v>214</v>
      </c>
      <c r="B215" s="25">
        <v>45270</v>
      </c>
      <c r="C215" s="5" t="s">
        <v>222</v>
      </c>
      <c r="D215" s="5" t="s">
        <v>5</v>
      </c>
      <c r="E215" s="12">
        <v>20</v>
      </c>
      <c r="F215" s="2" t="str">
        <f t="shared" si="18"/>
        <v>Young</v>
      </c>
      <c r="G215" s="5" t="s">
        <v>6</v>
      </c>
      <c r="H215" s="8">
        <v>2</v>
      </c>
      <c r="I215" s="2">
        <v>30</v>
      </c>
      <c r="J215" s="2">
        <v>60</v>
      </c>
      <c r="K215" t="str">
        <f t="shared" si="19"/>
        <v>Low</v>
      </c>
      <c r="L215" s="12">
        <f t="shared" si="20"/>
        <v>2023</v>
      </c>
      <c r="M215" s="12">
        <f t="shared" si="21"/>
        <v>4</v>
      </c>
      <c r="N215" s="5" t="str">
        <f t="shared" si="22"/>
        <v>Sunday</v>
      </c>
      <c r="O215" s="5" t="str">
        <f t="shared" si="23"/>
        <v>December</v>
      </c>
    </row>
    <row r="216" spans="1:15" x14ac:dyDescent="0.3">
      <c r="A216" s="8">
        <v>215</v>
      </c>
      <c r="B216" s="25">
        <v>45259</v>
      </c>
      <c r="C216" s="5" t="s">
        <v>223</v>
      </c>
      <c r="D216" s="5" t="s">
        <v>5</v>
      </c>
      <c r="E216" s="12">
        <v>58</v>
      </c>
      <c r="F216" s="2" t="str">
        <f t="shared" si="18"/>
        <v>Adult</v>
      </c>
      <c r="G216" s="5" t="s">
        <v>9</v>
      </c>
      <c r="H216" s="8">
        <v>3</v>
      </c>
      <c r="I216" s="2">
        <v>500</v>
      </c>
      <c r="J216" s="2">
        <v>1500</v>
      </c>
      <c r="K216" t="str">
        <f t="shared" si="19"/>
        <v>Medium</v>
      </c>
      <c r="L216" s="12">
        <f t="shared" si="20"/>
        <v>2023</v>
      </c>
      <c r="M216" s="12">
        <f t="shared" si="21"/>
        <v>4</v>
      </c>
      <c r="N216" s="5" t="str">
        <f t="shared" si="22"/>
        <v>Wednesday</v>
      </c>
      <c r="O216" s="5" t="str">
        <f t="shared" si="23"/>
        <v>November</v>
      </c>
    </row>
    <row r="217" spans="1:15" x14ac:dyDescent="0.3">
      <c r="A217" s="8">
        <v>216</v>
      </c>
      <c r="B217" s="25">
        <v>45118</v>
      </c>
      <c r="C217" s="5" t="s">
        <v>224</v>
      </c>
      <c r="D217" s="5" t="s">
        <v>5</v>
      </c>
      <c r="E217" s="12">
        <v>62</v>
      </c>
      <c r="F217" s="2" t="str">
        <f t="shared" si="18"/>
        <v>Senior</v>
      </c>
      <c r="G217" s="5" t="s">
        <v>11</v>
      </c>
      <c r="H217" s="8">
        <v>2</v>
      </c>
      <c r="I217" s="2">
        <v>50</v>
      </c>
      <c r="J217" s="2">
        <v>100</v>
      </c>
      <c r="K217" t="str">
        <f t="shared" si="19"/>
        <v>Low</v>
      </c>
      <c r="L217" s="12">
        <f t="shared" si="20"/>
        <v>2023</v>
      </c>
      <c r="M217" s="12">
        <f t="shared" si="21"/>
        <v>3</v>
      </c>
      <c r="N217" s="5" t="str">
        <f t="shared" si="22"/>
        <v>Tuesday</v>
      </c>
      <c r="O217" s="5" t="str">
        <f t="shared" si="23"/>
        <v>July</v>
      </c>
    </row>
    <row r="218" spans="1:15" x14ac:dyDescent="0.3">
      <c r="A218" s="8">
        <v>217</v>
      </c>
      <c r="B218" s="25">
        <v>45151</v>
      </c>
      <c r="C218" s="5" t="s">
        <v>225</v>
      </c>
      <c r="D218" s="5" t="s">
        <v>8</v>
      </c>
      <c r="E218" s="12">
        <v>35</v>
      </c>
      <c r="F218" s="2" t="str">
        <f t="shared" si="18"/>
        <v>Adult</v>
      </c>
      <c r="G218" s="5" t="s">
        <v>11</v>
      </c>
      <c r="H218" s="8">
        <v>4</v>
      </c>
      <c r="I218" s="2">
        <v>50</v>
      </c>
      <c r="J218" s="2">
        <v>200</v>
      </c>
      <c r="K218" t="str">
        <f t="shared" si="19"/>
        <v>Low</v>
      </c>
      <c r="L218" s="12">
        <f t="shared" si="20"/>
        <v>2023</v>
      </c>
      <c r="M218" s="12">
        <f t="shared" si="21"/>
        <v>3</v>
      </c>
      <c r="N218" s="5" t="str">
        <f t="shared" si="22"/>
        <v>Sunday</v>
      </c>
      <c r="O218" s="5" t="str">
        <f t="shared" si="23"/>
        <v>August</v>
      </c>
    </row>
    <row r="219" spans="1:15" x14ac:dyDescent="0.3">
      <c r="A219" s="8">
        <v>218</v>
      </c>
      <c r="B219" s="25">
        <v>45191</v>
      </c>
      <c r="C219" s="5" t="s">
        <v>226</v>
      </c>
      <c r="D219" s="5" t="s">
        <v>5</v>
      </c>
      <c r="E219" s="12">
        <v>64</v>
      </c>
      <c r="F219" s="2" t="str">
        <f t="shared" si="18"/>
        <v>Senior</v>
      </c>
      <c r="G219" s="5" t="s">
        <v>6</v>
      </c>
      <c r="H219" s="8">
        <v>3</v>
      </c>
      <c r="I219" s="2">
        <v>30</v>
      </c>
      <c r="J219" s="2">
        <v>90</v>
      </c>
      <c r="K219" t="str">
        <f t="shared" si="19"/>
        <v>Low</v>
      </c>
      <c r="L219" s="12">
        <f t="shared" si="20"/>
        <v>2023</v>
      </c>
      <c r="M219" s="12">
        <f t="shared" si="21"/>
        <v>3</v>
      </c>
      <c r="N219" s="5" t="str">
        <f t="shared" si="22"/>
        <v>Friday</v>
      </c>
      <c r="O219" s="5" t="str">
        <f t="shared" si="23"/>
        <v>September</v>
      </c>
    </row>
    <row r="220" spans="1:15" x14ac:dyDescent="0.3">
      <c r="A220" s="8">
        <v>219</v>
      </c>
      <c r="B220" s="25">
        <v>45158</v>
      </c>
      <c r="C220" s="5" t="s">
        <v>227</v>
      </c>
      <c r="D220" s="5" t="s">
        <v>8</v>
      </c>
      <c r="E220" s="12">
        <v>53</v>
      </c>
      <c r="F220" s="2" t="str">
        <f t="shared" si="18"/>
        <v>Adult</v>
      </c>
      <c r="G220" s="5" t="s">
        <v>11</v>
      </c>
      <c r="H220" s="8">
        <v>3</v>
      </c>
      <c r="I220" s="2">
        <v>30</v>
      </c>
      <c r="J220" s="2">
        <v>90</v>
      </c>
      <c r="K220" t="str">
        <f t="shared" si="19"/>
        <v>Low</v>
      </c>
      <c r="L220" s="12">
        <f t="shared" si="20"/>
        <v>2023</v>
      </c>
      <c r="M220" s="12">
        <f t="shared" si="21"/>
        <v>3</v>
      </c>
      <c r="N220" s="5" t="str">
        <f t="shared" si="22"/>
        <v>Sunday</v>
      </c>
      <c r="O220" s="5" t="str">
        <f t="shared" si="23"/>
        <v>August</v>
      </c>
    </row>
    <row r="221" spans="1:15" x14ac:dyDescent="0.3">
      <c r="A221" s="8">
        <v>220</v>
      </c>
      <c r="B221" s="25">
        <v>44988</v>
      </c>
      <c r="C221" s="5" t="s">
        <v>228</v>
      </c>
      <c r="D221" s="5" t="s">
        <v>5</v>
      </c>
      <c r="E221" s="12">
        <v>64</v>
      </c>
      <c r="F221" s="2" t="str">
        <f t="shared" si="18"/>
        <v>Senior</v>
      </c>
      <c r="G221" s="5" t="s">
        <v>6</v>
      </c>
      <c r="H221" s="8">
        <v>1</v>
      </c>
      <c r="I221" s="2">
        <v>500</v>
      </c>
      <c r="J221" s="2">
        <v>500</v>
      </c>
      <c r="K221" t="str">
        <f t="shared" si="19"/>
        <v>Low</v>
      </c>
      <c r="L221" s="12">
        <f t="shared" si="20"/>
        <v>2023</v>
      </c>
      <c r="M221" s="12">
        <f t="shared" si="21"/>
        <v>1</v>
      </c>
      <c r="N221" s="5" t="str">
        <f t="shared" si="22"/>
        <v>Friday</v>
      </c>
      <c r="O221" s="5" t="str">
        <f t="shared" si="23"/>
        <v>March</v>
      </c>
    </row>
    <row r="222" spans="1:15" x14ac:dyDescent="0.3">
      <c r="A222" s="8">
        <v>221</v>
      </c>
      <c r="B222" s="25">
        <v>45053</v>
      </c>
      <c r="C222" s="5" t="s">
        <v>229</v>
      </c>
      <c r="D222" s="5" t="s">
        <v>5</v>
      </c>
      <c r="E222" s="12">
        <v>39</v>
      </c>
      <c r="F222" s="2" t="str">
        <f t="shared" si="18"/>
        <v>Adult</v>
      </c>
      <c r="G222" s="5" t="s">
        <v>6</v>
      </c>
      <c r="H222" s="8">
        <v>2</v>
      </c>
      <c r="I222" s="2">
        <v>300</v>
      </c>
      <c r="J222" s="2">
        <v>600</v>
      </c>
      <c r="K222" t="str">
        <f t="shared" si="19"/>
        <v>Medium</v>
      </c>
      <c r="L222" s="12">
        <f t="shared" si="20"/>
        <v>2023</v>
      </c>
      <c r="M222" s="12">
        <f t="shared" si="21"/>
        <v>2</v>
      </c>
      <c r="N222" s="5" t="str">
        <f t="shared" si="22"/>
        <v>Sunday</v>
      </c>
      <c r="O222" s="5" t="str">
        <f t="shared" si="23"/>
        <v>May</v>
      </c>
    </row>
    <row r="223" spans="1:15" x14ac:dyDescent="0.3">
      <c r="A223" s="8">
        <v>222</v>
      </c>
      <c r="B223" s="25">
        <v>45042</v>
      </c>
      <c r="C223" s="5" t="s">
        <v>230</v>
      </c>
      <c r="D223" s="5" t="s">
        <v>5</v>
      </c>
      <c r="E223" s="12">
        <v>51</v>
      </c>
      <c r="F223" s="2" t="str">
        <f t="shared" si="18"/>
        <v>Adult</v>
      </c>
      <c r="G223" s="5" t="s">
        <v>9</v>
      </c>
      <c r="H223" s="8">
        <v>4</v>
      </c>
      <c r="I223" s="2">
        <v>30</v>
      </c>
      <c r="J223" s="2">
        <v>120</v>
      </c>
      <c r="K223" t="str">
        <f t="shared" si="19"/>
        <v>Low</v>
      </c>
      <c r="L223" s="12">
        <f t="shared" si="20"/>
        <v>2023</v>
      </c>
      <c r="M223" s="12">
        <f t="shared" si="21"/>
        <v>2</v>
      </c>
      <c r="N223" s="5" t="str">
        <f t="shared" si="22"/>
        <v>Wednesday</v>
      </c>
      <c r="O223" s="5" t="str">
        <f t="shared" si="23"/>
        <v>April</v>
      </c>
    </row>
    <row r="224" spans="1:15" x14ac:dyDescent="0.3">
      <c r="A224" s="8">
        <v>223</v>
      </c>
      <c r="B224" s="25">
        <v>44959</v>
      </c>
      <c r="C224" s="5" t="s">
        <v>231</v>
      </c>
      <c r="D224" s="5" t="s">
        <v>8</v>
      </c>
      <c r="E224" s="12">
        <v>64</v>
      </c>
      <c r="F224" s="2" t="str">
        <f t="shared" si="18"/>
        <v>Senior</v>
      </c>
      <c r="G224" s="5" t="s">
        <v>9</v>
      </c>
      <c r="H224" s="8">
        <v>1</v>
      </c>
      <c r="I224" s="2">
        <v>25</v>
      </c>
      <c r="J224" s="2">
        <v>25</v>
      </c>
      <c r="K224" t="str">
        <f t="shared" si="19"/>
        <v>Low</v>
      </c>
      <c r="L224" s="12">
        <f t="shared" si="20"/>
        <v>2023</v>
      </c>
      <c r="M224" s="12">
        <f t="shared" si="21"/>
        <v>1</v>
      </c>
      <c r="N224" s="5" t="str">
        <f t="shared" si="22"/>
        <v>Thursday</v>
      </c>
      <c r="O224" s="5" t="str">
        <f t="shared" si="23"/>
        <v>February</v>
      </c>
    </row>
    <row r="225" spans="1:15" x14ac:dyDescent="0.3">
      <c r="A225" s="8">
        <v>224</v>
      </c>
      <c r="B225" s="25">
        <v>45100</v>
      </c>
      <c r="C225" s="5" t="s">
        <v>232</v>
      </c>
      <c r="D225" s="5" t="s">
        <v>8</v>
      </c>
      <c r="E225" s="12">
        <v>25</v>
      </c>
      <c r="F225" s="2" t="str">
        <f t="shared" si="18"/>
        <v>Young</v>
      </c>
      <c r="G225" s="5" t="s">
        <v>9</v>
      </c>
      <c r="H225" s="8">
        <v>1</v>
      </c>
      <c r="I225" s="2">
        <v>50</v>
      </c>
      <c r="J225" s="2">
        <v>50</v>
      </c>
      <c r="K225" t="str">
        <f t="shared" si="19"/>
        <v>Low</v>
      </c>
      <c r="L225" s="12">
        <f t="shared" si="20"/>
        <v>2023</v>
      </c>
      <c r="M225" s="12">
        <f t="shared" si="21"/>
        <v>2</v>
      </c>
      <c r="N225" s="5" t="str">
        <f t="shared" si="22"/>
        <v>Friday</v>
      </c>
      <c r="O225" s="5" t="str">
        <f t="shared" si="23"/>
        <v>June</v>
      </c>
    </row>
    <row r="226" spans="1:15" x14ac:dyDescent="0.3">
      <c r="A226" s="8">
        <v>225</v>
      </c>
      <c r="B226" s="25">
        <v>44937</v>
      </c>
      <c r="C226" s="5" t="s">
        <v>233</v>
      </c>
      <c r="D226" s="5" t="s">
        <v>8</v>
      </c>
      <c r="E226" s="12">
        <v>57</v>
      </c>
      <c r="F226" s="2" t="str">
        <f t="shared" si="18"/>
        <v>Adult</v>
      </c>
      <c r="G226" s="5" t="s">
        <v>6</v>
      </c>
      <c r="H226" s="8">
        <v>4</v>
      </c>
      <c r="I226" s="2">
        <v>25</v>
      </c>
      <c r="J226" s="2">
        <v>100</v>
      </c>
      <c r="K226" t="str">
        <f t="shared" si="19"/>
        <v>Low</v>
      </c>
      <c r="L226" s="12">
        <f t="shared" si="20"/>
        <v>2023</v>
      </c>
      <c r="M226" s="12">
        <f t="shared" si="21"/>
        <v>1</v>
      </c>
      <c r="N226" s="5" t="str">
        <f t="shared" si="22"/>
        <v>Wednesday</v>
      </c>
      <c r="O226" s="5" t="str">
        <f t="shared" si="23"/>
        <v>January</v>
      </c>
    </row>
    <row r="227" spans="1:15" x14ac:dyDescent="0.3">
      <c r="A227" s="8">
        <v>226</v>
      </c>
      <c r="B227" s="25">
        <v>45228</v>
      </c>
      <c r="C227" s="5" t="s">
        <v>234</v>
      </c>
      <c r="D227" s="5" t="s">
        <v>8</v>
      </c>
      <c r="E227" s="12">
        <v>61</v>
      </c>
      <c r="F227" s="2" t="str">
        <f t="shared" si="18"/>
        <v>Senior</v>
      </c>
      <c r="G227" s="5" t="s">
        <v>9</v>
      </c>
      <c r="H227" s="8">
        <v>1</v>
      </c>
      <c r="I227" s="2">
        <v>50</v>
      </c>
      <c r="J227" s="2">
        <v>50</v>
      </c>
      <c r="K227" t="str">
        <f t="shared" si="19"/>
        <v>Low</v>
      </c>
      <c r="L227" s="12">
        <f t="shared" si="20"/>
        <v>2023</v>
      </c>
      <c r="M227" s="12">
        <f t="shared" si="21"/>
        <v>4</v>
      </c>
      <c r="N227" s="5" t="str">
        <f t="shared" si="22"/>
        <v>Sunday</v>
      </c>
      <c r="O227" s="5" t="str">
        <f t="shared" si="23"/>
        <v>October</v>
      </c>
    </row>
    <row r="228" spans="1:15" x14ac:dyDescent="0.3">
      <c r="A228" s="8">
        <v>227</v>
      </c>
      <c r="B228" s="25">
        <v>45210</v>
      </c>
      <c r="C228" s="5" t="s">
        <v>235</v>
      </c>
      <c r="D228" s="5" t="s">
        <v>5</v>
      </c>
      <c r="E228" s="12">
        <v>36</v>
      </c>
      <c r="F228" s="2" t="str">
        <f t="shared" si="18"/>
        <v>Adult</v>
      </c>
      <c r="G228" s="5" t="s">
        <v>11</v>
      </c>
      <c r="H228" s="8">
        <v>2</v>
      </c>
      <c r="I228" s="2">
        <v>50</v>
      </c>
      <c r="J228" s="2">
        <v>100</v>
      </c>
      <c r="K228" t="str">
        <f t="shared" si="19"/>
        <v>Low</v>
      </c>
      <c r="L228" s="12">
        <f t="shared" si="20"/>
        <v>2023</v>
      </c>
      <c r="M228" s="12">
        <f t="shared" si="21"/>
        <v>4</v>
      </c>
      <c r="N228" s="5" t="str">
        <f t="shared" si="22"/>
        <v>Wednesday</v>
      </c>
      <c r="O228" s="5" t="str">
        <f t="shared" si="23"/>
        <v>October</v>
      </c>
    </row>
    <row r="229" spans="1:15" x14ac:dyDescent="0.3">
      <c r="A229" s="8">
        <v>228</v>
      </c>
      <c r="B229" s="25">
        <v>45044</v>
      </c>
      <c r="C229" s="5" t="s">
        <v>236</v>
      </c>
      <c r="D229" s="5" t="s">
        <v>8</v>
      </c>
      <c r="E229" s="12">
        <v>59</v>
      </c>
      <c r="F229" s="2" t="str">
        <f t="shared" si="18"/>
        <v>Adult</v>
      </c>
      <c r="G229" s="5" t="s">
        <v>11</v>
      </c>
      <c r="H229" s="8">
        <v>2</v>
      </c>
      <c r="I229" s="2">
        <v>30</v>
      </c>
      <c r="J229" s="2">
        <v>60</v>
      </c>
      <c r="K229" t="str">
        <f t="shared" si="19"/>
        <v>Low</v>
      </c>
      <c r="L229" s="12">
        <f t="shared" si="20"/>
        <v>2023</v>
      </c>
      <c r="M229" s="12">
        <f t="shared" si="21"/>
        <v>2</v>
      </c>
      <c r="N229" s="5" t="str">
        <f t="shared" si="22"/>
        <v>Friday</v>
      </c>
      <c r="O229" s="5" t="str">
        <f t="shared" si="23"/>
        <v>April</v>
      </c>
    </row>
    <row r="230" spans="1:15" x14ac:dyDescent="0.3">
      <c r="A230" s="8">
        <v>229</v>
      </c>
      <c r="B230" s="25">
        <v>45228</v>
      </c>
      <c r="C230" s="5" t="s">
        <v>237</v>
      </c>
      <c r="D230" s="5" t="s">
        <v>5</v>
      </c>
      <c r="E230" s="12">
        <v>58</v>
      </c>
      <c r="F230" s="2" t="str">
        <f t="shared" si="18"/>
        <v>Adult</v>
      </c>
      <c r="G230" s="5" t="s">
        <v>6</v>
      </c>
      <c r="H230" s="8">
        <v>3</v>
      </c>
      <c r="I230" s="2">
        <v>30</v>
      </c>
      <c r="J230" s="2">
        <v>90</v>
      </c>
      <c r="K230" t="str">
        <f t="shared" si="19"/>
        <v>Low</v>
      </c>
      <c r="L230" s="12">
        <f t="shared" si="20"/>
        <v>2023</v>
      </c>
      <c r="M230" s="12">
        <f t="shared" si="21"/>
        <v>4</v>
      </c>
      <c r="N230" s="5" t="str">
        <f t="shared" si="22"/>
        <v>Sunday</v>
      </c>
      <c r="O230" s="5" t="str">
        <f t="shared" si="23"/>
        <v>October</v>
      </c>
    </row>
    <row r="231" spans="1:15" x14ac:dyDescent="0.3">
      <c r="A231" s="8">
        <v>230</v>
      </c>
      <c r="B231" s="25">
        <v>45039</v>
      </c>
      <c r="C231" s="5" t="s">
        <v>238</v>
      </c>
      <c r="D231" s="5" t="s">
        <v>5</v>
      </c>
      <c r="E231" s="12">
        <v>54</v>
      </c>
      <c r="F231" s="2" t="str">
        <f t="shared" si="18"/>
        <v>Adult</v>
      </c>
      <c r="G231" s="5" t="s">
        <v>6</v>
      </c>
      <c r="H231" s="8">
        <v>1</v>
      </c>
      <c r="I231" s="2">
        <v>25</v>
      </c>
      <c r="J231" s="2">
        <v>25</v>
      </c>
      <c r="K231" t="str">
        <f t="shared" si="19"/>
        <v>Low</v>
      </c>
      <c r="L231" s="12">
        <f t="shared" si="20"/>
        <v>2023</v>
      </c>
      <c r="M231" s="12">
        <f t="shared" si="21"/>
        <v>2</v>
      </c>
      <c r="N231" s="5" t="str">
        <f t="shared" si="22"/>
        <v>Sunday</v>
      </c>
      <c r="O231" s="5" t="str">
        <f t="shared" si="23"/>
        <v>April</v>
      </c>
    </row>
    <row r="232" spans="1:15" x14ac:dyDescent="0.3">
      <c r="A232" s="8">
        <v>231</v>
      </c>
      <c r="B232" s="25">
        <v>44930</v>
      </c>
      <c r="C232" s="5" t="s">
        <v>239</v>
      </c>
      <c r="D232" s="5" t="s">
        <v>8</v>
      </c>
      <c r="E232" s="12">
        <v>23</v>
      </c>
      <c r="F232" s="2" t="str">
        <f t="shared" si="18"/>
        <v>Young</v>
      </c>
      <c r="G232" s="5" t="s">
        <v>9</v>
      </c>
      <c r="H232" s="8">
        <v>3</v>
      </c>
      <c r="I232" s="2">
        <v>50</v>
      </c>
      <c r="J232" s="2">
        <v>150</v>
      </c>
      <c r="K232" t="str">
        <f t="shared" si="19"/>
        <v>Low</v>
      </c>
      <c r="L232" s="12">
        <f t="shared" si="20"/>
        <v>2023</v>
      </c>
      <c r="M232" s="12">
        <f t="shared" si="21"/>
        <v>1</v>
      </c>
      <c r="N232" s="5" t="str">
        <f t="shared" si="22"/>
        <v>Wednesday</v>
      </c>
      <c r="O232" s="5" t="str">
        <f t="shared" si="23"/>
        <v>January</v>
      </c>
    </row>
    <row r="233" spans="1:15" x14ac:dyDescent="0.3">
      <c r="A233" s="8">
        <v>232</v>
      </c>
      <c r="B233" s="25">
        <v>44963</v>
      </c>
      <c r="C233" s="5" t="s">
        <v>240</v>
      </c>
      <c r="D233" s="5" t="s">
        <v>8</v>
      </c>
      <c r="E233" s="12">
        <v>43</v>
      </c>
      <c r="F233" s="2" t="str">
        <f t="shared" si="18"/>
        <v>Adult</v>
      </c>
      <c r="G233" s="5" t="s">
        <v>6</v>
      </c>
      <c r="H233" s="8">
        <v>1</v>
      </c>
      <c r="I233" s="2">
        <v>25</v>
      </c>
      <c r="J233" s="2">
        <v>25</v>
      </c>
      <c r="K233" t="str">
        <f t="shared" si="19"/>
        <v>Low</v>
      </c>
      <c r="L233" s="12">
        <f t="shared" si="20"/>
        <v>2023</v>
      </c>
      <c r="M233" s="12">
        <f t="shared" si="21"/>
        <v>1</v>
      </c>
      <c r="N233" s="5" t="str">
        <f t="shared" si="22"/>
        <v>Monday</v>
      </c>
      <c r="O233" s="5" t="str">
        <f t="shared" si="23"/>
        <v>February</v>
      </c>
    </row>
    <row r="234" spans="1:15" x14ac:dyDescent="0.3">
      <c r="A234" s="8">
        <v>233</v>
      </c>
      <c r="B234" s="25">
        <v>45289</v>
      </c>
      <c r="C234" s="5" t="s">
        <v>241</v>
      </c>
      <c r="D234" s="5" t="s">
        <v>8</v>
      </c>
      <c r="E234" s="12">
        <v>51</v>
      </c>
      <c r="F234" s="2" t="str">
        <f t="shared" si="18"/>
        <v>Adult</v>
      </c>
      <c r="G234" s="5" t="s">
        <v>6</v>
      </c>
      <c r="H234" s="8">
        <v>2</v>
      </c>
      <c r="I234" s="2">
        <v>300</v>
      </c>
      <c r="J234" s="2">
        <v>600</v>
      </c>
      <c r="K234" t="str">
        <f t="shared" si="19"/>
        <v>Medium</v>
      </c>
      <c r="L234" s="12">
        <f t="shared" si="20"/>
        <v>2023</v>
      </c>
      <c r="M234" s="12">
        <f t="shared" si="21"/>
        <v>4</v>
      </c>
      <c r="N234" s="5" t="str">
        <f t="shared" si="22"/>
        <v>Friday</v>
      </c>
      <c r="O234" s="5" t="str">
        <f t="shared" si="23"/>
        <v>December</v>
      </c>
    </row>
    <row r="235" spans="1:15" x14ac:dyDescent="0.3">
      <c r="A235" s="8">
        <v>234</v>
      </c>
      <c r="B235" s="25">
        <v>45250</v>
      </c>
      <c r="C235" s="5" t="s">
        <v>242</v>
      </c>
      <c r="D235" s="5" t="s">
        <v>8</v>
      </c>
      <c r="E235" s="12">
        <v>62</v>
      </c>
      <c r="F235" s="2" t="str">
        <f t="shared" si="18"/>
        <v>Senior</v>
      </c>
      <c r="G235" s="5" t="s">
        <v>11</v>
      </c>
      <c r="H235" s="8">
        <v>2</v>
      </c>
      <c r="I235" s="2">
        <v>25</v>
      </c>
      <c r="J235" s="2">
        <v>50</v>
      </c>
      <c r="K235" t="str">
        <f t="shared" si="19"/>
        <v>Low</v>
      </c>
      <c r="L235" s="12">
        <f t="shared" si="20"/>
        <v>2023</v>
      </c>
      <c r="M235" s="12">
        <f t="shared" si="21"/>
        <v>4</v>
      </c>
      <c r="N235" s="5" t="str">
        <f t="shared" si="22"/>
        <v>Monday</v>
      </c>
      <c r="O235" s="5" t="str">
        <f t="shared" si="23"/>
        <v>November</v>
      </c>
    </row>
    <row r="236" spans="1:15" x14ac:dyDescent="0.3">
      <c r="A236" s="8">
        <v>235</v>
      </c>
      <c r="B236" s="25">
        <v>44957</v>
      </c>
      <c r="C236" s="5" t="s">
        <v>243</v>
      </c>
      <c r="D236" s="5" t="s">
        <v>8</v>
      </c>
      <c r="E236" s="12">
        <v>23</v>
      </c>
      <c r="F236" s="2" t="str">
        <f t="shared" si="18"/>
        <v>Young</v>
      </c>
      <c r="G236" s="5" t="s">
        <v>11</v>
      </c>
      <c r="H236" s="8">
        <v>2</v>
      </c>
      <c r="I236" s="2">
        <v>500</v>
      </c>
      <c r="J236" s="2">
        <v>1000</v>
      </c>
      <c r="K236" t="str">
        <f t="shared" si="19"/>
        <v>Medium</v>
      </c>
      <c r="L236" s="12">
        <f t="shared" si="20"/>
        <v>2023</v>
      </c>
      <c r="M236" s="12">
        <f t="shared" si="21"/>
        <v>1</v>
      </c>
      <c r="N236" s="5" t="str">
        <f t="shared" si="22"/>
        <v>Tuesday</v>
      </c>
      <c r="O236" s="5" t="str">
        <f t="shared" si="23"/>
        <v>January</v>
      </c>
    </row>
    <row r="237" spans="1:15" x14ac:dyDescent="0.3">
      <c r="A237" s="8">
        <v>236</v>
      </c>
      <c r="B237" s="25">
        <v>45044</v>
      </c>
      <c r="C237" s="5" t="s">
        <v>244</v>
      </c>
      <c r="D237" s="5" t="s">
        <v>8</v>
      </c>
      <c r="E237" s="12">
        <v>54</v>
      </c>
      <c r="F237" s="2" t="str">
        <f t="shared" si="18"/>
        <v>Adult</v>
      </c>
      <c r="G237" s="5" t="s">
        <v>9</v>
      </c>
      <c r="H237" s="8">
        <v>1</v>
      </c>
      <c r="I237" s="2">
        <v>25</v>
      </c>
      <c r="J237" s="2">
        <v>25</v>
      </c>
      <c r="K237" t="str">
        <f t="shared" si="19"/>
        <v>Low</v>
      </c>
      <c r="L237" s="12">
        <f t="shared" si="20"/>
        <v>2023</v>
      </c>
      <c r="M237" s="12">
        <f t="shared" si="21"/>
        <v>2</v>
      </c>
      <c r="N237" s="5" t="str">
        <f t="shared" si="22"/>
        <v>Friday</v>
      </c>
      <c r="O237" s="5" t="str">
        <f t="shared" si="23"/>
        <v>April</v>
      </c>
    </row>
    <row r="238" spans="1:15" x14ac:dyDescent="0.3">
      <c r="A238" s="8">
        <v>237</v>
      </c>
      <c r="B238" s="25">
        <v>44961</v>
      </c>
      <c r="C238" s="5" t="s">
        <v>245</v>
      </c>
      <c r="D238" s="5" t="s">
        <v>8</v>
      </c>
      <c r="E238" s="12">
        <v>50</v>
      </c>
      <c r="F238" s="2" t="str">
        <f t="shared" si="18"/>
        <v>Adult</v>
      </c>
      <c r="G238" s="5" t="s">
        <v>6</v>
      </c>
      <c r="H238" s="8">
        <v>2</v>
      </c>
      <c r="I238" s="2">
        <v>500</v>
      </c>
      <c r="J238" s="2">
        <v>1000</v>
      </c>
      <c r="K238" t="str">
        <f t="shared" si="19"/>
        <v>Medium</v>
      </c>
      <c r="L238" s="12">
        <f t="shared" si="20"/>
        <v>2023</v>
      </c>
      <c r="M238" s="12">
        <f t="shared" si="21"/>
        <v>1</v>
      </c>
      <c r="N238" s="5" t="str">
        <f t="shared" si="22"/>
        <v>Saturday</v>
      </c>
      <c r="O238" s="5" t="str">
        <f t="shared" si="23"/>
        <v>February</v>
      </c>
    </row>
    <row r="239" spans="1:15" x14ac:dyDescent="0.3">
      <c r="A239" s="8">
        <v>238</v>
      </c>
      <c r="B239" s="25">
        <v>44943</v>
      </c>
      <c r="C239" s="5" t="s">
        <v>246</v>
      </c>
      <c r="D239" s="5" t="s">
        <v>8</v>
      </c>
      <c r="E239" s="12">
        <v>39</v>
      </c>
      <c r="F239" s="2" t="str">
        <f t="shared" si="18"/>
        <v>Adult</v>
      </c>
      <c r="G239" s="5" t="s">
        <v>6</v>
      </c>
      <c r="H239" s="8">
        <v>1</v>
      </c>
      <c r="I239" s="2">
        <v>500</v>
      </c>
      <c r="J239" s="2">
        <v>500</v>
      </c>
      <c r="K239" t="str">
        <f t="shared" si="19"/>
        <v>Low</v>
      </c>
      <c r="L239" s="12">
        <f t="shared" si="20"/>
        <v>2023</v>
      </c>
      <c r="M239" s="12">
        <f t="shared" si="21"/>
        <v>1</v>
      </c>
      <c r="N239" s="5" t="str">
        <f t="shared" si="22"/>
        <v>Tuesday</v>
      </c>
      <c r="O239" s="5" t="str">
        <f t="shared" si="23"/>
        <v>January</v>
      </c>
    </row>
    <row r="240" spans="1:15" x14ac:dyDescent="0.3">
      <c r="A240" s="8">
        <v>239</v>
      </c>
      <c r="B240" s="25">
        <v>45096</v>
      </c>
      <c r="C240" s="5" t="s">
        <v>247</v>
      </c>
      <c r="D240" s="5" t="s">
        <v>5</v>
      </c>
      <c r="E240" s="12">
        <v>38</v>
      </c>
      <c r="F240" s="2" t="str">
        <f t="shared" si="18"/>
        <v>Adult</v>
      </c>
      <c r="G240" s="5" t="s">
        <v>11</v>
      </c>
      <c r="H240" s="8">
        <v>3</v>
      </c>
      <c r="I240" s="2">
        <v>500</v>
      </c>
      <c r="J240" s="2">
        <v>1500</v>
      </c>
      <c r="K240" t="str">
        <f t="shared" si="19"/>
        <v>Medium</v>
      </c>
      <c r="L240" s="12">
        <f t="shared" si="20"/>
        <v>2023</v>
      </c>
      <c r="M240" s="12">
        <f t="shared" si="21"/>
        <v>2</v>
      </c>
      <c r="N240" s="5" t="str">
        <f t="shared" si="22"/>
        <v>Monday</v>
      </c>
      <c r="O240" s="5" t="str">
        <f t="shared" si="23"/>
        <v>June</v>
      </c>
    </row>
    <row r="241" spans="1:15" x14ac:dyDescent="0.3">
      <c r="A241" s="8">
        <v>240</v>
      </c>
      <c r="B241" s="25">
        <v>44963</v>
      </c>
      <c r="C241" s="5" t="s">
        <v>248</v>
      </c>
      <c r="D241" s="5" t="s">
        <v>8</v>
      </c>
      <c r="E241" s="12">
        <v>23</v>
      </c>
      <c r="F241" s="2" t="str">
        <f t="shared" si="18"/>
        <v>Young</v>
      </c>
      <c r="G241" s="5" t="s">
        <v>6</v>
      </c>
      <c r="H241" s="8">
        <v>1</v>
      </c>
      <c r="I241" s="2">
        <v>300</v>
      </c>
      <c r="J241" s="2">
        <v>300</v>
      </c>
      <c r="K241" t="str">
        <f t="shared" si="19"/>
        <v>Low</v>
      </c>
      <c r="L241" s="12">
        <f t="shared" si="20"/>
        <v>2023</v>
      </c>
      <c r="M241" s="12">
        <f t="shared" si="21"/>
        <v>1</v>
      </c>
      <c r="N241" s="5" t="str">
        <f t="shared" si="22"/>
        <v>Monday</v>
      </c>
      <c r="O241" s="5" t="str">
        <f t="shared" si="23"/>
        <v>February</v>
      </c>
    </row>
    <row r="242" spans="1:15" x14ac:dyDescent="0.3">
      <c r="A242" s="8">
        <v>241</v>
      </c>
      <c r="B242" s="25">
        <v>45190</v>
      </c>
      <c r="C242" s="5" t="s">
        <v>249</v>
      </c>
      <c r="D242" s="5" t="s">
        <v>8</v>
      </c>
      <c r="E242" s="12">
        <v>23</v>
      </c>
      <c r="F242" s="2" t="str">
        <f t="shared" si="18"/>
        <v>Young</v>
      </c>
      <c r="G242" s="5" t="s">
        <v>11</v>
      </c>
      <c r="H242" s="8">
        <v>3</v>
      </c>
      <c r="I242" s="2">
        <v>25</v>
      </c>
      <c r="J242" s="2">
        <v>75</v>
      </c>
      <c r="K242" t="str">
        <f t="shared" si="19"/>
        <v>Low</v>
      </c>
      <c r="L242" s="12">
        <f t="shared" si="20"/>
        <v>2023</v>
      </c>
      <c r="M242" s="12">
        <f t="shared" si="21"/>
        <v>3</v>
      </c>
      <c r="N242" s="5" t="str">
        <f t="shared" si="22"/>
        <v>Thursday</v>
      </c>
      <c r="O242" s="5" t="str">
        <f t="shared" si="23"/>
        <v>September</v>
      </c>
    </row>
    <row r="243" spans="1:15" x14ac:dyDescent="0.3">
      <c r="A243" s="8">
        <v>242</v>
      </c>
      <c r="B243" s="25">
        <v>45048</v>
      </c>
      <c r="C243" s="5" t="s">
        <v>250</v>
      </c>
      <c r="D243" s="5" t="s">
        <v>5</v>
      </c>
      <c r="E243" s="12">
        <v>21</v>
      </c>
      <c r="F243" s="2" t="str">
        <f t="shared" si="18"/>
        <v>Young</v>
      </c>
      <c r="G243" s="5" t="s">
        <v>9</v>
      </c>
      <c r="H243" s="8">
        <v>1</v>
      </c>
      <c r="I243" s="2">
        <v>25</v>
      </c>
      <c r="J243" s="2">
        <v>25</v>
      </c>
      <c r="K243" t="str">
        <f t="shared" si="19"/>
        <v>Low</v>
      </c>
      <c r="L243" s="12">
        <f t="shared" si="20"/>
        <v>2023</v>
      </c>
      <c r="M243" s="12">
        <f t="shared" si="21"/>
        <v>2</v>
      </c>
      <c r="N243" s="5" t="str">
        <f t="shared" si="22"/>
        <v>Tuesday</v>
      </c>
      <c r="O243" s="5" t="str">
        <f t="shared" si="23"/>
        <v>May</v>
      </c>
    </row>
    <row r="244" spans="1:15" x14ac:dyDescent="0.3">
      <c r="A244" s="8">
        <v>243</v>
      </c>
      <c r="B244" s="25">
        <v>45069</v>
      </c>
      <c r="C244" s="5" t="s">
        <v>251</v>
      </c>
      <c r="D244" s="5" t="s">
        <v>8</v>
      </c>
      <c r="E244" s="12">
        <v>47</v>
      </c>
      <c r="F244" s="2" t="str">
        <f t="shared" si="18"/>
        <v>Adult</v>
      </c>
      <c r="G244" s="5" t="s">
        <v>11</v>
      </c>
      <c r="H244" s="8">
        <v>3</v>
      </c>
      <c r="I244" s="2">
        <v>300</v>
      </c>
      <c r="J244" s="2">
        <v>900</v>
      </c>
      <c r="K244" t="str">
        <f t="shared" si="19"/>
        <v>Medium</v>
      </c>
      <c r="L244" s="12">
        <f t="shared" si="20"/>
        <v>2023</v>
      </c>
      <c r="M244" s="12">
        <f t="shared" si="21"/>
        <v>2</v>
      </c>
      <c r="N244" s="5" t="str">
        <f t="shared" si="22"/>
        <v>Tuesday</v>
      </c>
      <c r="O244" s="5" t="str">
        <f t="shared" si="23"/>
        <v>May</v>
      </c>
    </row>
    <row r="245" spans="1:15" x14ac:dyDescent="0.3">
      <c r="A245" s="8">
        <v>244</v>
      </c>
      <c r="B245" s="25">
        <v>45269</v>
      </c>
      <c r="C245" s="5" t="s">
        <v>252</v>
      </c>
      <c r="D245" s="5" t="s">
        <v>5</v>
      </c>
      <c r="E245" s="12">
        <v>28</v>
      </c>
      <c r="F245" s="2" t="str">
        <f t="shared" si="18"/>
        <v>Young</v>
      </c>
      <c r="G245" s="5" t="s">
        <v>6</v>
      </c>
      <c r="H245" s="8">
        <v>2</v>
      </c>
      <c r="I245" s="2">
        <v>50</v>
      </c>
      <c r="J245" s="2">
        <v>100</v>
      </c>
      <c r="K245" t="str">
        <f t="shared" si="19"/>
        <v>Low</v>
      </c>
      <c r="L245" s="12">
        <f t="shared" si="20"/>
        <v>2023</v>
      </c>
      <c r="M245" s="12">
        <f t="shared" si="21"/>
        <v>4</v>
      </c>
      <c r="N245" s="5" t="str">
        <f t="shared" si="22"/>
        <v>Saturday</v>
      </c>
      <c r="O245" s="5" t="str">
        <f t="shared" si="23"/>
        <v>December</v>
      </c>
    </row>
    <row r="246" spans="1:15" x14ac:dyDescent="0.3">
      <c r="A246" s="8">
        <v>245</v>
      </c>
      <c r="B246" s="25">
        <v>45175</v>
      </c>
      <c r="C246" s="5" t="s">
        <v>253</v>
      </c>
      <c r="D246" s="5" t="s">
        <v>5</v>
      </c>
      <c r="E246" s="12">
        <v>47</v>
      </c>
      <c r="F246" s="2" t="str">
        <f t="shared" si="18"/>
        <v>Adult</v>
      </c>
      <c r="G246" s="5" t="s">
        <v>9</v>
      </c>
      <c r="H246" s="8">
        <v>3</v>
      </c>
      <c r="I246" s="2">
        <v>30</v>
      </c>
      <c r="J246" s="2">
        <v>90</v>
      </c>
      <c r="K246" t="str">
        <f t="shared" si="19"/>
        <v>Low</v>
      </c>
      <c r="L246" s="12">
        <f t="shared" si="20"/>
        <v>2023</v>
      </c>
      <c r="M246" s="12">
        <f t="shared" si="21"/>
        <v>3</v>
      </c>
      <c r="N246" s="5" t="str">
        <f t="shared" si="22"/>
        <v>Wednesday</v>
      </c>
      <c r="O246" s="5" t="str">
        <f t="shared" si="23"/>
        <v>September</v>
      </c>
    </row>
    <row r="247" spans="1:15" x14ac:dyDescent="0.3">
      <c r="A247" s="8">
        <v>246</v>
      </c>
      <c r="B247" s="25">
        <v>45036</v>
      </c>
      <c r="C247" s="5" t="s">
        <v>254</v>
      </c>
      <c r="D247" s="5" t="s">
        <v>8</v>
      </c>
      <c r="E247" s="12">
        <v>48</v>
      </c>
      <c r="F247" s="2" t="str">
        <f t="shared" si="18"/>
        <v>Adult</v>
      </c>
      <c r="G247" s="5" t="s">
        <v>11</v>
      </c>
      <c r="H247" s="8">
        <v>2</v>
      </c>
      <c r="I247" s="2">
        <v>25</v>
      </c>
      <c r="J247" s="2">
        <v>50</v>
      </c>
      <c r="K247" t="str">
        <f t="shared" si="19"/>
        <v>Low</v>
      </c>
      <c r="L247" s="12">
        <f t="shared" si="20"/>
        <v>2023</v>
      </c>
      <c r="M247" s="12">
        <f t="shared" si="21"/>
        <v>2</v>
      </c>
      <c r="N247" s="5" t="str">
        <f t="shared" si="22"/>
        <v>Thursday</v>
      </c>
      <c r="O247" s="5" t="str">
        <f t="shared" si="23"/>
        <v>April</v>
      </c>
    </row>
    <row r="248" spans="1:15" x14ac:dyDescent="0.3">
      <c r="A248" s="8">
        <v>247</v>
      </c>
      <c r="B248" s="25">
        <v>45203</v>
      </c>
      <c r="C248" s="5" t="s">
        <v>255</v>
      </c>
      <c r="D248" s="5" t="s">
        <v>5</v>
      </c>
      <c r="E248" s="12">
        <v>41</v>
      </c>
      <c r="F248" s="2" t="str">
        <f t="shared" si="18"/>
        <v>Adult</v>
      </c>
      <c r="G248" s="5" t="s">
        <v>11</v>
      </c>
      <c r="H248" s="8">
        <v>2</v>
      </c>
      <c r="I248" s="2">
        <v>30</v>
      </c>
      <c r="J248" s="2">
        <v>60</v>
      </c>
      <c r="K248" t="str">
        <f t="shared" si="19"/>
        <v>Low</v>
      </c>
      <c r="L248" s="12">
        <f t="shared" si="20"/>
        <v>2023</v>
      </c>
      <c r="M248" s="12">
        <f t="shared" si="21"/>
        <v>4</v>
      </c>
      <c r="N248" s="5" t="str">
        <f t="shared" si="22"/>
        <v>Wednesday</v>
      </c>
      <c r="O248" s="5" t="str">
        <f t="shared" si="23"/>
        <v>October</v>
      </c>
    </row>
    <row r="249" spans="1:15" x14ac:dyDescent="0.3">
      <c r="A249" s="8">
        <v>248</v>
      </c>
      <c r="B249" s="25">
        <v>44994</v>
      </c>
      <c r="C249" s="5" t="s">
        <v>256</v>
      </c>
      <c r="D249" s="5" t="s">
        <v>5</v>
      </c>
      <c r="E249" s="12">
        <v>26</v>
      </c>
      <c r="F249" s="2" t="str">
        <f t="shared" si="18"/>
        <v>Young</v>
      </c>
      <c r="G249" s="5" t="s">
        <v>9</v>
      </c>
      <c r="H249" s="8">
        <v>3</v>
      </c>
      <c r="I249" s="2">
        <v>300</v>
      </c>
      <c r="J249" s="2">
        <v>900</v>
      </c>
      <c r="K249" t="str">
        <f t="shared" si="19"/>
        <v>Medium</v>
      </c>
      <c r="L249" s="12">
        <f t="shared" si="20"/>
        <v>2023</v>
      </c>
      <c r="M249" s="12">
        <f t="shared" si="21"/>
        <v>1</v>
      </c>
      <c r="N249" s="5" t="str">
        <f t="shared" si="22"/>
        <v>Thursday</v>
      </c>
      <c r="O249" s="5" t="str">
        <f t="shared" si="23"/>
        <v>March</v>
      </c>
    </row>
    <row r="250" spans="1:15" x14ac:dyDescent="0.3">
      <c r="A250" s="8">
        <v>249</v>
      </c>
      <c r="B250" s="25">
        <v>45219</v>
      </c>
      <c r="C250" s="5" t="s">
        <v>257</v>
      </c>
      <c r="D250" s="5" t="s">
        <v>5</v>
      </c>
      <c r="E250" s="12">
        <v>20</v>
      </c>
      <c r="F250" s="2" t="str">
        <f t="shared" si="18"/>
        <v>Young</v>
      </c>
      <c r="G250" s="5" t="s">
        <v>9</v>
      </c>
      <c r="H250" s="8">
        <v>1</v>
      </c>
      <c r="I250" s="2">
        <v>50</v>
      </c>
      <c r="J250" s="2">
        <v>50</v>
      </c>
      <c r="K250" t="str">
        <f t="shared" si="19"/>
        <v>Low</v>
      </c>
      <c r="L250" s="12">
        <f t="shared" si="20"/>
        <v>2023</v>
      </c>
      <c r="M250" s="12">
        <f t="shared" si="21"/>
        <v>4</v>
      </c>
      <c r="N250" s="5" t="str">
        <f t="shared" si="22"/>
        <v>Friday</v>
      </c>
      <c r="O250" s="5" t="str">
        <f t="shared" si="23"/>
        <v>October</v>
      </c>
    </row>
    <row r="251" spans="1:15" x14ac:dyDescent="0.3">
      <c r="A251" s="8">
        <v>250</v>
      </c>
      <c r="B251" s="25">
        <v>45222</v>
      </c>
      <c r="C251" s="5" t="s">
        <v>258</v>
      </c>
      <c r="D251" s="5" t="s">
        <v>5</v>
      </c>
      <c r="E251" s="12">
        <v>48</v>
      </c>
      <c r="F251" s="2" t="str">
        <f t="shared" si="18"/>
        <v>Adult</v>
      </c>
      <c r="G251" s="5" t="s">
        <v>11</v>
      </c>
      <c r="H251" s="8">
        <v>1</v>
      </c>
      <c r="I251" s="2">
        <v>50</v>
      </c>
      <c r="J251" s="2">
        <v>50</v>
      </c>
      <c r="K251" t="str">
        <f t="shared" si="19"/>
        <v>Low</v>
      </c>
      <c r="L251" s="12">
        <f t="shared" si="20"/>
        <v>2023</v>
      </c>
      <c r="M251" s="12">
        <f t="shared" si="21"/>
        <v>4</v>
      </c>
      <c r="N251" s="5" t="str">
        <f t="shared" si="22"/>
        <v>Monday</v>
      </c>
      <c r="O251" s="5" t="str">
        <f t="shared" si="23"/>
        <v>October</v>
      </c>
    </row>
    <row r="252" spans="1:15" x14ac:dyDescent="0.3">
      <c r="A252" s="8">
        <v>251</v>
      </c>
      <c r="B252" s="25">
        <v>45169</v>
      </c>
      <c r="C252" s="5" t="s">
        <v>259</v>
      </c>
      <c r="D252" s="5" t="s">
        <v>8</v>
      </c>
      <c r="E252" s="12">
        <v>57</v>
      </c>
      <c r="F252" s="2" t="str">
        <f t="shared" si="18"/>
        <v>Adult</v>
      </c>
      <c r="G252" s="5" t="s">
        <v>6</v>
      </c>
      <c r="H252" s="8">
        <v>4</v>
      </c>
      <c r="I252" s="2">
        <v>50</v>
      </c>
      <c r="J252" s="2">
        <v>200</v>
      </c>
      <c r="K252" t="str">
        <f t="shared" si="19"/>
        <v>Low</v>
      </c>
      <c r="L252" s="12">
        <f t="shared" si="20"/>
        <v>2023</v>
      </c>
      <c r="M252" s="12">
        <f t="shared" si="21"/>
        <v>3</v>
      </c>
      <c r="N252" s="5" t="str">
        <f t="shared" si="22"/>
        <v>Thursday</v>
      </c>
      <c r="O252" s="5" t="str">
        <f t="shared" si="23"/>
        <v>August</v>
      </c>
    </row>
    <row r="253" spans="1:15" x14ac:dyDescent="0.3">
      <c r="A253" s="8">
        <v>252</v>
      </c>
      <c r="B253" s="25">
        <v>45051</v>
      </c>
      <c r="C253" s="5" t="s">
        <v>260</v>
      </c>
      <c r="D253" s="5" t="s">
        <v>5</v>
      </c>
      <c r="E253" s="12">
        <v>54</v>
      </c>
      <c r="F253" s="2" t="str">
        <f t="shared" si="18"/>
        <v>Adult</v>
      </c>
      <c r="G253" s="5" t="s">
        <v>11</v>
      </c>
      <c r="H253" s="8">
        <v>1</v>
      </c>
      <c r="I253" s="2">
        <v>300</v>
      </c>
      <c r="J253" s="2">
        <v>300</v>
      </c>
      <c r="K253" t="str">
        <f t="shared" si="19"/>
        <v>Low</v>
      </c>
      <c r="L253" s="12">
        <f t="shared" si="20"/>
        <v>2023</v>
      </c>
      <c r="M253" s="12">
        <f t="shared" si="21"/>
        <v>2</v>
      </c>
      <c r="N253" s="5" t="str">
        <f t="shared" si="22"/>
        <v>Friday</v>
      </c>
      <c r="O253" s="5" t="str">
        <f t="shared" si="23"/>
        <v>May</v>
      </c>
    </row>
    <row r="254" spans="1:15" x14ac:dyDescent="0.3">
      <c r="A254" s="8">
        <v>253</v>
      </c>
      <c r="B254" s="25">
        <v>45169</v>
      </c>
      <c r="C254" s="5" t="s">
        <v>261</v>
      </c>
      <c r="D254" s="5" t="s">
        <v>8</v>
      </c>
      <c r="E254" s="12">
        <v>53</v>
      </c>
      <c r="F254" s="2" t="str">
        <f t="shared" si="18"/>
        <v>Adult</v>
      </c>
      <c r="G254" s="5" t="s">
        <v>9</v>
      </c>
      <c r="H254" s="8">
        <v>4</v>
      </c>
      <c r="I254" s="2">
        <v>500</v>
      </c>
      <c r="J254" s="2">
        <v>2000</v>
      </c>
      <c r="K254" t="str">
        <f t="shared" si="19"/>
        <v>High</v>
      </c>
      <c r="L254" s="12">
        <f t="shared" si="20"/>
        <v>2023</v>
      </c>
      <c r="M254" s="12">
        <f t="shared" si="21"/>
        <v>3</v>
      </c>
      <c r="N254" s="5" t="str">
        <f t="shared" si="22"/>
        <v>Thursday</v>
      </c>
      <c r="O254" s="5" t="str">
        <f t="shared" si="23"/>
        <v>August</v>
      </c>
    </row>
    <row r="255" spans="1:15" x14ac:dyDescent="0.3">
      <c r="A255" s="8">
        <v>254</v>
      </c>
      <c r="B255" s="25">
        <v>45135</v>
      </c>
      <c r="C255" s="5" t="s">
        <v>262</v>
      </c>
      <c r="D255" s="5" t="s">
        <v>5</v>
      </c>
      <c r="E255" s="12">
        <v>41</v>
      </c>
      <c r="F255" s="2" t="str">
        <f t="shared" si="18"/>
        <v>Adult</v>
      </c>
      <c r="G255" s="5" t="s">
        <v>11</v>
      </c>
      <c r="H255" s="8">
        <v>1</v>
      </c>
      <c r="I255" s="2">
        <v>500</v>
      </c>
      <c r="J255" s="2">
        <v>500</v>
      </c>
      <c r="K255" t="str">
        <f t="shared" si="19"/>
        <v>Low</v>
      </c>
      <c r="L255" s="12">
        <f t="shared" si="20"/>
        <v>2023</v>
      </c>
      <c r="M255" s="12">
        <f t="shared" si="21"/>
        <v>3</v>
      </c>
      <c r="N255" s="5" t="str">
        <f t="shared" si="22"/>
        <v>Friday</v>
      </c>
      <c r="O255" s="5" t="str">
        <f t="shared" si="23"/>
        <v>July</v>
      </c>
    </row>
    <row r="256" spans="1:15" x14ac:dyDescent="0.3">
      <c r="A256" s="8">
        <v>255</v>
      </c>
      <c r="B256" s="25">
        <v>45024</v>
      </c>
      <c r="C256" s="5" t="s">
        <v>263</v>
      </c>
      <c r="D256" s="5" t="s">
        <v>5</v>
      </c>
      <c r="E256" s="12">
        <v>48</v>
      </c>
      <c r="F256" s="2" t="str">
        <f t="shared" si="18"/>
        <v>Adult</v>
      </c>
      <c r="G256" s="5" t="s">
        <v>9</v>
      </c>
      <c r="H256" s="8">
        <v>1</v>
      </c>
      <c r="I256" s="2">
        <v>30</v>
      </c>
      <c r="J256" s="2">
        <v>30</v>
      </c>
      <c r="K256" t="str">
        <f t="shared" si="19"/>
        <v>Low</v>
      </c>
      <c r="L256" s="12">
        <f t="shared" si="20"/>
        <v>2023</v>
      </c>
      <c r="M256" s="12">
        <f t="shared" si="21"/>
        <v>2</v>
      </c>
      <c r="N256" s="5" t="str">
        <f t="shared" si="22"/>
        <v>Saturday</v>
      </c>
      <c r="O256" s="5" t="str">
        <f t="shared" si="23"/>
        <v>April</v>
      </c>
    </row>
    <row r="257" spans="1:15" x14ac:dyDescent="0.3">
      <c r="A257" s="8">
        <v>256</v>
      </c>
      <c r="B257" s="25">
        <v>44975</v>
      </c>
      <c r="C257" s="5" t="s">
        <v>264</v>
      </c>
      <c r="D257" s="5" t="s">
        <v>5</v>
      </c>
      <c r="E257" s="12">
        <v>23</v>
      </c>
      <c r="F257" s="2" t="str">
        <f t="shared" si="18"/>
        <v>Young</v>
      </c>
      <c r="G257" s="5" t="s">
        <v>9</v>
      </c>
      <c r="H257" s="8">
        <v>2</v>
      </c>
      <c r="I257" s="2">
        <v>500</v>
      </c>
      <c r="J257" s="2">
        <v>1000</v>
      </c>
      <c r="K257" t="str">
        <f t="shared" si="19"/>
        <v>Medium</v>
      </c>
      <c r="L257" s="12">
        <f t="shared" si="20"/>
        <v>2023</v>
      </c>
      <c r="M257" s="12">
        <f t="shared" si="21"/>
        <v>1</v>
      </c>
      <c r="N257" s="5" t="str">
        <f t="shared" si="22"/>
        <v>Saturday</v>
      </c>
      <c r="O257" s="5" t="str">
        <f t="shared" si="23"/>
        <v>February</v>
      </c>
    </row>
    <row r="258" spans="1:15" x14ac:dyDescent="0.3">
      <c r="A258" s="8">
        <v>257</v>
      </c>
      <c r="B258" s="25">
        <v>44976</v>
      </c>
      <c r="C258" s="5" t="s">
        <v>265</v>
      </c>
      <c r="D258" s="5" t="s">
        <v>5</v>
      </c>
      <c r="E258" s="12">
        <v>19</v>
      </c>
      <c r="F258" s="2" t="str">
        <f t="shared" si="18"/>
        <v>Young</v>
      </c>
      <c r="G258" s="5" t="s">
        <v>6</v>
      </c>
      <c r="H258" s="8">
        <v>4</v>
      </c>
      <c r="I258" s="2">
        <v>500</v>
      </c>
      <c r="J258" s="2">
        <v>2000</v>
      </c>
      <c r="K258" t="str">
        <f t="shared" si="19"/>
        <v>High</v>
      </c>
      <c r="L258" s="12">
        <f t="shared" si="20"/>
        <v>2023</v>
      </c>
      <c r="M258" s="12">
        <f t="shared" si="21"/>
        <v>1</v>
      </c>
      <c r="N258" s="5" t="str">
        <f t="shared" si="22"/>
        <v>Sunday</v>
      </c>
      <c r="O258" s="5" t="str">
        <f t="shared" si="23"/>
        <v>February</v>
      </c>
    </row>
    <row r="259" spans="1:15" x14ac:dyDescent="0.3">
      <c r="A259" s="8">
        <v>258</v>
      </c>
      <c r="B259" s="25">
        <v>45264</v>
      </c>
      <c r="C259" s="5" t="s">
        <v>266</v>
      </c>
      <c r="D259" s="5" t="s">
        <v>8</v>
      </c>
      <c r="E259" s="12">
        <v>37</v>
      </c>
      <c r="F259" s="2" t="str">
        <f t="shared" ref="F259:F322" si="24">IF(E259&gt;60,"Senior",IF(E259&gt;30,"Adult","Young"))</f>
        <v>Adult</v>
      </c>
      <c r="G259" s="5" t="s">
        <v>9</v>
      </c>
      <c r="H259" s="8">
        <v>1</v>
      </c>
      <c r="I259" s="2">
        <v>50</v>
      </c>
      <c r="J259" s="2">
        <v>50</v>
      </c>
      <c r="K259" t="str">
        <f t="shared" ref="K259:K322" si="25">IF(J259&gt;1500,"High",IF(J259&gt;500,"Medium","Low"))</f>
        <v>Low</v>
      </c>
      <c r="L259" s="12">
        <f t="shared" ref="L259:L322" si="26">YEAR(B259)</f>
        <v>2023</v>
      </c>
      <c r="M259" s="12">
        <f t="shared" ref="M259:M322" si="27">ROUNDUP(MONTH(B259)/3,0)</f>
        <v>4</v>
      </c>
      <c r="N259" s="5" t="str">
        <f t="shared" ref="N259:N322" si="28">TEXT(B259,"dddd")</f>
        <v>Monday</v>
      </c>
      <c r="O259" s="5" t="str">
        <f t="shared" ref="O259:O322" si="29">TEXT(B259,"mmmm")</f>
        <v>December</v>
      </c>
    </row>
    <row r="260" spans="1:15" x14ac:dyDescent="0.3">
      <c r="A260" s="8">
        <v>259</v>
      </c>
      <c r="B260" s="25">
        <v>45147</v>
      </c>
      <c r="C260" s="5" t="s">
        <v>267</v>
      </c>
      <c r="D260" s="5" t="s">
        <v>8</v>
      </c>
      <c r="E260" s="12">
        <v>45</v>
      </c>
      <c r="F260" s="2" t="str">
        <f t="shared" si="24"/>
        <v>Adult</v>
      </c>
      <c r="G260" s="5" t="s">
        <v>9</v>
      </c>
      <c r="H260" s="8">
        <v>4</v>
      </c>
      <c r="I260" s="2">
        <v>50</v>
      </c>
      <c r="J260" s="2">
        <v>200</v>
      </c>
      <c r="K260" t="str">
        <f t="shared" si="25"/>
        <v>Low</v>
      </c>
      <c r="L260" s="12">
        <f t="shared" si="26"/>
        <v>2023</v>
      </c>
      <c r="M260" s="12">
        <f t="shared" si="27"/>
        <v>3</v>
      </c>
      <c r="N260" s="5" t="str">
        <f t="shared" si="28"/>
        <v>Wednesday</v>
      </c>
      <c r="O260" s="5" t="str">
        <f t="shared" si="29"/>
        <v>August</v>
      </c>
    </row>
    <row r="261" spans="1:15" x14ac:dyDescent="0.3">
      <c r="A261" s="8">
        <v>260</v>
      </c>
      <c r="B261" s="25">
        <v>45108</v>
      </c>
      <c r="C261" s="5" t="s">
        <v>268</v>
      </c>
      <c r="D261" s="5" t="s">
        <v>5</v>
      </c>
      <c r="E261" s="12">
        <v>28</v>
      </c>
      <c r="F261" s="2" t="str">
        <f t="shared" si="24"/>
        <v>Young</v>
      </c>
      <c r="G261" s="5" t="s">
        <v>6</v>
      </c>
      <c r="H261" s="8">
        <v>2</v>
      </c>
      <c r="I261" s="2">
        <v>30</v>
      </c>
      <c r="J261" s="2">
        <v>60</v>
      </c>
      <c r="K261" t="str">
        <f t="shared" si="25"/>
        <v>Low</v>
      </c>
      <c r="L261" s="12">
        <f t="shared" si="26"/>
        <v>2023</v>
      </c>
      <c r="M261" s="12">
        <f t="shared" si="27"/>
        <v>3</v>
      </c>
      <c r="N261" s="5" t="str">
        <f t="shared" si="28"/>
        <v>Saturday</v>
      </c>
      <c r="O261" s="5" t="str">
        <f t="shared" si="29"/>
        <v>July</v>
      </c>
    </row>
    <row r="262" spans="1:15" x14ac:dyDescent="0.3">
      <c r="A262" s="8">
        <v>261</v>
      </c>
      <c r="B262" s="25">
        <v>45143</v>
      </c>
      <c r="C262" s="5" t="s">
        <v>269</v>
      </c>
      <c r="D262" s="5" t="s">
        <v>5</v>
      </c>
      <c r="E262" s="12">
        <v>21</v>
      </c>
      <c r="F262" s="2" t="str">
        <f t="shared" si="24"/>
        <v>Young</v>
      </c>
      <c r="G262" s="5" t="s">
        <v>9</v>
      </c>
      <c r="H262" s="8">
        <v>2</v>
      </c>
      <c r="I262" s="2">
        <v>25</v>
      </c>
      <c r="J262" s="2">
        <v>50</v>
      </c>
      <c r="K262" t="str">
        <f t="shared" si="25"/>
        <v>Low</v>
      </c>
      <c r="L262" s="12">
        <f t="shared" si="26"/>
        <v>2023</v>
      </c>
      <c r="M262" s="12">
        <f t="shared" si="27"/>
        <v>3</v>
      </c>
      <c r="N262" s="5" t="str">
        <f t="shared" si="28"/>
        <v>Saturday</v>
      </c>
      <c r="O262" s="5" t="str">
        <f t="shared" si="29"/>
        <v>August</v>
      </c>
    </row>
    <row r="263" spans="1:15" x14ac:dyDescent="0.3">
      <c r="A263" s="8">
        <v>262</v>
      </c>
      <c r="B263" s="25">
        <v>45137</v>
      </c>
      <c r="C263" s="5" t="s">
        <v>270</v>
      </c>
      <c r="D263" s="5" t="s">
        <v>8</v>
      </c>
      <c r="E263" s="12">
        <v>32</v>
      </c>
      <c r="F263" s="2" t="str">
        <f t="shared" si="24"/>
        <v>Adult</v>
      </c>
      <c r="G263" s="5" t="s">
        <v>6</v>
      </c>
      <c r="H263" s="8">
        <v>4</v>
      </c>
      <c r="I263" s="2">
        <v>30</v>
      </c>
      <c r="J263" s="2">
        <v>120</v>
      </c>
      <c r="K263" t="str">
        <f t="shared" si="25"/>
        <v>Low</v>
      </c>
      <c r="L263" s="12">
        <f t="shared" si="26"/>
        <v>2023</v>
      </c>
      <c r="M263" s="12">
        <f t="shared" si="27"/>
        <v>3</v>
      </c>
      <c r="N263" s="5" t="str">
        <f t="shared" si="28"/>
        <v>Sunday</v>
      </c>
      <c r="O263" s="5" t="str">
        <f t="shared" si="29"/>
        <v>July</v>
      </c>
    </row>
    <row r="264" spans="1:15" x14ac:dyDescent="0.3">
      <c r="A264" s="8">
        <v>263</v>
      </c>
      <c r="B264" s="25">
        <v>45166</v>
      </c>
      <c r="C264" s="5" t="s">
        <v>271</v>
      </c>
      <c r="D264" s="5" t="s">
        <v>5</v>
      </c>
      <c r="E264" s="12">
        <v>23</v>
      </c>
      <c r="F264" s="2" t="str">
        <f t="shared" si="24"/>
        <v>Young</v>
      </c>
      <c r="G264" s="5" t="s">
        <v>6</v>
      </c>
      <c r="H264" s="8">
        <v>2</v>
      </c>
      <c r="I264" s="2">
        <v>30</v>
      </c>
      <c r="J264" s="2">
        <v>60</v>
      </c>
      <c r="K264" t="str">
        <f t="shared" si="25"/>
        <v>Low</v>
      </c>
      <c r="L264" s="12">
        <f t="shared" si="26"/>
        <v>2023</v>
      </c>
      <c r="M264" s="12">
        <f t="shared" si="27"/>
        <v>3</v>
      </c>
      <c r="N264" s="5" t="str">
        <f t="shared" si="28"/>
        <v>Monday</v>
      </c>
      <c r="O264" s="5" t="str">
        <f t="shared" si="29"/>
        <v>August</v>
      </c>
    </row>
    <row r="265" spans="1:15" x14ac:dyDescent="0.3">
      <c r="A265" s="8">
        <v>264</v>
      </c>
      <c r="B265" s="25">
        <v>44954</v>
      </c>
      <c r="C265" s="5" t="s">
        <v>272</v>
      </c>
      <c r="D265" s="5" t="s">
        <v>5</v>
      </c>
      <c r="E265" s="12">
        <v>47</v>
      </c>
      <c r="F265" s="2" t="str">
        <f t="shared" si="24"/>
        <v>Adult</v>
      </c>
      <c r="G265" s="5" t="s">
        <v>9</v>
      </c>
      <c r="H265" s="8">
        <v>3</v>
      </c>
      <c r="I265" s="2">
        <v>300</v>
      </c>
      <c r="J265" s="2">
        <v>900</v>
      </c>
      <c r="K265" t="str">
        <f t="shared" si="25"/>
        <v>Medium</v>
      </c>
      <c r="L265" s="12">
        <f t="shared" si="26"/>
        <v>2023</v>
      </c>
      <c r="M265" s="12">
        <f t="shared" si="27"/>
        <v>1</v>
      </c>
      <c r="N265" s="5" t="str">
        <f t="shared" si="28"/>
        <v>Saturday</v>
      </c>
      <c r="O265" s="5" t="str">
        <f t="shared" si="29"/>
        <v>January</v>
      </c>
    </row>
    <row r="266" spans="1:15" x14ac:dyDescent="0.3">
      <c r="A266" s="8">
        <v>265</v>
      </c>
      <c r="B266" s="25">
        <v>45271</v>
      </c>
      <c r="C266" s="5" t="s">
        <v>273</v>
      </c>
      <c r="D266" s="5" t="s">
        <v>5</v>
      </c>
      <c r="E266" s="12">
        <v>55</v>
      </c>
      <c r="F266" s="2" t="str">
        <f t="shared" si="24"/>
        <v>Adult</v>
      </c>
      <c r="G266" s="5" t="s">
        <v>9</v>
      </c>
      <c r="H266" s="8">
        <v>3</v>
      </c>
      <c r="I266" s="2">
        <v>300</v>
      </c>
      <c r="J266" s="2">
        <v>900</v>
      </c>
      <c r="K266" t="str">
        <f t="shared" si="25"/>
        <v>Medium</v>
      </c>
      <c r="L266" s="12">
        <f t="shared" si="26"/>
        <v>2023</v>
      </c>
      <c r="M266" s="12">
        <f t="shared" si="27"/>
        <v>4</v>
      </c>
      <c r="N266" s="5" t="str">
        <f t="shared" si="28"/>
        <v>Monday</v>
      </c>
      <c r="O266" s="5" t="str">
        <f t="shared" si="29"/>
        <v>December</v>
      </c>
    </row>
    <row r="267" spans="1:15" x14ac:dyDescent="0.3">
      <c r="A267" s="8">
        <v>266</v>
      </c>
      <c r="B267" s="25">
        <v>45261</v>
      </c>
      <c r="C267" s="5" t="s">
        <v>274</v>
      </c>
      <c r="D267" s="5" t="s">
        <v>8</v>
      </c>
      <c r="E267" s="12">
        <v>19</v>
      </c>
      <c r="F267" s="2" t="str">
        <f t="shared" si="24"/>
        <v>Young</v>
      </c>
      <c r="G267" s="5" t="s">
        <v>11</v>
      </c>
      <c r="H267" s="8">
        <v>2</v>
      </c>
      <c r="I267" s="2">
        <v>30</v>
      </c>
      <c r="J267" s="2">
        <v>60</v>
      </c>
      <c r="K267" t="str">
        <f t="shared" si="25"/>
        <v>Low</v>
      </c>
      <c r="L267" s="12">
        <f t="shared" si="26"/>
        <v>2023</v>
      </c>
      <c r="M267" s="12">
        <f t="shared" si="27"/>
        <v>4</v>
      </c>
      <c r="N267" s="5" t="str">
        <f t="shared" si="28"/>
        <v>Friday</v>
      </c>
      <c r="O267" s="5" t="str">
        <f t="shared" si="29"/>
        <v>December</v>
      </c>
    </row>
    <row r="268" spans="1:15" x14ac:dyDescent="0.3">
      <c r="A268" s="8">
        <v>267</v>
      </c>
      <c r="B268" s="25">
        <v>45257</v>
      </c>
      <c r="C268" s="5" t="s">
        <v>275</v>
      </c>
      <c r="D268" s="5" t="s">
        <v>8</v>
      </c>
      <c r="E268" s="12">
        <v>32</v>
      </c>
      <c r="F268" s="2" t="str">
        <f t="shared" si="24"/>
        <v>Adult</v>
      </c>
      <c r="G268" s="5" t="s">
        <v>6</v>
      </c>
      <c r="H268" s="8">
        <v>3</v>
      </c>
      <c r="I268" s="2">
        <v>30</v>
      </c>
      <c r="J268" s="2">
        <v>90</v>
      </c>
      <c r="K268" t="str">
        <f t="shared" si="25"/>
        <v>Low</v>
      </c>
      <c r="L268" s="12">
        <f t="shared" si="26"/>
        <v>2023</v>
      </c>
      <c r="M268" s="12">
        <f t="shared" si="27"/>
        <v>4</v>
      </c>
      <c r="N268" s="5" t="str">
        <f t="shared" si="28"/>
        <v>Monday</v>
      </c>
      <c r="O268" s="5" t="str">
        <f t="shared" si="29"/>
        <v>November</v>
      </c>
    </row>
    <row r="269" spans="1:15" x14ac:dyDescent="0.3">
      <c r="A269" s="8">
        <v>268</v>
      </c>
      <c r="B269" s="25">
        <v>44977</v>
      </c>
      <c r="C269" s="5" t="s">
        <v>276</v>
      </c>
      <c r="D269" s="5" t="s">
        <v>8</v>
      </c>
      <c r="E269" s="12">
        <v>28</v>
      </c>
      <c r="F269" s="2" t="str">
        <f t="shared" si="24"/>
        <v>Young</v>
      </c>
      <c r="G269" s="5" t="s">
        <v>11</v>
      </c>
      <c r="H269" s="8">
        <v>1</v>
      </c>
      <c r="I269" s="2">
        <v>30</v>
      </c>
      <c r="J269" s="2">
        <v>30</v>
      </c>
      <c r="K269" t="str">
        <f t="shared" si="25"/>
        <v>Low</v>
      </c>
      <c r="L269" s="12">
        <f t="shared" si="26"/>
        <v>2023</v>
      </c>
      <c r="M269" s="12">
        <f t="shared" si="27"/>
        <v>1</v>
      </c>
      <c r="N269" s="5" t="str">
        <f t="shared" si="28"/>
        <v>Monday</v>
      </c>
      <c r="O269" s="5" t="str">
        <f t="shared" si="29"/>
        <v>February</v>
      </c>
    </row>
    <row r="270" spans="1:15" x14ac:dyDescent="0.3">
      <c r="A270" s="8">
        <v>269</v>
      </c>
      <c r="B270" s="25">
        <v>44958</v>
      </c>
      <c r="C270" s="5" t="s">
        <v>277</v>
      </c>
      <c r="D270" s="5" t="s">
        <v>5</v>
      </c>
      <c r="E270" s="12">
        <v>25</v>
      </c>
      <c r="F270" s="2" t="str">
        <f t="shared" si="24"/>
        <v>Young</v>
      </c>
      <c r="G270" s="5" t="s">
        <v>9</v>
      </c>
      <c r="H270" s="8">
        <v>4</v>
      </c>
      <c r="I270" s="2">
        <v>500</v>
      </c>
      <c r="J270" s="2">
        <v>2000</v>
      </c>
      <c r="K270" t="str">
        <f t="shared" si="25"/>
        <v>High</v>
      </c>
      <c r="L270" s="12">
        <f t="shared" si="26"/>
        <v>2023</v>
      </c>
      <c r="M270" s="12">
        <f t="shared" si="27"/>
        <v>1</v>
      </c>
      <c r="N270" s="5" t="str">
        <f t="shared" si="28"/>
        <v>Wednesday</v>
      </c>
      <c r="O270" s="5" t="str">
        <f t="shared" si="29"/>
        <v>February</v>
      </c>
    </row>
    <row r="271" spans="1:15" x14ac:dyDescent="0.3">
      <c r="A271" s="8">
        <v>270</v>
      </c>
      <c r="B271" s="25">
        <v>45133</v>
      </c>
      <c r="C271" s="5" t="s">
        <v>278</v>
      </c>
      <c r="D271" s="5" t="s">
        <v>5</v>
      </c>
      <c r="E271" s="12">
        <v>43</v>
      </c>
      <c r="F271" s="2" t="str">
        <f t="shared" si="24"/>
        <v>Adult</v>
      </c>
      <c r="G271" s="5" t="s">
        <v>11</v>
      </c>
      <c r="H271" s="8">
        <v>1</v>
      </c>
      <c r="I271" s="2">
        <v>300</v>
      </c>
      <c r="J271" s="2">
        <v>300</v>
      </c>
      <c r="K271" t="str">
        <f t="shared" si="25"/>
        <v>Low</v>
      </c>
      <c r="L271" s="12">
        <f t="shared" si="26"/>
        <v>2023</v>
      </c>
      <c r="M271" s="12">
        <f t="shared" si="27"/>
        <v>3</v>
      </c>
      <c r="N271" s="5" t="str">
        <f t="shared" si="28"/>
        <v>Wednesday</v>
      </c>
      <c r="O271" s="5" t="str">
        <f t="shared" si="29"/>
        <v>July</v>
      </c>
    </row>
    <row r="272" spans="1:15" x14ac:dyDescent="0.3">
      <c r="A272" s="8">
        <v>271</v>
      </c>
      <c r="B272" s="25">
        <v>45100</v>
      </c>
      <c r="C272" s="5" t="s">
        <v>279</v>
      </c>
      <c r="D272" s="5" t="s">
        <v>8</v>
      </c>
      <c r="E272" s="12">
        <v>62</v>
      </c>
      <c r="F272" s="2" t="str">
        <f t="shared" si="24"/>
        <v>Senior</v>
      </c>
      <c r="G272" s="5" t="s">
        <v>6</v>
      </c>
      <c r="H272" s="8">
        <v>4</v>
      </c>
      <c r="I272" s="2">
        <v>30</v>
      </c>
      <c r="J272" s="2">
        <v>120</v>
      </c>
      <c r="K272" t="str">
        <f t="shared" si="25"/>
        <v>Low</v>
      </c>
      <c r="L272" s="12">
        <f t="shared" si="26"/>
        <v>2023</v>
      </c>
      <c r="M272" s="12">
        <f t="shared" si="27"/>
        <v>2</v>
      </c>
      <c r="N272" s="5" t="str">
        <f t="shared" si="28"/>
        <v>Friday</v>
      </c>
      <c r="O272" s="5" t="str">
        <f t="shared" si="29"/>
        <v>June</v>
      </c>
    </row>
    <row r="273" spans="1:15" x14ac:dyDescent="0.3">
      <c r="A273" s="8">
        <v>272</v>
      </c>
      <c r="B273" s="25">
        <v>44982</v>
      </c>
      <c r="C273" s="5" t="s">
        <v>280</v>
      </c>
      <c r="D273" s="5" t="s">
        <v>8</v>
      </c>
      <c r="E273" s="12">
        <v>61</v>
      </c>
      <c r="F273" s="2" t="str">
        <f t="shared" si="24"/>
        <v>Senior</v>
      </c>
      <c r="G273" s="5" t="s">
        <v>11</v>
      </c>
      <c r="H273" s="8">
        <v>2</v>
      </c>
      <c r="I273" s="2">
        <v>50</v>
      </c>
      <c r="J273" s="2">
        <v>100</v>
      </c>
      <c r="K273" t="str">
        <f t="shared" si="25"/>
        <v>Low</v>
      </c>
      <c r="L273" s="12">
        <f t="shared" si="26"/>
        <v>2023</v>
      </c>
      <c r="M273" s="12">
        <f t="shared" si="27"/>
        <v>1</v>
      </c>
      <c r="N273" s="5" t="str">
        <f t="shared" si="28"/>
        <v>Saturday</v>
      </c>
      <c r="O273" s="5" t="str">
        <f t="shared" si="29"/>
        <v>February</v>
      </c>
    </row>
    <row r="274" spans="1:15" x14ac:dyDescent="0.3">
      <c r="A274" s="8">
        <v>273</v>
      </c>
      <c r="B274" s="25">
        <v>45054</v>
      </c>
      <c r="C274" s="5" t="s">
        <v>281</v>
      </c>
      <c r="D274" s="5" t="s">
        <v>8</v>
      </c>
      <c r="E274" s="12">
        <v>22</v>
      </c>
      <c r="F274" s="2" t="str">
        <f t="shared" si="24"/>
        <v>Young</v>
      </c>
      <c r="G274" s="5" t="s">
        <v>6</v>
      </c>
      <c r="H274" s="8">
        <v>1</v>
      </c>
      <c r="I274" s="2">
        <v>50</v>
      </c>
      <c r="J274" s="2">
        <v>50</v>
      </c>
      <c r="K274" t="str">
        <f t="shared" si="25"/>
        <v>Low</v>
      </c>
      <c r="L274" s="12">
        <f t="shared" si="26"/>
        <v>2023</v>
      </c>
      <c r="M274" s="12">
        <f t="shared" si="27"/>
        <v>2</v>
      </c>
      <c r="N274" s="5" t="str">
        <f t="shared" si="28"/>
        <v>Monday</v>
      </c>
      <c r="O274" s="5" t="str">
        <f t="shared" si="29"/>
        <v>May</v>
      </c>
    </row>
    <row r="275" spans="1:15" x14ac:dyDescent="0.3">
      <c r="A275" s="8">
        <v>274</v>
      </c>
      <c r="B275" s="25">
        <v>45025</v>
      </c>
      <c r="C275" s="5" t="s">
        <v>282</v>
      </c>
      <c r="D275" s="5" t="s">
        <v>8</v>
      </c>
      <c r="E275" s="12">
        <v>23</v>
      </c>
      <c r="F275" s="2" t="str">
        <f t="shared" si="24"/>
        <v>Young</v>
      </c>
      <c r="G275" s="5" t="s">
        <v>9</v>
      </c>
      <c r="H275" s="8">
        <v>2</v>
      </c>
      <c r="I275" s="2">
        <v>500</v>
      </c>
      <c r="J275" s="2">
        <v>1000</v>
      </c>
      <c r="K275" t="str">
        <f t="shared" si="25"/>
        <v>Medium</v>
      </c>
      <c r="L275" s="12">
        <f t="shared" si="26"/>
        <v>2023</v>
      </c>
      <c r="M275" s="12">
        <f t="shared" si="27"/>
        <v>2</v>
      </c>
      <c r="N275" s="5" t="str">
        <f t="shared" si="28"/>
        <v>Sunday</v>
      </c>
      <c r="O275" s="5" t="str">
        <f t="shared" si="29"/>
        <v>April</v>
      </c>
    </row>
    <row r="276" spans="1:15" x14ac:dyDescent="0.3">
      <c r="A276" s="8">
        <v>275</v>
      </c>
      <c r="B276" s="25">
        <v>45024</v>
      </c>
      <c r="C276" s="5" t="s">
        <v>283</v>
      </c>
      <c r="D276" s="5" t="s">
        <v>5</v>
      </c>
      <c r="E276" s="12">
        <v>43</v>
      </c>
      <c r="F276" s="2" t="str">
        <f t="shared" si="24"/>
        <v>Adult</v>
      </c>
      <c r="G276" s="5" t="s">
        <v>9</v>
      </c>
      <c r="H276" s="8">
        <v>2</v>
      </c>
      <c r="I276" s="2">
        <v>500</v>
      </c>
      <c r="J276" s="2">
        <v>1000</v>
      </c>
      <c r="K276" t="str">
        <f t="shared" si="25"/>
        <v>Medium</v>
      </c>
      <c r="L276" s="12">
        <f t="shared" si="26"/>
        <v>2023</v>
      </c>
      <c r="M276" s="12">
        <f t="shared" si="27"/>
        <v>2</v>
      </c>
      <c r="N276" s="5" t="str">
        <f t="shared" si="28"/>
        <v>Saturday</v>
      </c>
      <c r="O276" s="5" t="str">
        <f t="shared" si="29"/>
        <v>April</v>
      </c>
    </row>
    <row r="277" spans="1:15" x14ac:dyDescent="0.3">
      <c r="A277" s="8">
        <v>276</v>
      </c>
      <c r="B277" s="25">
        <v>45201</v>
      </c>
      <c r="C277" s="5" t="s">
        <v>284</v>
      </c>
      <c r="D277" s="5" t="s">
        <v>8</v>
      </c>
      <c r="E277" s="12">
        <v>21</v>
      </c>
      <c r="F277" s="2" t="str">
        <f t="shared" si="24"/>
        <v>Young</v>
      </c>
      <c r="G277" s="5" t="s">
        <v>6</v>
      </c>
      <c r="H277" s="8">
        <v>4</v>
      </c>
      <c r="I277" s="2">
        <v>25</v>
      </c>
      <c r="J277" s="2">
        <v>100</v>
      </c>
      <c r="K277" t="str">
        <f t="shared" si="25"/>
        <v>Low</v>
      </c>
      <c r="L277" s="12">
        <f t="shared" si="26"/>
        <v>2023</v>
      </c>
      <c r="M277" s="12">
        <f t="shared" si="27"/>
        <v>4</v>
      </c>
      <c r="N277" s="5" t="str">
        <f t="shared" si="28"/>
        <v>Monday</v>
      </c>
      <c r="O277" s="5" t="str">
        <f t="shared" si="29"/>
        <v>October</v>
      </c>
    </row>
    <row r="278" spans="1:15" x14ac:dyDescent="0.3">
      <c r="A278" s="8">
        <v>277</v>
      </c>
      <c r="B278" s="25">
        <v>45156</v>
      </c>
      <c r="C278" s="5" t="s">
        <v>285</v>
      </c>
      <c r="D278" s="5" t="s">
        <v>5</v>
      </c>
      <c r="E278" s="12">
        <v>36</v>
      </c>
      <c r="F278" s="2" t="str">
        <f t="shared" si="24"/>
        <v>Adult</v>
      </c>
      <c r="G278" s="5" t="s">
        <v>9</v>
      </c>
      <c r="H278" s="8">
        <v>4</v>
      </c>
      <c r="I278" s="2">
        <v>25</v>
      </c>
      <c r="J278" s="2">
        <v>100</v>
      </c>
      <c r="K278" t="str">
        <f t="shared" si="25"/>
        <v>Low</v>
      </c>
      <c r="L278" s="12">
        <f t="shared" si="26"/>
        <v>2023</v>
      </c>
      <c r="M278" s="12">
        <f t="shared" si="27"/>
        <v>3</v>
      </c>
      <c r="N278" s="5" t="str">
        <f t="shared" si="28"/>
        <v>Friday</v>
      </c>
      <c r="O278" s="5" t="str">
        <f t="shared" si="29"/>
        <v>August</v>
      </c>
    </row>
    <row r="279" spans="1:15" x14ac:dyDescent="0.3">
      <c r="A279" s="8">
        <v>278</v>
      </c>
      <c r="B279" s="25">
        <v>44998</v>
      </c>
      <c r="C279" s="5" t="s">
        <v>286</v>
      </c>
      <c r="D279" s="5" t="s">
        <v>8</v>
      </c>
      <c r="E279" s="12">
        <v>37</v>
      </c>
      <c r="F279" s="2" t="str">
        <f t="shared" si="24"/>
        <v>Adult</v>
      </c>
      <c r="G279" s="5" t="s">
        <v>9</v>
      </c>
      <c r="H279" s="8">
        <v>4</v>
      </c>
      <c r="I279" s="2">
        <v>25</v>
      </c>
      <c r="J279" s="2">
        <v>100</v>
      </c>
      <c r="K279" t="str">
        <f t="shared" si="25"/>
        <v>Low</v>
      </c>
      <c r="L279" s="12">
        <f t="shared" si="26"/>
        <v>2023</v>
      </c>
      <c r="M279" s="12">
        <f t="shared" si="27"/>
        <v>1</v>
      </c>
      <c r="N279" s="5" t="str">
        <f t="shared" si="28"/>
        <v>Monday</v>
      </c>
      <c r="O279" s="5" t="str">
        <f t="shared" si="29"/>
        <v>March</v>
      </c>
    </row>
    <row r="280" spans="1:15" x14ac:dyDescent="0.3">
      <c r="A280" s="8">
        <v>279</v>
      </c>
      <c r="B280" s="25">
        <v>45143</v>
      </c>
      <c r="C280" s="5" t="s">
        <v>287</v>
      </c>
      <c r="D280" s="5" t="s">
        <v>5</v>
      </c>
      <c r="E280" s="12">
        <v>50</v>
      </c>
      <c r="F280" s="2" t="str">
        <f t="shared" si="24"/>
        <v>Adult</v>
      </c>
      <c r="G280" s="5" t="s">
        <v>9</v>
      </c>
      <c r="H280" s="8">
        <v>1</v>
      </c>
      <c r="I280" s="2">
        <v>500</v>
      </c>
      <c r="J280" s="2">
        <v>500</v>
      </c>
      <c r="K280" t="str">
        <f t="shared" si="25"/>
        <v>Low</v>
      </c>
      <c r="L280" s="12">
        <f t="shared" si="26"/>
        <v>2023</v>
      </c>
      <c r="M280" s="12">
        <f t="shared" si="27"/>
        <v>3</v>
      </c>
      <c r="N280" s="5" t="str">
        <f t="shared" si="28"/>
        <v>Saturday</v>
      </c>
      <c r="O280" s="5" t="str">
        <f t="shared" si="29"/>
        <v>August</v>
      </c>
    </row>
    <row r="281" spans="1:15" x14ac:dyDescent="0.3">
      <c r="A281" s="8">
        <v>280</v>
      </c>
      <c r="B281" s="25">
        <v>45020</v>
      </c>
      <c r="C281" s="5" t="s">
        <v>288</v>
      </c>
      <c r="D281" s="5" t="s">
        <v>8</v>
      </c>
      <c r="E281" s="12">
        <v>37</v>
      </c>
      <c r="F281" s="2" t="str">
        <f t="shared" si="24"/>
        <v>Adult</v>
      </c>
      <c r="G281" s="5" t="s">
        <v>9</v>
      </c>
      <c r="H281" s="8">
        <v>3</v>
      </c>
      <c r="I281" s="2">
        <v>500</v>
      </c>
      <c r="J281" s="2">
        <v>1500</v>
      </c>
      <c r="K281" t="str">
        <f t="shared" si="25"/>
        <v>Medium</v>
      </c>
      <c r="L281" s="12">
        <f t="shared" si="26"/>
        <v>2023</v>
      </c>
      <c r="M281" s="12">
        <f t="shared" si="27"/>
        <v>2</v>
      </c>
      <c r="N281" s="5" t="str">
        <f t="shared" si="28"/>
        <v>Tuesday</v>
      </c>
      <c r="O281" s="5" t="str">
        <f t="shared" si="29"/>
        <v>April</v>
      </c>
    </row>
    <row r="282" spans="1:15" x14ac:dyDescent="0.3">
      <c r="A282" s="8">
        <v>281</v>
      </c>
      <c r="B282" s="25">
        <v>45069</v>
      </c>
      <c r="C282" s="5" t="s">
        <v>289</v>
      </c>
      <c r="D282" s="5" t="s">
        <v>8</v>
      </c>
      <c r="E282" s="12">
        <v>29</v>
      </c>
      <c r="F282" s="2" t="str">
        <f t="shared" si="24"/>
        <v>Young</v>
      </c>
      <c r="G282" s="5" t="s">
        <v>6</v>
      </c>
      <c r="H282" s="8">
        <v>4</v>
      </c>
      <c r="I282" s="2">
        <v>500</v>
      </c>
      <c r="J282" s="2">
        <v>2000</v>
      </c>
      <c r="K282" t="str">
        <f t="shared" si="25"/>
        <v>High</v>
      </c>
      <c r="L282" s="12">
        <f t="shared" si="26"/>
        <v>2023</v>
      </c>
      <c r="M282" s="12">
        <f t="shared" si="27"/>
        <v>2</v>
      </c>
      <c r="N282" s="5" t="str">
        <f t="shared" si="28"/>
        <v>Tuesday</v>
      </c>
      <c r="O282" s="5" t="str">
        <f t="shared" si="29"/>
        <v>May</v>
      </c>
    </row>
    <row r="283" spans="1:15" x14ac:dyDescent="0.3">
      <c r="A283" s="8">
        <v>282</v>
      </c>
      <c r="B283" s="25">
        <v>45163</v>
      </c>
      <c r="C283" s="5" t="s">
        <v>290</v>
      </c>
      <c r="D283" s="5" t="s">
        <v>8</v>
      </c>
      <c r="E283" s="12">
        <v>64</v>
      </c>
      <c r="F283" s="2" t="str">
        <f t="shared" si="24"/>
        <v>Senior</v>
      </c>
      <c r="G283" s="5" t="s">
        <v>11</v>
      </c>
      <c r="H283" s="8">
        <v>4</v>
      </c>
      <c r="I283" s="2">
        <v>50</v>
      </c>
      <c r="J283" s="2">
        <v>200</v>
      </c>
      <c r="K283" t="str">
        <f t="shared" si="25"/>
        <v>Low</v>
      </c>
      <c r="L283" s="12">
        <f t="shared" si="26"/>
        <v>2023</v>
      </c>
      <c r="M283" s="12">
        <f t="shared" si="27"/>
        <v>3</v>
      </c>
      <c r="N283" s="5" t="str">
        <f t="shared" si="28"/>
        <v>Friday</v>
      </c>
      <c r="O283" s="5" t="str">
        <f t="shared" si="29"/>
        <v>August</v>
      </c>
    </row>
    <row r="284" spans="1:15" x14ac:dyDescent="0.3">
      <c r="A284" s="8">
        <v>283</v>
      </c>
      <c r="B284" s="25">
        <v>45054</v>
      </c>
      <c r="C284" s="5" t="s">
        <v>291</v>
      </c>
      <c r="D284" s="5" t="s">
        <v>8</v>
      </c>
      <c r="E284" s="12">
        <v>18</v>
      </c>
      <c r="F284" s="2" t="str">
        <f t="shared" si="24"/>
        <v>Young</v>
      </c>
      <c r="G284" s="5" t="s">
        <v>11</v>
      </c>
      <c r="H284" s="8">
        <v>1</v>
      </c>
      <c r="I284" s="2">
        <v>500</v>
      </c>
      <c r="J284" s="2">
        <v>500</v>
      </c>
      <c r="K284" t="str">
        <f t="shared" si="25"/>
        <v>Low</v>
      </c>
      <c r="L284" s="12">
        <f t="shared" si="26"/>
        <v>2023</v>
      </c>
      <c r="M284" s="12">
        <f t="shared" si="27"/>
        <v>2</v>
      </c>
      <c r="N284" s="5" t="str">
        <f t="shared" si="28"/>
        <v>Monday</v>
      </c>
      <c r="O284" s="5" t="str">
        <f t="shared" si="29"/>
        <v>May</v>
      </c>
    </row>
    <row r="285" spans="1:15" x14ac:dyDescent="0.3">
      <c r="A285" s="8">
        <v>284</v>
      </c>
      <c r="B285" s="25">
        <v>44965</v>
      </c>
      <c r="C285" s="5" t="s">
        <v>292</v>
      </c>
      <c r="D285" s="5" t="s">
        <v>5</v>
      </c>
      <c r="E285" s="12">
        <v>43</v>
      </c>
      <c r="F285" s="2" t="str">
        <f t="shared" si="24"/>
        <v>Adult</v>
      </c>
      <c r="G285" s="5" t="s">
        <v>9</v>
      </c>
      <c r="H285" s="8">
        <v>4</v>
      </c>
      <c r="I285" s="2">
        <v>50</v>
      </c>
      <c r="J285" s="2">
        <v>200</v>
      </c>
      <c r="K285" t="str">
        <f t="shared" si="25"/>
        <v>Low</v>
      </c>
      <c r="L285" s="12">
        <f t="shared" si="26"/>
        <v>2023</v>
      </c>
      <c r="M285" s="12">
        <f t="shared" si="27"/>
        <v>1</v>
      </c>
      <c r="N285" s="5" t="str">
        <f t="shared" si="28"/>
        <v>Wednesday</v>
      </c>
      <c r="O285" s="5" t="str">
        <f t="shared" si="29"/>
        <v>February</v>
      </c>
    </row>
    <row r="286" spans="1:15" x14ac:dyDescent="0.3">
      <c r="A286" s="8">
        <v>285</v>
      </c>
      <c r="B286" s="25">
        <v>45153</v>
      </c>
      <c r="C286" s="5" t="s">
        <v>293</v>
      </c>
      <c r="D286" s="5" t="s">
        <v>8</v>
      </c>
      <c r="E286" s="12">
        <v>31</v>
      </c>
      <c r="F286" s="2" t="str">
        <f t="shared" si="24"/>
        <v>Adult</v>
      </c>
      <c r="G286" s="5" t="s">
        <v>11</v>
      </c>
      <c r="H286" s="8">
        <v>1</v>
      </c>
      <c r="I286" s="2">
        <v>25</v>
      </c>
      <c r="J286" s="2">
        <v>25</v>
      </c>
      <c r="K286" t="str">
        <f t="shared" si="25"/>
        <v>Low</v>
      </c>
      <c r="L286" s="12">
        <f t="shared" si="26"/>
        <v>2023</v>
      </c>
      <c r="M286" s="12">
        <f t="shared" si="27"/>
        <v>3</v>
      </c>
      <c r="N286" s="5" t="str">
        <f t="shared" si="28"/>
        <v>Tuesday</v>
      </c>
      <c r="O286" s="5" t="str">
        <f t="shared" si="29"/>
        <v>August</v>
      </c>
    </row>
    <row r="287" spans="1:15" x14ac:dyDescent="0.3">
      <c r="A287" s="8">
        <v>286</v>
      </c>
      <c r="B287" s="25">
        <v>45208</v>
      </c>
      <c r="C287" s="5" t="s">
        <v>294</v>
      </c>
      <c r="D287" s="5" t="s">
        <v>5</v>
      </c>
      <c r="E287" s="12">
        <v>55</v>
      </c>
      <c r="F287" s="2" t="str">
        <f t="shared" si="24"/>
        <v>Adult</v>
      </c>
      <c r="G287" s="5" t="s">
        <v>11</v>
      </c>
      <c r="H287" s="8">
        <v>2</v>
      </c>
      <c r="I287" s="2">
        <v>25</v>
      </c>
      <c r="J287" s="2">
        <v>50</v>
      </c>
      <c r="K287" t="str">
        <f t="shared" si="25"/>
        <v>Low</v>
      </c>
      <c r="L287" s="12">
        <f t="shared" si="26"/>
        <v>2023</v>
      </c>
      <c r="M287" s="12">
        <f t="shared" si="27"/>
        <v>4</v>
      </c>
      <c r="N287" s="5" t="str">
        <f t="shared" si="28"/>
        <v>Monday</v>
      </c>
      <c r="O287" s="5" t="str">
        <f t="shared" si="29"/>
        <v>October</v>
      </c>
    </row>
    <row r="288" spans="1:15" x14ac:dyDescent="0.3">
      <c r="A288" s="8">
        <v>287</v>
      </c>
      <c r="B288" s="25">
        <v>44977</v>
      </c>
      <c r="C288" s="5" t="s">
        <v>295</v>
      </c>
      <c r="D288" s="5" t="s">
        <v>5</v>
      </c>
      <c r="E288" s="12">
        <v>54</v>
      </c>
      <c r="F288" s="2" t="str">
        <f t="shared" si="24"/>
        <v>Adult</v>
      </c>
      <c r="G288" s="5" t="s">
        <v>9</v>
      </c>
      <c r="H288" s="8">
        <v>4</v>
      </c>
      <c r="I288" s="2">
        <v>25</v>
      </c>
      <c r="J288" s="2">
        <v>100</v>
      </c>
      <c r="K288" t="str">
        <f t="shared" si="25"/>
        <v>Low</v>
      </c>
      <c r="L288" s="12">
        <f t="shared" si="26"/>
        <v>2023</v>
      </c>
      <c r="M288" s="12">
        <f t="shared" si="27"/>
        <v>1</v>
      </c>
      <c r="N288" s="5" t="str">
        <f t="shared" si="28"/>
        <v>Monday</v>
      </c>
      <c r="O288" s="5" t="str">
        <f t="shared" si="29"/>
        <v>February</v>
      </c>
    </row>
    <row r="289" spans="1:15" x14ac:dyDescent="0.3">
      <c r="A289" s="8">
        <v>288</v>
      </c>
      <c r="B289" s="25">
        <v>44952</v>
      </c>
      <c r="C289" s="5" t="s">
        <v>296</v>
      </c>
      <c r="D289" s="5" t="s">
        <v>5</v>
      </c>
      <c r="E289" s="12">
        <v>28</v>
      </c>
      <c r="F289" s="2" t="str">
        <f t="shared" si="24"/>
        <v>Young</v>
      </c>
      <c r="G289" s="5" t="s">
        <v>9</v>
      </c>
      <c r="H289" s="8">
        <v>4</v>
      </c>
      <c r="I289" s="2">
        <v>30</v>
      </c>
      <c r="J289" s="2">
        <v>120</v>
      </c>
      <c r="K289" t="str">
        <f t="shared" si="25"/>
        <v>Low</v>
      </c>
      <c r="L289" s="12">
        <f t="shared" si="26"/>
        <v>2023</v>
      </c>
      <c r="M289" s="12">
        <f t="shared" si="27"/>
        <v>1</v>
      </c>
      <c r="N289" s="5" t="str">
        <f t="shared" si="28"/>
        <v>Thursday</v>
      </c>
      <c r="O289" s="5" t="str">
        <f t="shared" si="29"/>
        <v>January</v>
      </c>
    </row>
    <row r="290" spans="1:15" x14ac:dyDescent="0.3">
      <c r="A290" s="8">
        <v>289</v>
      </c>
      <c r="B290" s="25">
        <v>45260</v>
      </c>
      <c r="C290" s="5" t="s">
        <v>297</v>
      </c>
      <c r="D290" s="5" t="s">
        <v>5</v>
      </c>
      <c r="E290" s="12">
        <v>53</v>
      </c>
      <c r="F290" s="2" t="str">
        <f t="shared" si="24"/>
        <v>Adult</v>
      </c>
      <c r="G290" s="5" t="s">
        <v>11</v>
      </c>
      <c r="H290" s="8">
        <v>2</v>
      </c>
      <c r="I290" s="2">
        <v>30</v>
      </c>
      <c r="J290" s="2">
        <v>60</v>
      </c>
      <c r="K290" t="str">
        <f t="shared" si="25"/>
        <v>Low</v>
      </c>
      <c r="L290" s="12">
        <f t="shared" si="26"/>
        <v>2023</v>
      </c>
      <c r="M290" s="12">
        <f t="shared" si="27"/>
        <v>4</v>
      </c>
      <c r="N290" s="5" t="str">
        <f t="shared" si="28"/>
        <v>Thursday</v>
      </c>
      <c r="O290" s="5" t="str">
        <f t="shared" si="29"/>
        <v>November</v>
      </c>
    </row>
    <row r="291" spans="1:15" x14ac:dyDescent="0.3">
      <c r="A291" s="8">
        <v>290</v>
      </c>
      <c r="B291" s="25">
        <v>45203</v>
      </c>
      <c r="C291" s="5" t="s">
        <v>298</v>
      </c>
      <c r="D291" s="5" t="s">
        <v>8</v>
      </c>
      <c r="E291" s="12">
        <v>30</v>
      </c>
      <c r="F291" s="2" t="str">
        <f t="shared" si="24"/>
        <v>Young</v>
      </c>
      <c r="G291" s="5" t="s">
        <v>6</v>
      </c>
      <c r="H291" s="8">
        <v>2</v>
      </c>
      <c r="I291" s="2">
        <v>300</v>
      </c>
      <c r="J291" s="2">
        <v>600</v>
      </c>
      <c r="K291" t="str">
        <f t="shared" si="25"/>
        <v>Medium</v>
      </c>
      <c r="L291" s="12">
        <f t="shared" si="26"/>
        <v>2023</v>
      </c>
      <c r="M291" s="12">
        <f t="shared" si="27"/>
        <v>4</v>
      </c>
      <c r="N291" s="5" t="str">
        <f t="shared" si="28"/>
        <v>Wednesday</v>
      </c>
      <c r="O291" s="5" t="str">
        <f t="shared" si="29"/>
        <v>October</v>
      </c>
    </row>
    <row r="292" spans="1:15" x14ac:dyDescent="0.3">
      <c r="A292" s="8">
        <v>291</v>
      </c>
      <c r="B292" s="25">
        <v>44934</v>
      </c>
      <c r="C292" s="5" t="s">
        <v>299</v>
      </c>
      <c r="D292" s="5" t="s">
        <v>5</v>
      </c>
      <c r="E292" s="12">
        <v>60</v>
      </c>
      <c r="F292" s="2" t="str">
        <f t="shared" si="24"/>
        <v>Adult</v>
      </c>
      <c r="G292" s="5" t="s">
        <v>9</v>
      </c>
      <c r="H292" s="8">
        <v>2</v>
      </c>
      <c r="I292" s="2">
        <v>300</v>
      </c>
      <c r="J292" s="2">
        <v>600</v>
      </c>
      <c r="K292" t="str">
        <f t="shared" si="25"/>
        <v>Medium</v>
      </c>
      <c r="L292" s="12">
        <f t="shared" si="26"/>
        <v>2023</v>
      </c>
      <c r="M292" s="12">
        <f t="shared" si="27"/>
        <v>1</v>
      </c>
      <c r="N292" s="5" t="str">
        <f t="shared" si="28"/>
        <v>Sunday</v>
      </c>
      <c r="O292" s="5" t="str">
        <f t="shared" si="29"/>
        <v>January</v>
      </c>
    </row>
    <row r="293" spans="1:15" x14ac:dyDescent="0.3">
      <c r="A293" s="8">
        <v>292</v>
      </c>
      <c r="B293" s="25">
        <v>44974</v>
      </c>
      <c r="C293" s="5" t="s">
        <v>300</v>
      </c>
      <c r="D293" s="5" t="s">
        <v>5</v>
      </c>
      <c r="E293" s="12">
        <v>20</v>
      </c>
      <c r="F293" s="2" t="str">
        <f t="shared" si="24"/>
        <v>Young</v>
      </c>
      <c r="G293" s="5" t="s">
        <v>6</v>
      </c>
      <c r="H293" s="8">
        <v>4</v>
      </c>
      <c r="I293" s="2">
        <v>300</v>
      </c>
      <c r="J293" s="2">
        <v>1200</v>
      </c>
      <c r="K293" t="str">
        <f t="shared" si="25"/>
        <v>Medium</v>
      </c>
      <c r="L293" s="12">
        <f t="shared" si="26"/>
        <v>2023</v>
      </c>
      <c r="M293" s="12">
        <f t="shared" si="27"/>
        <v>1</v>
      </c>
      <c r="N293" s="5" t="str">
        <f t="shared" si="28"/>
        <v>Friday</v>
      </c>
      <c r="O293" s="5" t="str">
        <f t="shared" si="29"/>
        <v>February</v>
      </c>
    </row>
    <row r="294" spans="1:15" x14ac:dyDescent="0.3">
      <c r="A294" s="8">
        <v>293</v>
      </c>
      <c r="B294" s="25">
        <v>45048</v>
      </c>
      <c r="C294" s="5" t="s">
        <v>301</v>
      </c>
      <c r="D294" s="5" t="s">
        <v>5</v>
      </c>
      <c r="E294" s="12">
        <v>50</v>
      </c>
      <c r="F294" s="2" t="str">
        <f t="shared" si="24"/>
        <v>Adult</v>
      </c>
      <c r="G294" s="5" t="s">
        <v>11</v>
      </c>
      <c r="H294" s="8">
        <v>3</v>
      </c>
      <c r="I294" s="2">
        <v>30</v>
      </c>
      <c r="J294" s="2">
        <v>90</v>
      </c>
      <c r="K294" t="str">
        <f t="shared" si="25"/>
        <v>Low</v>
      </c>
      <c r="L294" s="12">
        <f t="shared" si="26"/>
        <v>2023</v>
      </c>
      <c r="M294" s="12">
        <f t="shared" si="27"/>
        <v>2</v>
      </c>
      <c r="N294" s="5" t="str">
        <f t="shared" si="28"/>
        <v>Tuesday</v>
      </c>
      <c r="O294" s="5" t="str">
        <f t="shared" si="29"/>
        <v>May</v>
      </c>
    </row>
    <row r="295" spans="1:15" x14ac:dyDescent="0.3">
      <c r="A295" s="8">
        <v>294</v>
      </c>
      <c r="B295" s="25">
        <v>45012</v>
      </c>
      <c r="C295" s="5" t="s">
        <v>302</v>
      </c>
      <c r="D295" s="5" t="s">
        <v>8</v>
      </c>
      <c r="E295" s="12">
        <v>23</v>
      </c>
      <c r="F295" s="2" t="str">
        <f t="shared" si="24"/>
        <v>Young</v>
      </c>
      <c r="G295" s="5" t="s">
        <v>9</v>
      </c>
      <c r="H295" s="8">
        <v>3</v>
      </c>
      <c r="I295" s="2">
        <v>30</v>
      </c>
      <c r="J295" s="2">
        <v>90</v>
      </c>
      <c r="K295" t="str">
        <f t="shared" si="25"/>
        <v>Low</v>
      </c>
      <c r="L295" s="12">
        <f t="shared" si="26"/>
        <v>2023</v>
      </c>
      <c r="M295" s="12">
        <f t="shared" si="27"/>
        <v>1</v>
      </c>
      <c r="N295" s="5" t="str">
        <f t="shared" si="28"/>
        <v>Monday</v>
      </c>
      <c r="O295" s="5" t="str">
        <f t="shared" si="29"/>
        <v>March</v>
      </c>
    </row>
    <row r="296" spans="1:15" x14ac:dyDescent="0.3">
      <c r="A296" s="8">
        <v>295</v>
      </c>
      <c r="B296" s="25">
        <v>45135</v>
      </c>
      <c r="C296" s="5" t="s">
        <v>303</v>
      </c>
      <c r="D296" s="5" t="s">
        <v>8</v>
      </c>
      <c r="E296" s="12">
        <v>27</v>
      </c>
      <c r="F296" s="2" t="str">
        <f t="shared" si="24"/>
        <v>Young</v>
      </c>
      <c r="G296" s="5" t="s">
        <v>6</v>
      </c>
      <c r="H296" s="8">
        <v>3</v>
      </c>
      <c r="I296" s="2">
        <v>300</v>
      </c>
      <c r="J296" s="2">
        <v>900</v>
      </c>
      <c r="K296" t="str">
        <f t="shared" si="25"/>
        <v>Medium</v>
      </c>
      <c r="L296" s="12">
        <f t="shared" si="26"/>
        <v>2023</v>
      </c>
      <c r="M296" s="12">
        <f t="shared" si="27"/>
        <v>3</v>
      </c>
      <c r="N296" s="5" t="str">
        <f t="shared" si="28"/>
        <v>Friday</v>
      </c>
      <c r="O296" s="5" t="str">
        <f t="shared" si="29"/>
        <v>July</v>
      </c>
    </row>
    <row r="297" spans="1:15" x14ac:dyDescent="0.3">
      <c r="A297" s="8">
        <v>296</v>
      </c>
      <c r="B297" s="25">
        <v>45175</v>
      </c>
      <c r="C297" s="5" t="s">
        <v>304</v>
      </c>
      <c r="D297" s="5" t="s">
        <v>8</v>
      </c>
      <c r="E297" s="12">
        <v>22</v>
      </c>
      <c r="F297" s="2" t="str">
        <f t="shared" si="24"/>
        <v>Young</v>
      </c>
      <c r="G297" s="5" t="s">
        <v>9</v>
      </c>
      <c r="H297" s="8">
        <v>4</v>
      </c>
      <c r="I297" s="2">
        <v>300</v>
      </c>
      <c r="J297" s="2">
        <v>1200</v>
      </c>
      <c r="K297" t="str">
        <f t="shared" si="25"/>
        <v>Medium</v>
      </c>
      <c r="L297" s="12">
        <f t="shared" si="26"/>
        <v>2023</v>
      </c>
      <c r="M297" s="12">
        <f t="shared" si="27"/>
        <v>3</v>
      </c>
      <c r="N297" s="5" t="str">
        <f t="shared" si="28"/>
        <v>Wednesday</v>
      </c>
      <c r="O297" s="5" t="str">
        <f t="shared" si="29"/>
        <v>September</v>
      </c>
    </row>
    <row r="298" spans="1:15" x14ac:dyDescent="0.3">
      <c r="A298" s="8">
        <v>297</v>
      </c>
      <c r="B298" s="25">
        <v>45173</v>
      </c>
      <c r="C298" s="5" t="s">
        <v>305</v>
      </c>
      <c r="D298" s="5" t="s">
        <v>8</v>
      </c>
      <c r="E298" s="12">
        <v>40</v>
      </c>
      <c r="F298" s="2" t="str">
        <f t="shared" si="24"/>
        <v>Adult</v>
      </c>
      <c r="G298" s="5" t="s">
        <v>11</v>
      </c>
      <c r="H298" s="8">
        <v>2</v>
      </c>
      <c r="I298" s="2">
        <v>500</v>
      </c>
      <c r="J298" s="2">
        <v>1000</v>
      </c>
      <c r="K298" t="str">
        <f t="shared" si="25"/>
        <v>Medium</v>
      </c>
      <c r="L298" s="12">
        <f t="shared" si="26"/>
        <v>2023</v>
      </c>
      <c r="M298" s="12">
        <f t="shared" si="27"/>
        <v>3</v>
      </c>
      <c r="N298" s="5" t="str">
        <f t="shared" si="28"/>
        <v>Monday</v>
      </c>
      <c r="O298" s="5" t="str">
        <f t="shared" si="29"/>
        <v>September</v>
      </c>
    </row>
    <row r="299" spans="1:15" x14ac:dyDescent="0.3">
      <c r="A299" s="8">
        <v>298</v>
      </c>
      <c r="B299" s="25">
        <v>45036</v>
      </c>
      <c r="C299" s="5" t="s">
        <v>306</v>
      </c>
      <c r="D299" s="5" t="s">
        <v>5</v>
      </c>
      <c r="E299" s="12">
        <v>27</v>
      </c>
      <c r="F299" s="2" t="str">
        <f t="shared" si="24"/>
        <v>Young</v>
      </c>
      <c r="G299" s="5" t="s">
        <v>6</v>
      </c>
      <c r="H299" s="8">
        <v>4</v>
      </c>
      <c r="I299" s="2">
        <v>300</v>
      </c>
      <c r="J299" s="2">
        <v>1200</v>
      </c>
      <c r="K299" t="str">
        <f t="shared" si="25"/>
        <v>Medium</v>
      </c>
      <c r="L299" s="12">
        <f t="shared" si="26"/>
        <v>2023</v>
      </c>
      <c r="M299" s="12">
        <f t="shared" si="27"/>
        <v>2</v>
      </c>
      <c r="N299" s="5" t="str">
        <f t="shared" si="28"/>
        <v>Thursday</v>
      </c>
      <c r="O299" s="5" t="str">
        <f t="shared" si="29"/>
        <v>April</v>
      </c>
    </row>
    <row r="300" spans="1:15" x14ac:dyDescent="0.3">
      <c r="A300" s="8">
        <v>299</v>
      </c>
      <c r="B300" s="25">
        <v>45132</v>
      </c>
      <c r="C300" s="5" t="s">
        <v>307</v>
      </c>
      <c r="D300" s="5" t="s">
        <v>5</v>
      </c>
      <c r="E300" s="12">
        <v>61</v>
      </c>
      <c r="F300" s="2" t="str">
        <f t="shared" si="24"/>
        <v>Senior</v>
      </c>
      <c r="G300" s="5" t="s">
        <v>11</v>
      </c>
      <c r="H300" s="8">
        <v>2</v>
      </c>
      <c r="I300" s="2">
        <v>500</v>
      </c>
      <c r="J300" s="2">
        <v>1000</v>
      </c>
      <c r="K300" t="str">
        <f t="shared" si="25"/>
        <v>Medium</v>
      </c>
      <c r="L300" s="12">
        <f t="shared" si="26"/>
        <v>2023</v>
      </c>
      <c r="M300" s="12">
        <f t="shared" si="27"/>
        <v>3</v>
      </c>
      <c r="N300" s="5" t="str">
        <f t="shared" si="28"/>
        <v>Tuesday</v>
      </c>
      <c r="O300" s="5" t="str">
        <f t="shared" si="29"/>
        <v>July</v>
      </c>
    </row>
    <row r="301" spans="1:15" x14ac:dyDescent="0.3">
      <c r="A301" s="8">
        <v>300</v>
      </c>
      <c r="B301" s="25">
        <v>44957</v>
      </c>
      <c r="C301" s="5" t="s">
        <v>308</v>
      </c>
      <c r="D301" s="5" t="s">
        <v>8</v>
      </c>
      <c r="E301" s="12">
        <v>19</v>
      </c>
      <c r="F301" s="2" t="str">
        <f t="shared" si="24"/>
        <v>Young</v>
      </c>
      <c r="G301" s="5" t="s">
        <v>11</v>
      </c>
      <c r="H301" s="8">
        <v>4</v>
      </c>
      <c r="I301" s="2">
        <v>50</v>
      </c>
      <c r="J301" s="2">
        <v>200</v>
      </c>
      <c r="K301" t="str">
        <f t="shared" si="25"/>
        <v>Low</v>
      </c>
      <c r="L301" s="12">
        <f t="shared" si="26"/>
        <v>2023</v>
      </c>
      <c r="M301" s="12">
        <f t="shared" si="27"/>
        <v>1</v>
      </c>
      <c r="N301" s="5" t="str">
        <f t="shared" si="28"/>
        <v>Tuesday</v>
      </c>
      <c r="O301" s="5" t="str">
        <f t="shared" si="29"/>
        <v>January</v>
      </c>
    </row>
    <row r="302" spans="1:15" x14ac:dyDescent="0.3">
      <c r="A302" s="8">
        <v>301</v>
      </c>
      <c r="B302" s="25">
        <v>45011</v>
      </c>
      <c r="C302" s="5" t="s">
        <v>309</v>
      </c>
      <c r="D302" s="5" t="s">
        <v>5</v>
      </c>
      <c r="E302" s="12">
        <v>30</v>
      </c>
      <c r="F302" s="2" t="str">
        <f t="shared" si="24"/>
        <v>Young</v>
      </c>
      <c r="G302" s="5" t="s">
        <v>9</v>
      </c>
      <c r="H302" s="8">
        <v>4</v>
      </c>
      <c r="I302" s="2">
        <v>30</v>
      </c>
      <c r="J302" s="2">
        <v>120</v>
      </c>
      <c r="K302" t="str">
        <f t="shared" si="25"/>
        <v>Low</v>
      </c>
      <c r="L302" s="12">
        <f t="shared" si="26"/>
        <v>2023</v>
      </c>
      <c r="M302" s="12">
        <f t="shared" si="27"/>
        <v>1</v>
      </c>
      <c r="N302" s="5" t="str">
        <f t="shared" si="28"/>
        <v>Sunday</v>
      </c>
      <c r="O302" s="5" t="str">
        <f t="shared" si="29"/>
        <v>March</v>
      </c>
    </row>
    <row r="303" spans="1:15" x14ac:dyDescent="0.3">
      <c r="A303" s="8">
        <v>302</v>
      </c>
      <c r="B303" s="25">
        <v>45121</v>
      </c>
      <c r="C303" s="5" t="s">
        <v>310</v>
      </c>
      <c r="D303" s="5" t="s">
        <v>5</v>
      </c>
      <c r="E303" s="12">
        <v>57</v>
      </c>
      <c r="F303" s="2" t="str">
        <f t="shared" si="24"/>
        <v>Adult</v>
      </c>
      <c r="G303" s="5" t="s">
        <v>6</v>
      </c>
      <c r="H303" s="8">
        <v>2</v>
      </c>
      <c r="I303" s="2">
        <v>300</v>
      </c>
      <c r="J303" s="2">
        <v>600</v>
      </c>
      <c r="K303" t="str">
        <f t="shared" si="25"/>
        <v>Medium</v>
      </c>
      <c r="L303" s="12">
        <f t="shared" si="26"/>
        <v>2023</v>
      </c>
      <c r="M303" s="12">
        <f t="shared" si="27"/>
        <v>3</v>
      </c>
      <c r="N303" s="5" t="str">
        <f t="shared" si="28"/>
        <v>Friday</v>
      </c>
      <c r="O303" s="5" t="str">
        <f t="shared" si="29"/>
        <v>July</v>
      </c>
    </row>
    <row r="304" spans="1:15" x14ac:dyDescent="0.3">
      <c r="A304" s="8">
        <v>303</v>
      </c>
      <c r="B304" s="25">
        <v>44928</v>
      </c>
      <c r="C304" s="5" t="s">
        <v>311</v>
      </c>
      <c r="D304" s="5" t="s">
        <v>5</v>
      </c>
      <c r="E304" s="12">
        <v>19</v>
      </c>
      <c r="F304" s="2" t="str">
        <f t="shared" si="24"/>
        <v>Young</v>
      </c>
      <c r="G304" s="5" t="s">
        <v>11</v>
      </c>
      <c r="H304" s="8">
        <v>3</v>
      </c>
      <c r="I304" s="2">
        <v>30</v>
      </c>
      <c r="J304" s="2">
        <v>90</v>
      </c>
      <c r="K304" t="str">
        <f t="shared" si="25"/>
        <v>Low</v>
      </c>
      <c r="L304" s="12">
        <f t="shared" si="26"/>
        <v>2023</v>
      </c>
      <c r="M304" s="12">
        <f t="shared" si="27"/>
        <v>1</v>
      </c>
      <c r="N304" s="5" t="str">
        <f t="shared" si="28"/>
        <v>Monday</v>
      </c>
      <c r="O304" s="5" t="str">
        <f t="shared" si="29"/>
        <v>January</v>
      </c>
    </row>
    <row r="305" spans="1:15" x14ac:dyDescent="0.3">
      <c r="A305" s="8">
        <v>304</v>
      </c>
      <c r="B305" s="25">
        <v>45126</v>
      </c>
      <c r="C305" s="5" t="s">
        <v>312</v>
      </c>
      <c r="D305" s="5" t="s">
        <v>8</v>
      </c>
      <c r="E305" s="12">
        <v>37</v>
      </c>
      <c r="F305" s="2" t="str">
        <f t="shared" si="24"/>
        <v>Adult</v>
      </c>
      <c r="G305" s="5" t="s">
        <v>11</v>
      </c>
      <c r="H305" s="8">
        <v>2</v>
      </c>
      <c r="I305" s="2">
        <v>30</v>
      </c>
      <c r="J305" s="2">
        <v>60</v>
      </c>
      <c r="K305" t="str">
        <f t="shared" si="25"/>
        <v>Low</v>
      </c>
      <c r="L305" s="12">
        <f t="shared" si="26"/>
        <v>2023</v>
      </c>
      <c r="M305" s="12">
        <f t="shared" si="27"/>
        <v>3</v>
      </c>
      <c r="N305" s="5" t="str">
        <f t="shared" si="28"/>
        <v>Wednesday</v>
      </c>
      <c r="O305" s="5" t="str">
        <f t="shared" si="29"/>
        <v>July</v>
      </c>
    </row>
    <row r="306" spans="1:15" x14ac:dyDescent="0.3">
      <c r="A306" s="8">
        <v>305</v>
      </c>
      <c r="B306" s="25">
        <v>45062</v>
      </c>
      <c r="C306" s="5" t="s">
        <v>313</v>
      </c>
      <c r="D306" s="5" t="s">
        <v>8</v>
      </c>
      <c r="E306" s="12">
        <v>18</v>
      </c>
      <c r="F306" s="2" t="str">
        <f t="shared" si="24"/>
        <v>Young</v>
      </c>
      <c r="G306" s="5" t="s">
        <v>6</v>
      </c>
      <c r="H306" s="8">
        <v>1</v>
      </c>
      <c r="I306" s="2">
        <v>30</v>
      </c>
      <c r="J306" s="2">
        <v>30</v>
      </c>
      <c r="K306" t="str">
        <f t="shared" si="25"/>
        <v>Low</v>
      </c>
      <c r="L306" s="12">
        <f t="shared" si="26"/>
        <v>2023</v>
      </c>
      <c r="M306" s="12">
        <f t="shared" si="27"/>
        <v>2</v>
      </c>
      <c r="N306" s="5" t="str">
        <f t="shared" si="28"/>
        <v>Tuesday</v>
      </c>
      <c r="O306" s="5" t="str">
        <f t="shared" si="29"/>
        <v>May</v>
      </c>
    </row>
    <row r="307" spans="1:15" x14ac:dyDescent="0.3">
      <c r="A307" s="8">
        <v>306</v>
      </c>
      <c r="B307" s="25">
        <v>45159</v>
      </c>
      <c r="C307" s="5" t="s">
        <v>314</v>
      </c>
      <c r="D307" s="5" t="s">
        <v>5</v>
      </c>
      <c r="E307" s="12">
        <v>54</v>
      </c>
      <c r="F307" s="2" t="str">
        <f t="shared" si="24"/>
        <v>Adult</v>
      </c>
      <c r="G307" s="5" t="s">
        <v>11</v>
      </c>
      <c r="H307" s="8">
        <v>1</v>
      </c>
      <c r="I307" s="2">
        <v>50</v>
      </c>
      <c r="J307" s="2">
        <v>50</v>
      </c>
      <c r="K307" t="str">
        <f t="shared" si="25"/>
        <v>Low</v>
      </c>
      <c r="L307" s="12">
        <f t="shared" si="26"/>
        <v>2023</v>
      </c>
      <c r="M307" s="12">
        <f t="shared" si="27"/>
        <v>3</v>
      </c>
      <c r="N307" s="5" t="str">
        <f t="shared" si="28"/>
        <v>Monday</v>
      </c>
      <c r="O307" s="5" t="str">
        <f t="shared" si="29"/>
        <v>August</v>
      </c>
    </row>
    <row r="308" spans="1:15" x14ac:dyDescent="0.3">
      <c r="A308" s="8">
        <v>307</v>
      </c>
      <c r="B308" s="25">
        <v>45073</v>
      </c>
      <c r="C308" s="5" t="s">
        <v>315</v>
      </c>
      <c r="D308" s="5" t="s">
        <v>8</v>
      </c>
      <c r="E308" s="12">
        <v>26</v>
      </c>
      <c r="F308" s="2" t="str">
        <f t="shared" si="24"/>
        <v>Young</v>
      </c>
      <c r="G308" s="5" t="s">
        <v>11</v>
      </c>
      <c r="H308" s="8">
        <v>2</v>
      </c>
      <c r="I308" s="2">
        <v>25</v>
      </c>
      <c r="J308" s="2">
        <v>50</v>
      </c>
      <c r="K308" t="str">
        <f t="shared" si="25"/>
        <v>Low</v>
      </c>
      <c r="L308" s="12">
        <f t="shared" si="26"/>
        <v>2023</v>
      </c>
      <c r="M308" s="12">
        <f t="shared" si="27"/>
        <v>2</v>
      </c>
      <c r="N308" s="5" t="str">
        <f t="shared" si="28"/>
        <v>Saturday</v>
      </c>
      <c r="O308" s="5" t="str">
        <f t="shared" si="29"/>
        <v>May</v>
      </c>
    </row>
    <row r="309" spans="1:15" x14ac:dyDescent="0.3">
      <c r="A309" s="8">
        <v>308</v>
      </c>
      <c r="B309" s="25">
        <v>45143</v>
      </c>
      <c r="C309" s="5" t="s">
        <v>316</v>
      </c>
      <c r="D309" s="5" t="s">
        <v>8</v>
      </c>
      <c r="E309" s="12">
        <v>34</v>
      </c>
      <c r="F309" s="2" t="str">
        <f t="shared" si="24"/>
        <v>Adult</v>
      </c>
      <c r="G309" s="5" t="s">
        <v>6</v>
      </c>
      <c r="H309" s="8">
        <v>4</v>
      </c>
      <c r="I309" s="2">
        <v>300</v>
      </c>
      <c r="J309" s="2">
        <v>1200</v>
      </c>
      <c r="K309" t="str">
        <f t="shared" si="25"/>
        <v>Medium</v>
      </c>
      <c r="L309" s="12">
        <f t="shared" si="26"/>
        <v>2023</v>
      </c>
      <c r="M309" s="12">
        <f t="shared" si="27"/>
        <v>3</v>
      </c>
      <c r="N309" s="5" t="str">
        <f t="shared" si="28"/>
        <v>Saturday</v>
      </c>
      <c r="O309" s="5" t="str">
        <f t="shared" si="29"/>
        <v>August</v>
      </c>
    </row>
    <row r="310" spans="1:15" x14ac:dyDescent="0.3">
      <c r="A310" s="8">
        <v>309</v>
      </c>
      <c r="B310" s="25">
        <v>45283</v>
      </c>
      <c r="C310" s="5" t="s">
        <v>317</v>
      </c>
      <c r="D310" s="5" t="s">
        <v>8</v>
      </c>
      <c r="E310" s="12">
        <v>26</v>
      </c>
      <c r="F310" s="2" t="str">
        <f t="shared" si="24"/>
        <v>Young</v>
      </c>
      <c r="G310" s="5" t="s">
        <v>6</v>
      </c>
      <c r="H310" s="8">
        <v>1</v>
      </c>
      <c r="I310" s="2">
        <v>25</v>
      </c>
      <c r="J310" s="2">
        <v>25</v>
      </c>
      <c r="K310" t="str">
        <f t="shared" si="25"/>
        <v>Low</v>
      </c>
      <c r="L310" s="12">
        <f t="shared" si="26"/>
        <v>2023</v>
      </c>
      <c r="M310" s="12">
        <f t="shared" si="27"/>
        <v>4</v>
      </c>
      <c r="N310" s="5" t="str">
        <f t="shared" si="28"/>
        <v>Saturday</v>
      </c>
      <c r="O310" s="5" t="str">
        <f t="shared" si="29"/>
        <v>December</v>
      </c>
    </row>
    <row r="311" spans="1:15" x14ac:dyDescent="0.3">
      <c r="A311" s="8">
        <v>310</v>
      </c>
      <c r="B311" s="25">
        <v>45211</v>
      </c>
      <c r="C311" s="5" t="s">
        <v>318</v>
      </c>
      <c r="D311" s="5" t="s">
        <v>8</v>
      </c>
      <c r="E311" s="12">
        <v>28</v>
      </c>
      <c r="F311" s="2" t="str">
        <f t="shared" si="24"/>
        <v>Young</v>
      </c>
      <c r="G311" s="5" t="s">
        <v>6</v>
      </c>
      <c r="H311" s="8">
        <v>1</v>
      </c>
      <c r="I311" s="2">
        <v>25</v>
      </c>
      <c r="J311" s="2">
        <v>25</v>
      </c>
      <c r="K311" t="str">
        <f t="shared" si="25"/>
        <v>Low</v>
      </c>
      <c r="L311" s="12">
        <f t="shared" si="26"/>
        <v>2023</v>
      </c>
      <c r="M311" s="12">
        <f t="shared" si="27"/>
        <v>4</v>
      </c>
      <c r="N311" s="5" t="str">
        <f t="shared" si="28"/>
        <v>Thursday</v>
      </c>
      <c r="O311" s="5" t="str">
        <f t="shared" si="29"/>
        <v>October</v>
      </c>
    </row>
    <row r="312" spans="1:15" x14ac:dyDescent="0.3">
      <c r="A312" s="8">
        <v>311</v>
      </c>
      <c r="B312" s="25">
        <v>45265</v>
      </c>
      <c r="C312" s="5" t="s">
        <v>319</v>
      </c>
      <c r="D312" s="5" t="s">
        <v>8</v>
      </c>
      <c r="E312" s="12">
        <v>32</v>
      </c>
      <c r="F312" s="2" t="str">
        <f t="shared" si="24"/>
        <v>Adult</v>
      </c>
      <c r="G312" s="5" t="s">
        <v>6</v>
      </c>
      <c r="H312" s="8">
        <v>4</v>
      </c>
      <c r="I312" s="2">
        <v>25</v>
      </c>
      <c r="J312" s="2">
        <v>100</v>
      </c>
      <c r="K312" t="str">
        <f t="shared" si="25"/>
        <v>Low</v>
      </c>
      <c r="L312" s="12">
        <f t="shared" si="26"/>
        <v>2023</v>
      </c>
      <c r="M312" s="12">
        <f t="shared" si="27"/>
        <v>4</v>
      </c>
      <c r="N312" s="5" t="str">
        <f t="shared" si="28"/>
        <v>Tuesday</v>
      </c>
      <c r="O312" s="5" t="str">
        <f t="shared" si="29"/>
        <v>December</v>
      </c>
    </row>
    <row r="313" spans="1:15" x14ac:dyDescent="0.3">
      <c r="A313" s="8">
        <v>312</v>
      </c>
      <c r="B313" s="25">
        <v>45176</v>
      </c>
      <c r="C313" s="5" t="s">
        <v>320</v>
      </c>
      <c r="D313" s="5" t="s">
        <v>5</v>
      </c>
      <c r="E313" s="12">
        <v>41</v>
      </c>
      <c r="F313" s="2" t="str">
        <f t="shared" si="24"/>
        <v>Adult</v>
      </c>
      <c r="G313" s="5" t="s">
        <v>9</v>
      </c>
      <c r="H313" s="8">
        <v>4</v>
      </c>
      <c r="I313" s="2">
        <v>30</v>
      </c>
      <c r="J313" s="2">
        <v>120</v>
      </c>
      <c r="K313" t="str">
        <f t="shared" si="25"/>
        <v>Low</v>
      </c>
      <c r="L313" s="12">
        <f t="shared" si="26"/>
        <v>2023</v>
      </c>
      <c r="M313" s="12">
        <f t="shared" si="27"/>
        <v>3</v>
      </c>
      <c r="N313" s="5" t="str">
        <f t="shared" si="28"/>
        <v>Thursday</v>
      </c>
      <c r="O313" s="5" t="str">
        <f t="shared" si="29"/>
        <v>September</v>
      </c>
    </row>
    <row r="314" spans="1:15" x14ac:dyDescent="0.3">
      <c r="A314" s="8">
        <v>313</v>
      </c>
      <c r="B314" s="25">
        <v>45006</v>
      </c>
      <c r="C314" s="5" t="s">
        <v>321</v>
      </c>
      <c r="D314" s="5" t="s">
        <v>8</v>
      </c>
      <c r="E314" s="12">
        <v>55</v>
      </c>
      <c r="F314" s="2" t="str">
        <f t="shared" si="24"/>
        <v>Adult</v>
      </c>
      <c r="G314" s="5" t="s">
        <v>6</v>
      </c>
      <c r="H314" s="8">
        <v>3</v>
      </c>
      <c r="I314" s="2">
        <v>500</v>
      </c>
      <c r="J314" s="2">
        <v>1500</v>
      </c>
      <c r="K314" t="str">
        <f t="shared" si="25"/>
        <v>Medium</v>
      </c>
      <c r="L314" s="12">
        <f t="shared" si="26"/>
        <v>2023</v>
      </c>
      <c r="M314" s="12">
        <f t="shared" si="27"/>
        <v>1</v>
      </c>
      <c r="N314" s="5" t="str">
        <f t="shared" si="28"/>
        <v>Tuesday</v>
      </c>
      <c r="O314" s="5" t="str">
        <f t="shared" si="29"/>
        <v>March</v>
      </c>
    </row>
    <row r="315" spans="1:15" x14ac:dyDescent="0.3">
      <c r="A315" s="8">
        <v>314</v>
      </c>
      <c r="B315" s="25">
        <v>45024</v>
      </c>
      <c r="C315" s="5" t="s">
        <v>322</v>
      </c>
      <c r="D315" s="5" t="s">
        <v>5</v>
      </c>
      <c r="E315" s="12">
        <v>52</v>
      </c>
      <c r="F315" s="2" t="str">
        <f t="shared" si="24"/>
        <v>Adult</v>
      </c>
      <c r="G315" s="5" t="s">
        <v>9</v>
      </c>
      <c r="H315" s="8">
        <v>4</v>
      </c>
      <c r="I315" s="2">
        <v>30</v>
      </c>
      <c r="J315" s="2">
        <v>120</v>
      </c>
      <c r="K315" t="str">
        <f t="shared" si="25"/>
        <v>Low</v>
      </c>
      <c r="L315" s="12">
        <f t="shared" si="26"/>
        <v>2023</v>
      </c>
      <c r="M315" s="12">
        <f t="shared" si="27"/>
        <v>2</v>
      </c>
      <c r="N315" s="5" t="str">
        <f t="shared" si="28"/>
        <v>Saturday</v>
      </c>
      <c r="O315" s="5" t="str">
        <f t="shared" si="29"/>
        <v>April</v>
      </c>
    </row>
    <row r="316" spans="1:15" x14ac:dyDescent="0.3">
      <c r="A316" s="8">
        <v>315</v>
      </c>
      <c r="B316" s="25">
        <v>45078</v>
      </c>
      <c r="C316" s="5" t="s">
        <v>323</v>
      </c>
      <c r="D316" s="5" t="s">
        <v>5</v>
      </c>
      <c r="E316" s="12">
        <v>47</v>
      </c>
      <c r="F316" s="2" t="str">
        <f t="shared" si="24"/>
        <v>Adult</v>
      </c>
      <c r="G316" s="5" t="s">
        <v>9</v>
      </c>
      <c r="H316" s="8">
        <v>2</v>
      </c>
      <c r="I316" s="2">
        <v>30</v>
      </c>
      <c r="J316" s="2">
        <v>60</v>
      </c>
      <c r="K316" t="str">
        <f t="shared" si="25"/>
        <v>Low</v>
      </c>
      <c r="L316" s="12">
        <f t="shared" si="26"/>
        <v>2023</v>
      </c>
      <c r="M316" s="12">
        <f t="shared" si="27"/>
        <v>2</v>
      </c>
      <c r="N316" s="5" t="str">
        <f t="shared" si="28"/>
        <v>Thursday</v>
      </c>
      <c r="O316" s="5" t="str">
        <f t="shared" si="29"/>
        <v>June</v>
      </c>
    </row>
    <row r="317" spans="1:15" x14ac:dyDescent="0.3">
      <c r="A317" s="8">
        <v>316</v>
      </c>
      <c r="B317" s="25">
        <v>45038</v>
      </c>
      <c r="C317" s="5" t="s">
        <v>324</v>
      </c>
      <c r="D317" s="5" t="s">
        <v>8</v>
      </c>
      <c r="E317" s="12">
        <v>48</v>
      </c>
      <c r="F317" s="2" t="str">
        <f t="shared" si="24"/>
        <v>Adult</v>
      </c>
      <c r="G317" s="5" t="s">
        <v>9</v>
      </c>
      <c r="H317" s="8">
        <v>2</v>
      </c>
      <c r="I317" s="2">
        <v>25</v>
      </c>
      <c r="J317" s="2">
        <v>50</v>
      </c>
      <c r="K317" t="str">
        <f t="shared" si="25"/>
        <v>Low</v>
      </c>
      <c r="L317" s="12">
        <f t="shared" si="26"/>
        <v>2023</v>
      </c>
      <c r="M317" s="12">
        <f t="shared" si="27"/>
        <v>2</v>
      </c>
      <c r="N317" s="5" t="str">
        <f t="shared" si="28"/>
        <v>Saturday</v>
      </c>
      <c r="O317" s="5" t="str">
        <f t="shared" si="29"/>
        <v>April</v>
      </c>
    </row>
    <row r="318" spans="1:15" x14ac:dyDescent="0.3">
      <c r="A318" s="8">
        <v>317</v>
      </c>
      <c r="B318" s="25">
        <v>44956</v>
      </c>
      <c r="C318" s="5" t="s">
        <v>325</v>
      </c>
      <c r="D318" s="5" t="s">
        <v>5</v>
      </c>
      <c r="E318" s="12">
        <v>22</v>
      </c>
      <c r="F318" s="2" t="str">
        <f t="shared" si="24"/>
        <v>Young</v>
      </c>
      <c r="G318" s="5" t="s">
        <v>11</v>
      </c>
      <c r="H318" s="8">
        <v>3</v>
      </c>
      <c r="I318" s="2">
        <v>30</v>
      </c>
      <c r="J318" s="2">
        <v>90</v>
      </c>
      <c r="K318" t="str">
        <f t="shared" si="25"/>
        <v>Low</v>
      </c>
      <c r="L318" s="12">
        <f t="shared" si="26"/>
        <v>2023</v>
      </c>
      <c r="M318" s="12">
        <f t="shared" si="27"/>
        <v>1</v>
      </c>
      <c r="N318" s="5" t="str">
        <f t="shared" si="28"/>
        <v>Monday</v>
      </c>
      <c r="O318" s="5" t="str">
        <f t="shared" si="29"/>
        <v>January</v>
      </c>
    </row>
    <row r="319" spans="1:15" x14ac:dyDescent="0.3">
      <c r="A319" s="8">
        <v>318</v>
      </c>
      <c r="B319" s="25">
        <v>45223</v>
      </c>
      <c r="C319" s="5" t="s">
        <v>326</v>
      </c>
      <c r="D319" s="5" t="s">
        <v>5</v>
      </c>
      <c r="E319" s="12">
        <v>61</v>
      </c>
      <c r="F319" s="2" t="str">
        <f t="shared" si="24"/>
        <v>Senior</v>
      </c>
      <c r="G319" s="5" t="s">
        <v>9</v>
      </c>
      <c r="H319" s="8">
        <v>1</v>
      </c>
      <c r="I319" s="2">
        <v>25</v>
      </c>
      <c r="J319" s="2">
        <v>25</v>
      </c>
      <c r="K319" t="str">
        <f t="shared" si="25"/>
        <v>Low</v>
      </c>
      <c r="L319" s="12">
        <f t="shared" si="26"/>
        <v>2023</v>
      </c>
      <c r="M319" s="12">
        <f t="shared" si="27"/>
        <v>4</v>
      </c>
      <c r="N319" s="5" t="str">
        <f t="shared" si="28"/>
        <v>Tuesday</v>
      </c>
      <c r="O319" s="5" t="str">
        <f t="shared" si="29"/>
        <v>October</v>
      </c>
    </row>
    <row r="320" spans="1:15" x14ac:dyDescent="0.3">
      <c r="A320" s="8">
        <v>319</v>
      </c>
      <c r="B320" s="25">
        <v>45204</v>
      </c>
      <c r="C320" s="5" t="s">
        <v>327</v>
      </c>
      <c r="D320" s="5" t="s">
        <v>5</v>
      </c>
      <c r="E320" s="12">
        <v>31</v>
      </c>
      <c r="F320" s="2" t="str">
        <f t="shared" si="24"/>
        <v>Adult</v>
      </c>
      <c r="G320" s="5" t="s">
        <v>9</v>
      </c>
      <c r="H320" s="8">
        <v>1</v>
      </c>
      <c r="I320" s="2">
        <v>500</v>
      </c>
      <c r="J320" s="2">
        <v>500</v>
      </c>
      <c r="K320" t="str">
        <f t="shared" si="25"/>
        <v>Low</v>
      </c>
      <c r="L320" s="12">
        <f t="shared" si="26"/>
        <v>2023</v>
      </c>
      <c r="M320" s="12">
        <f t="shared" si="27"/>
        <v>4</v>
      </c>
      <c r="N320" s="5" t="str">
        <f t="shared" si="28"/>
        <v>Thursday</v>
      </c>
      <c r="O320" s="5" t="str">
        <f t="shared" si="29"/>
        <v>October</v>
      </c>
    </row>
    <row r="321" spans="1:15" x14ac:dyDescent="0.3">
      <c r="A321" s="8">
        <v>320</v>
      </c>
      <c r="B321" s="25">
        <v>44958</v>
      </c>
      <c r="C321" s="5" t="s">
        <v>328</v>
      </c>
      <c r="D321" s="5" t="s">
        <v>8</v>
      </c>
      <c r="E321" s="12">
        <v>28</v>
      </c>
      <c r="F321" s="2" t="str">
        <f t="shared" si="24"/>
        <v>Young</v>
      </c>
      <c r="G321" s="5" t="s">
        <v>11</v>
      </c>
      <c r="H321" s="8">
        <v>4</v>
      </c>
      <c r="I321" s="2">
        <v>300</v>
      </c>
      <c r="J321" s="2">
        <v>1200</v>
      </c>
      <c r="K321" t="str">
        <f t="shared" si="25"/>
        <v>Medium</v>
      </c>
      <c r="L321" s="12">
        <f t="shared" si="26"/>
        <v>2023</v>
      </c>
      <c r="M321" s="12">
        <f t="shared" si="27"/>
        <v>1</v>
      </c>
      <c r="N321" s="5" t="str">
        <f t="shared" si="28"/>
        <v>Wednesday</v>
      </c>
      <c r="O321" s="5" t="str">
        <f t="shared" si="29"/>
        <v>February</v>
      </c>
    </row>
    <row r="322" spans="1:15" x14ac:dyDescent="0.3">
      <c r="A322" s="8">
        <v>321</v>
      </c>
      <c r="B322" s="25">
        <v>45087</v>
      </c>
      <c r="C322" s="5" t="s">
        <v>329</v>
      </c>
      <c r="D322" s="5" t="s">
        <v>8</v>
      </c>
      <c r="E322" s="12">
        <v>26</v>
      </c>
      <c r="F322" s="2" t="str">
        <f t="shared" si="24"/>
        <v>Young</v>
      </c>
      <c r="G322" s="5" t="s">
        <v>11</v>
      </c>
      <c r="H322" s="8">
        <v>2</v>
      </c>
      <c r="I322" s="2">
        <v>25</v>
      </c>
      <c r="J322" s="2">
        <v>50</v>
      </c>
      <c r="K322" t="str">
        <f t="shared" si="25"/>
        <v>Low</v>
      </c>
      <c r="L322" s="12">
        <f t="shared" si="26"/>
        <v>2023</v>
      </c>
      <c r="M322" s="12">
        <f t="shared" si="27"/>
        <v>2</v>
      </c>
      <c r="N322" s="5" t="str">
        <f t="shared" si="28"/>
        <v>Saturday</v>
      </c>
      <c r="O322" s="5" t="str">
        <f t="shared" si="29"/>
        <v>June</v>
      </c>
    </row>
    <row r="323" spans="1:15" x14ac:dyDescent="0.3">
      <c r="A323" s="8">
        <v>322</v>
      </c>
      <c r="B323" s="25">
        <v>44956</v>
      </c>
      <c r="C323" s="5" t="s">
        <v>330</v>
      </c>
      <c r="D323" s="5" t="s">
        <v>5</v>
      </c>
      <c r="E323" s="12">
        <v>51</v>
      </c>
      <c r="F323" s="2" t="str">
        <f t="shared" ref="F323:F386" si="30">IF(E323&gt;60,"Senior",IF(E323&gt;30,"Adult","Young"))</f>
        <v>Adult</v>
      </c>
      <c r="G323" s="5" t="s">
        <v>11</v>
      </c>
      <c r="H323" s="8">
        <v>1</v>
      </c>
      <c r="I323" s="2">
        <v>500</v>
      </c>
      <c r="J323" s="2">
        <v>500</v>
      </c>
      <c r="K323" t="str">
        <f t="shared" ref="K323:K386" si="31">IF(J323&gt;1500,"High",IF(J323&gt;500,"Medium","Low"))</f>
        <v>Low</v>
      </c>
      <c r="L323" s="12">
        <f t="shared" ref="L323:L386" si="32">YEAR(B323)</f>
        <v>2023</v>
      </c>
      <c r="M323" s="12">
        <f t="shared" ref="M323:M386" si="33">ROUNDUP(MONTH(B323)/3,0)</f>
        <v>1</v>
      </c>
      <c r="N323" s="5" t="str">
        <f t="shared" ref="N323:N386" si="34">TEXT(B323,"dddd")</f>
        <v>Monday</v>
      </c>
      <c r="O323" s="5" t="str">
        <f t="shared" ref="O323:O386" si="35">TEXT(B323,"mmmm")</f>
        <v>January</v>
      </c>
    </row>
    <row r="324" spans="1:15" x14ac:dyDescent="0.3">
      <c r="A324" s="8">
        <v>323</v>
      </c>
      <c r="B324" s="25">
        <v>44952</v>
      </c>
      <c r="C324" s="5" t="s">
        <v>331</v>
      </c>
      <c r="D324" s="5" t="s">
        <v>8</v>
      </c>
      <c r="E324" s="12">
        <v>29</v>
      </c>
      <c r="F324" s="2" t="str">
        <f t="shared" si="30"/>
        <v>Young</v>
      </c>
      <c r="G324" s="5" t="s">
        <v>6</v>
      </c>
      <c r="H324" s="8">
        <v>3</v>
      </c>
      <c r="I324" s="2">
        <v>300</v>
      </c>
      <c r="J324" s="2">
        <v>900</v>
      </c>
      <c r="K324" t="str">
        <f t="shared" si="31"/>
        <v>Medium</v>
      </c>
      <c r="L324" s="12">
        <f t="shared" si="32"/>
        <v>2023</v>
      </c>
      <c r="M324" s="12">
        <f t="shared" si="33"/>
        <v>1</v>
      </c>
      <c r="N324" s="5" t="str">
        <f t="shared" si="34"/>
        <v>Thursday</v>
      </c>
      <c r="O324" s="5" t="str">
        <f t="shared" si="35"/>
        <v>January</v>
      </c>
    </row>
    <row r="325" spans="1:15" x14ac:dyDescent="0.3">
      <c r="A325" s="8">
        <v>324</v>
      </c>
      <c r="B325" s="25">
        <v>45226</v>
      </c>
      <c r="C325" s="5" t="s">
        <v>332</v>
      </c>
      <c r="D325" s="5" t="s">
        <v>8</v>
      </c>
      <c r="E325" s="12">
        <v>52</v>
      </c>
      <c r="F325" s="2" t="str">
        <f t="shared" si="30"/>
        <v>Adult</v>
      </c>
      <c r="G325" s="5" t="s">
        <v>11</v>
      </c>
      <c r="H325" s="8">
        <v>3</v>
      </c>
      <c r="I325" s="2">
        <v>50</v>
      </c>
      <c r="J325" s="2">
        <v>150</v>
      </c>
      <c r="K325" t="str">
        <f t="shared" si="31"/>
        <v>Low</v>
      </c>
      <c r="L325" s="12">
        <f t="shared" si="32"/>
        <v>2023</v>
      </c>
      <c r="M325" s="12">
        <f t="shared" si="33"/>
        <v>4</v>
      </c>
      <c r="N325" s="5" t="str">
        <f t="shared" si="34"/>
        <v>Friday</v>
      </c>
      <c r="O325" s="5" t="str">
        <f t="shared" si="35"/>
        <v>October</v>
      </c>
    </row>
    <row r="326" spans="1:15" x14ac:dyDescent="0.3">
      <c r="A326" s="8">
        <v>325</v>
      </c>
      <c r="B326" s="25">
        <v>45171</v>
      </c>
      <c r="C326" s="5" t="s">
        <v>333</v>
      </c>
      <c r="D326" s="5" t="s">
        <v>8</v>
      </c>
      <c r="E326" s="12">
        <v>52</v>
      </c>
      <c r="F326" s="2" t="str">
        <f t="shared" si="30"/>
        <v>Adult</v>
      </c>
      <c r="G326" s="5" t="s">
        <v>11</v>
      </c>
      <c r="H326" s="8">
        <v>2</v>
      </c>
      <c r="I326" s="2">
        <v>25</v>
      </c>
      <c r="J326" s="2">
        <v>50</v>
      </c>
      <c r="K326" t="str">
        <f t="shared" si="31"/>
        <v>Low</v>
      </c>
      <c r="L326" s="12">
        <f t="shared" si="32"/>
        <v>2023</v>
      </c>
      <c r="M326" s="12">
        <f t="shared" si="33"/>
        <v>3</v>
      </c>
      <c r="N326" s="5" t="str">
        <f t="shared" si="34"/>
        <v>Saturday</v>
      </c>
      <c r="O326" s="5" t="str">
        <f t="shared" si="35"/>
        <v>September</v>
      </c>
    </row>
    <row r="327" spans="1:15" x14ac:dyDescent="0.3">
      <c r="A327" s="8">
        <v>326</v>
      </c>
      <c r="B327" s="25">
        <v>45184</v>
      </c>
      <c r="C327" s="5" t="s">
        <v>334</v>
      </c>
      <c r="D327" s="5" t="s">
        <v>8</v>
      </c>
      <c r="E327" s="12">
        <v>18</v>
      </c>
      <c r="F327" s="2" t="str">
        <f t="shared" si="30"/>
        <v>Young</v>
      </c>
      <c r="G327" s="5" t="s">
        <v>9</v>
      </c>
      <c r="H327" s="8">
        <v>3</v>
      </c>
      <c r="I327" s="2">
        <v>25</v>
      </c>
      <c r="J327" s="2">
        <v>75</v>
      </c>
      <c r="K327" t="str">
        <f t="shared" si="31"/>
        <v>Low</v>
      </c>
      <c r="L327" s="12">
        <f t="shared" si="32"/>
        <v>2023</v>
      </c>
      <c r="M327" s="12">
        <f t="shared" si="33"/>
        <v>3</v>
      </c>
      <c r="N327" s="5" t="str">
        <f t="shared" si="34"/>
        <v>Friday</v>
      </c>
      <c r="O327" s="5" t="str">
        <f t="shared" si="35"/>
        <v>September</v>
      </c>
    </row>
    <row r="328" spans="1:15" x14ac:dyDescent="0.3">
      <c r="A328" s="8">
        <v>327</v>
      </c>
      <c r="B328" s="25">
        <v>45198</v>
      </c>
      <c r="C328" s="5" t="s">
        <v>335</v>
      </c>
      <c r="D328" s="5" t="s">
        <v>5</v>
      </c>
      <c r="E328" s="12">
        <v>57</v>
      </c>
      <c r="F328" s="2" t="str">
        <f t="shared" si="30"/>
        <v>Adult</v>
      </c>
      <c r="G328" s="5" t="s">
        <v>11</v>
      </c>
      <c r="H328" s="8">
        <v>3</v>
      </c>
      <c r="I328" s="2">
        <v>50</v>
      </c>
      <c r="J328" s="2">
        <v>150</v>
      </c>
      <c r="K328" t="str">
        <f t="shared" si="31"/>
        <v>Low</v>
      </c>
      <c r="L328" s="12">
        <f t="shared" si="32"/>
        <v>2023</v>
      </c>
      <c r="M328" s="12">
        <f t="shared" si="33"/>
        <v>3</v>
      </c>
      <c r="N328" s="5" t="str">
        <f t="shared" si="34"/>
        <v>Friday</v>
      </c>
      <c r="O328" s="5" t="str">
        <f t="shared" si="35"/>
        <v>September</v>
      </c>
    </row>
    <row r="329" spans="1:15" x14ac:dyDescent="0.3">
      <c r="A329" s="8">
        <v>328</v>
      </c>
      <c r="B329" s="25">
        <v>45007</v>
      </c>
      <c r="C329" s="5" t="s">
        <v>336</v>
      </c>
      <c r="D329" s="5" t="s">
        <v>5</v>
      </c>
      <c r="E329" s="12">
        <v>39</v>
      </c>
      <c r="F329" s="2" t="str">
        <f t="shared" si="30"/>
        <v>Adult</v>
      </c>
      <c r="G329" s="5" t="s">
        <v>6</v>
      </c>
      <c r="H329" s="8">
        <v>2</v>
      </c>
      <c r="I329" s="2">
        <v>50</v>
      </c>
      <c r="J329" s="2">
        <v>100</v>
      </c>
      <c r="K329" t="str">
        <f t="shared" si="31"/>
        <v>Low</v>
      </c>
      <c r="L329" s="12">
        <f t="shared" si="32"/>
        <v>2023</v>
      </c>
      <c r="M329" s="12">
        <f t="shared" si="33"/>
        <v>1</v>
      </c>
      <c r="N329" s="5" t="str">
        <f t="shared" si="34"/>
        <v>Wednesday</v>
      </c>
      <c r="O329" s="5" t="str">
        <f t="shared" si="35"/>
        <v>March</v>
      </c>
    </row>
    <row r="330" spans="1:15" x14ac:dyDescent="0.3">
      <c r="A330" s="8">
        <v>329</v>
      </c>
      <c r="B330" s="25">
        <v>44956</v>
      </c>
      <c r="C330" s="5" t="s">
        <v>337</v>
      </c>
      <c r="D330" s="5" t="s">
        <v>8</v>
      </c>
      <c r="E330" s="12">
        <v>46</v>
      </c>
      <c r="F330" s="2" t="str">
        <f t="shared" si="30"/>
        <v>Adult</v>
      </c>
      <c r="G330" s="5" t="s">
        <v>11</v>
      </c>
      <c r="H330" s="8">
        <v>4</v>
      </c>
      <c r="I330" s="2">
        <v>25</v>
      </c>
      <c r="J330" s="2">
        <v>100</v>
      </c>
      <c r="K330" t="str">
        <f t="shared" si="31"/>
        <v>Low</v>
      </c>
      <c r="L330" s="12">
        <f t="shared" si="32"/>
        <v>2023</v>
      </c>
      <c r="M330" s="12">
        <f t="shared" si="33"/>
        <v>1</v>
      </c>
      <c r="N330" s="5" t="str">
        <f t="shared" si="34"/>
        <v>Monday</v>
      </c>
      <c r="O330" s="5" t="str">
        <f t="shared" si="35"/>
        <v>January</v>
      </c>
    </row>
    <row r="331" spans="1:15" x14ac:dyDescent="0.3">
      <c r="A331" s="8">
        <v>330</v>
      </c>
      <c r="B331" s="25">
        <v>45187</v>
      </c>
      <c r="C331" s="5" t="s">
        <v>338</v>
      </c>
      <c r="D331" s="5" t="s">
        <v>8</v>
      </c>
      <c r="E331" s="12">
        <v>25</v>
      </c>
      <c r="F331" s="2" t="str">
        <f t="shared" si="30"/>
        <v>Young</v>
      </c>
      <c r="G331" s="5" t="s">
        <v>6</v>
      </c>
      <c r="H331" s="8">
        <v>4</v>
      </c>
      <c r="I331" s="2">
        <v>50</v>
      </c>
      <c r="J331" s="2">
        <v>200</v>
      </c>
      <c r="K331" t="str">
        <f t="shared" si="31"/>
        <v>Low</v>
      </c>
      <c r="L331" s="12">
        <f t="shared" si="32"/>
        <v>2023</v>
      </c>
      <c r="M331" s="12">
        <f t="shared" si="33"/>
        <v>3</v>
      </c>
      <c r="N331" s="5" t="str">
        <f t="shared" si="34"/>
        <v>Monday</v>
      </c>
      <c r="O331" s="5" t="str">
        <f t="shared" si="35"/>
        <v>September</v>
      </c>
    </row>
    <row r="332" spans="1:15" x14ac:dyDescent="0.3">
      <c r="A332" s="8">
        <v>331</v>
      </c>
      <c r="B332" s="25">
        <v>44968</v>
      </c>
      <c r="C332" s="5" t="s">
        <v>339</v>
      </c>
      <c r="D332" s="5" t="s">
        <v>5</v>
      </c>
      <c r="E332" s="12">
        <v>28</v>
      </c>
      <c r="F332" s="2" t="str">
        <f t="shared" si="30"/>
        <v>Young</v>
      </c>
      <c r="G332" s="5" t="s">
        <v>11</v>
      </c>
      <c r="H332" s="8">
        <v>3</v>
      </c>
      <c r="I332" s="2">
        <v>30</v>
      </c>
      <c r="J332" s="2">
        <v>90</v>
      </c>
      <c r="K332" t="str">
        <f t="shared" si="31"/>
        <v>Low</v>
      </c>
      <c r="L332" s="12">
        <f t="shared" si="32"/>
        <v>2023</v>
      </c>
      <c r="M332" s="12">
        <f t="shared" si="33"/>
        <v>1</v>
      </c>
      <c r="N332" s="5" t="str">
        <f t="shared" si="34"/>
        <v>Saturday</v>
      </c>
      <c r="O332" s="5" t="str">
        <f t="shared" si="35"/>
        <v>February</v>
      </c>
    </row>
    <row r="333" spans="1:15" x14ac:dyDescent="0.3">
      <c r="A333" s="8">
        <v>332</v>
      </c>
      <c r="B333" s="25">
        <v>45022</v>
      </c>
      <c r="C333" s="5" t="s">
        <v>340</v>
      </c>
      <c r="D333" s="5" t="s">
        <v>5</v>
      </c>
      <c r="E333" s="12">
        <v>58</v>
      </c>
      <c r="F333" s="2" t="str">
        <f t="shared" si="30"/>
        <v>Adult</v>
      </c>
      <c r="G333" s="5" t="s">
        <v>11</v>
      </c>
      <c r="H333" s="8">
        <v>4</v>
      </c>
      <c r="I333" s="2">
        <v>300</v>
      </c>
      <c r="J333" s="2">
        <v>1200</v>
      </c>
      <c r="K333" t="str">
        <f t="shared" si="31"/>
        <v>Medium</v>
      </c>
      <c r="L333" s="12">
        <f t="shared" si="32"/>
        <v>2023</v>
      </c>
      <c r="M333" s="12">
        <f t="shared" si="33"/>
        <v>2</v>
      </c>
      <c r="N333" s="5" t="str">
        <f t="shared" si="34"/>
        <v>Thursday</v>
      </c>
      <c r="O333" s="5" t="str">
        <f t="shared" si="35"/>
        <v>April</v>
      </c>
    </row>
    <row r="334" spans="1:15" x14ac:dyDescent="0.3">
      <c r="A334" s="8">
        <v>333</v>
      </c>
      <c r="B334" s="25">
        <v>44962</v>
      </c>
      <c r="C334" s="5" t="s">
        <v>341</v>
      </c>
      <c r="D334" s="5" t="s">
        <v>8</v>
      </c>
      <c r="E334" s="12">
        <v>54</v>
      </c>
      <c r="F334" s="2" t="str">
        <f t="shared" si="30"/>
        <v>Adult</v>
      </c>
      <c r="G334" s="5" t="s">
        <v>11</v>
      </c>
      <c r="H334" s="8">
        <v>4</v>
      </c>
      <c r="I334" s="2">
        <v>300</v>
      </c>
      <c r="J334" s="2">
        <v>1200</v>
      </c>
      <c r="K334" t="str">
        <f t="shared" si="31"/>
        <v>Medium</v>
      </c>
      <c r="L334" s="12">
        <f t="shared" si="32"/>
        <v>2023</v>
      </c>
      <c r="M334" s="12">
        <f t="shared" si="33"/>
        <v>1</v>
      </c>
      <c r="N334" s="5" t="str">
        <f t="shared" si="34"/>
        <v>Sunday</v>
      </c>
      <c r="O334" s="5" t="str">
        <f t="shared" si="35"/>
        <v>February</v>
      </c>
    </row>
    <row r="335" spans="1:15" x14ac:dyDescent="0.3">
      <c r="A335" s="8">
        <v>334</v>
      </c>
      <c r="B335" s="25">
        <v>45231</v>
      </c>
      <c r="C335" s="5" t="s">
        <v>342</v>
      </c>
      <c r="D335" s="5" t="s">
        <v>5</v>
      </c>
      <c r="E335" s="12">
        <v>31</v>
      </c>
      <c r="F335" s="2" t="str">
        <f t="shared" si="30"/>
        <v>Adult</v>
      </c>
      <c r="G335" s="5" t="s">
        <v>11</v>
      </c>
      <c r="H335" s="8">
        <v>3</v>
      </c>
      <c r="I335" s="2">
        <v>300</v>
      </c>
      <c r="J335" s="2">
        <v>900</v>
      </c>
      <c r="K335" t="str">
        <f t="shared" si="31"/>
        <v>Medium</v>
      </c>
      <c r="L335" s="12">
        <f t="shared" si="32"/>
        <v>2023</v>
      </c>
      <c r="M335" s="12">
        <f t="shared" si="33"/>
        <v>4</v>
      </c>
      <c r="N335" s="5" t="str">
        <f t="shared" si="34"/>
        <v>Wednesday</v>
      </c>
      <c r="O335" s="5" t="str">
        <f t="shared" si="35"/>
        <v>November</v>
      </c>
    </row>
    <row r="336" spans="1:15" x14ac:dyDescent="0.3">
      <c r="A336" s="8">
        <v>335</v>
      </c>
      <c r="B336" s="25">
        <v>44961</v>
      </c>
      <c r="C336" s="5" t="s">
        <v>343</v>
      </c>
      <c r="D336" s="5" t="s">
        <v>8</v>
      </c>
      <c r="E336" s="12">
        <v>47</v>
      </c>
      <c r="F336" s="2" t="str">
        <f t="shared" si="30"/>
        <v>Adult</v>
      </c>
      <c r="G336" s="5" t="s">
        <v>6</v>
      </c>
      <c r="H336" s="8">
        <v>4</v>
      </c>
      <c r="I336" s="2">
        <v>30</v>
      </c>
      <c r="J336" s="2">
        <v>120</v>
      </c>
      <c r="K336" t="str">
        <f t="shared" si="31"/>
        <v>Low</v>
      </c>
      <c r="L336" s="12">
        <f t="shared" si="32"/>
        <v>2023</v>
      </c>
      <c r="M336" s="12">
        <f t="shared" si="33"/>
        <v>1</v>
      </c>
      <c r="N336" s="5" t="str">
        <f t="shared" si="34"/>
        <v>Saturday</v>
      </c>
      <c r="O336" s="5" t="str">
        <f t="shared" si="35"/>
        <v>February</v>
      </c>
    </row>
    <row r="337" spans="1:15" x14ac:dyDescent="0.3">
      <c r="A337" s="8">
        <v>336</v>
      </c>
      <c r="B337" s="25">
        <v>45272</v>
      </c>
      <c r="C337" s="5" t="s">
        <v>344</v>
      </c>
      <c r="D337" s="5" t="s">
        <v>8</v>
      </c>
      <c r="E337" s="12">
        <v>52</v>
      </c>
      <c r="F337" s="2" t="str">
        <f t="shared" si="30"/>
        <v>Adult</v>
      </c>
      <c r="G337" s="5" t="s">
        <v>6</v>
      </c>
      <c r="H337" s="8">
        <v>3</v>
      </c>
      <c r="I337" s="2">
        <v>50</v>
      </c>
      <c r="J337" s="2">
        <v>150</v>
      </c>
      <c r="K337" t="str">
        <f t="shared" si="31"/>
        <v>Low</v>
      </c>
      <c r="L337" s="12">
        <f t="shared" si="32"/>
        <v>2023</v>
      </c>
      <c r="M337" s="12">
        <f t="shared" si="33"/>
        <v>4</v>
      </c>
      <c r="N337" s="5" t="str">
        <f t="shared" si="34"/>
        <v>Tuesday</v>
      </c>
      <c r="O337" s="5" t="str">
        <f t="shared" si="35"/>
        <v>December</v>
      </c>
    </row>
    <row r="338" spans="1:15" x14ac:dyDescent="0.3">
      <c r="A338" s="8">
        <v>337</v>
      </c>
      <c r="B338" s="25">
        <v>45047</v>
      </c>
      <c r="C338" s="5" t="s">
        <v>345</v>
      </c>
      <c r="D338" s="5" t="s">
        <v>5</v>
      </c>
      <c r="E338" s="12">
        <v>38</v>
      </c>
      <c r="F338" s="2" t="str">
        <f t="shared" si="30"/>
        <v>Adult</v>
      </c>
      <c r="G338" s="5" t="s">
        <v>9</v>
      </c>
      <c r="H338" s="8">
        <v>1</v>
      </c>
      <c r="I338" s="2">
        <v>500</v>
      </c>
      <c r="J338" s="2">
        <v>500</v>
      </c>
      <c r="K338" t="str">
        <f t="shared" si="31"/>
        <v>Low</v>
      </c>
      <c r="L338" s="12">
        <f t="shared" si="32"/>
        <v>2023</v>
      </c>
      <c r="M338" s="12">
        <f t="shared" si="33"/>
        <v>2</v>
      </c>
      <c r="N338" s="5" t="str">
        <f t="shared" si="34"/>
        <v>Monday</v>
      </c>
      <c r="O338" s="5" t="str">
        <f t="shared" si="35"/>
        <v>May</v>
      </c>
    </row>
    <row r="339" spans="1:15" x14ac:dyDescent="0.3">
      <c r="A339" s="8">
        <v>338</v>
      </c>
      <c r="B339" s="25">
        <v>45133</v>
      </c>
      <c r="C339" s="5" t="s">
        <v>346</v>
      </c>
      <c r="D339" s="5" t="s">
        <v>5</v>
      </c>
      <c r="E339" s="12">
        <v>54</v>
      </c>
      <c r="F339" s="2" t="str">
        <f t="shared" si="30"/>
        <v>Adult</v>
      </c>
      <c r="G339" s="5" t="s">
        <v>6</v>
      </c>
      <c r="H339" s="8">
        <v>2</v>
      </c>
      <c r="I339" s="2">
        <v>50</v>
      </c>
      <c r="J339" s="2">
        <v>100</v>
      </c>
      <c r="K339" t="str">
        <f t="shared" si="31"/>
        <v>Low</v>
      </c>
      <c r="L339" s="12">
        <f t="shared" si="32"/>
        <v>2023</v>
      </c>
      <c r="M339" s="12">
        <f t="shared" si="33"/>
        <v>3</v>
      </c>
      <c r="N339" s="5" t="str">
        <f t="shared" si="34"/>
        <v>Wednesday</v>
      </c>
      <c r="O339" s="5" t="str">
        <f t="shared" si="35"/>
        <v>July</v>
      </c>
    </row>
    <row r="340" spans="1:15" x14ac:dyDescent="0.3">
      <c r="A340" s="8">
        <v>339</v>
      </c>
      <c r="B340" s="25">
        <v>44988</v>
      </c>
      <c r="C340" s="5" t="s">
        <v>347</v>
      </c>
      <c r="D340" s="5" t="s">
        <v>8</v>
      </c>
      <c r="E340" s="12">
        <v>22</v>
      </c>
      <c r="F340" s="2" t="str">
        <f t="shared" si="30"/>
        <v>Young</v>
      </c>
      <c r="G340" s="5" t="s">
        <v>11</v>
      </c>
      <c r="H340" s="8">
        <v>2</v>
      </c>
      <c r="I340" s="2">
        <v>25</v>
      </c>
      <c r="J340" s="2">
        <v>50</v>
      </c>
      <c r="K340" t="str">
        <f t="shared" si="31"/>
        <v>Low</v>
      </c>
      <c r="L340" s="12">
        <f t="shared" si="32"/>
        <v>2023</v>
      </c>
      <c r="M340" s="12">
        <f t="shared" si="33"/>
        <v>1</v>
      </c>
      <c r="N340" s="5" t="str">
        <f t="shared" si="34"/>
        <v>Friday</v>
      </c>
      <c r="O340" s="5" t="str">
        <f t="shared" si="35"/>
        <v>March</v>
      </c>
    </row>
    <row r="341" spans="1:15" x14ac:dyDescent="0.3">
      <c r="A341" s="8">
        <v>340</v>
      </c>
      <c r="B341" s="25">
        <v>45218</v>
      </c>
      <c r="C341" s="5" t="s">
        <v>348</v>
      </c>
      <c r="D341" s="5" t="s">
        <v>8</v>
      </c>
      <c r="E341" s="12">
        <v>36</v>
      </c>
      <c r="F341" s="2" t="str">
        <f t="shared" si="30"/>
        <v>Adult</v>
      </c>
      <c r="G341" s="5" t="s">
        <v>9</v>
      </c>
      <c r="H341" s="8">
        <v>4</v>
      </c>
      <c r="I341" s="2">
        <v>300</v>
      </c>
      <c r="J341" s="2">
        <v>1200</v>
      </c>
      <c r="K341" t="str">
        <f t="shared" si="31"/>
        <v>Medium</v>
      </c>
      <c r="L341" s="12">
        <f t="shared" si="32"/>
        <v>2023</v>
      </c>
      <c r="M341" s="12">
        <f t="shared" si="33"/>
        <v>4</v>
      </c>
      <c r="N341" s="5" t="str">
        <f t="shared" si="34"/>
        <v>Thursday</v>
      </c>
      <c r="O341" s="5" t="str">
        <f t="shared" si="35"/>
        <v>October</v>
      </c>
    </row>
    <row r="342" spans="1:15" x14ac:dyDescent="0.3">
      <c r="A342" s="8">
        <v>341</v>
      </c>
      <c r="B342" s="25">
        <v>45053</v>
      </c>
      <c r="C342" s="5" t="s">
        <v>349</v>
      </c>
      <c r="D342" s="5" t="s">
        <v>5</v>
      </c>
      <c r="E342" s="12">
        <v>31</v>
      </c>
      <c r="F342" s="2" t="str">
        <f t="shared" si="30"/>
        <v>Adult</v>
      </c>
      <c r="G342" s="5" t="s">
        <v>9</v>
      </c>
      <c r="H342" s="8">
        <v>4</v>
      </c>
      <c r="I342" s="2">
        <v>50</v>
      </c>
      <c r="J342" s="2">
        <v>200</v>
      </c>
      <c r="K342" t="str">
        <f t="shared" si="31"/>
        <v>Low</v>
      </c>
      <c r="L342" s="12">
        <f t="shared" si="32"/>
        <v>2023</v>
      </c>
      <c r="M342" s="12">
        <f t="shared" si="33"/>
        <v>2</v>
      </c>
      <c r="N342" s="5" t="str">
        <f t="shared" si="34"/>
        <v>Sunday</v>
      </c>
      <c r="O342" s="5" t="str">
        <f t="shared" si="35"/>
        <v>May</v>
      </c>
    </row>
    <row r="343" spans="1:15" x14ac:dyDescent="0.3">
      <c r="A343" s="8">
        <v>342</v>
      </c>
      <c r="B343" s="25">
        <v>45223</v>
      </c>
      <c r="C343" s="5" t="s">
        <v>350</v>
      </c>
      <c r="D343" s="5" t="s">
        <v>8</v>
      </c>
      <c r="E343" s="12">
        <v>43</v>
      </c>
      <c r="F343" s="2" t="str">
        <f t="shared" si="30"/>
        <v>Adult</v>
      </c>
      <c r="G343" s="5" t="s">
        <v>9</v>
      </c>
      <c r="H343" s="8">
        <v>4</v>
      </c>
      <c r="I343" s="2">
        <v>500</v>
      </c>
      <c r="J343" s="2">
        <v>2000</v>
      </c>
      <c r="K343" t="str">
        <f t="shared" si="31"/>
        <v>High</v>
      </c>
      <c r="L343" s="12">
        <f t="shared" si="32"/>
        <v>2023</v>
      </c>
      <c r="M343" s="12">
        <f t="shared" si="33"/>
        <v>4</v>
      </c>
      <c r="N343" s="5" t="str">
        <f t="shared" si="34"/>
        <v>Tuesday</v>
      </c>
      <c r="O343" s="5" t="str">
        <f t="shared" si="35"/>
        <v>October</v>
      </c>
    </row>
    <row r="344" spans="1:15" x14ac:dyDescent="0.3">
      <c r="A344" s="8">
        <v>343</v>
      </c>
      <c r="B344" s="25">
        <v>45231</v>
      </c>
      <c r="C344" s="5" t="s">
        <v>351</v>
      </c>
      <c r="D344" s="5" t="s">
        <v>5</v>
      </c>
      <c r="E344" s="12">
        <v>21</v>
      </c>
      <c r="F344" s="2" t="str">
        <f t="shared" si="30"/>
        <v>Young</v>
      </c>
      <c r="G344" s="5" t="s">
        <v>11</v>
      </c>
      <c r="H344" s="8">
        <v>2</v>
      </c>
      <c r="I344" s="2">
        <v>25</v>
      </c>
      <c r="J344" s="2">
        <v>50</v>
      </c>
      <c r="K344" t="str">
        <f t="shared" si="31"/>
        <v>Low</v>
      </c>
      <c r="L344" s="12">
        <f t="shared" si="32"/>
        <v>2023</v>
      </c>
      <c r="M344" s="12">
        <f t="shared" si="33"/>
        <v>4</v>
      </c>
      <c r="N344" s="5" t="str">
        <f t="shared" si="34"/>
        <v>Wednesday</v>
      </c>
      <c r="O344" s="5" t="str">
        <f t="shared" si="35"/>
        <v>November</v>
      </c>
    </row>
    <row r="345" spans="1:15" x14ac:dyDescent="0.3">
      <c r="A345" s="8">
        <v>344</v>
      </c>
      <c r="B345" s="25">
        <v>44947</v>
      </c>
      <c r="C345" s="5" t="s">
        <v>352</v>
      </c>
      <c r="D345" s="5" t="s">
        <v>8</v>
      </c>
      <c r="E345" s="12">
        <v>42</v>
      </c>
      <c r="F345" s="2" t="str">
        <f t="shared" si="30"/>
        <v>Adult</v>
      </c>
      <c r="G345" s="5" t="s">
        <v>6</v>
      </c>
      <c r="H345" s="8">
        <v>1</v>
      </c>
      <c r="I345" s="2">
        <v>30</v>
      </c>
      <c r="J345" s="2">
        <v>30</v>
      </c>
      <c r="K345" t="str">
        <f t="shared" si="31"/>
        <v>Low</v>
      </c>
      <c r="L345" s="12">
        <f t="shared" si="32"/>
        <v>2023</v>
      </c>
      <c r="M345" s="12">
        <f t="shared" si="33"/>
        <v>1</v>
      </c>
      <c r="N345" s="5" t="str">
        <f t="shared" si="34"/>
        <v>Saturday</v>
      </c>
      <c r="O345" s="5" t="str">
        <f t="shared" si="35"/>
        <v>January</v>
      </c>
    </row>
    <row r="346" spans="1:15" x14ac:dyDescent="0.3">
      <c r="A346" s="8">
        <v>345</v>
      </c>
      <c r="B346" s="25">
        <v>45244</v>
      </c>
      <c r="C346" s="5" t="s">
        <v>353</v>
      </c>
      <c r="D346" s="5" t="s">
        <v>5</v>
      </c>
      <c r="E346" s="12">
        <v>62</v>
      </c>
      <c r="F346" s="2" t="str">
        <f t="shared" si="30"/>
        <v>Senior</v>
      </c>
      <c r="G346" s="5" t="s">
        <v>11</v>
      </c>
      <c r="H346" s="8">
        <v>1</v>
      </c>
      <c r="I346" s="2">
        <v>30</v>
      </c>
      <c r="J346" s="2">
        <v>30</v>
      </c>
      <c r="K346" t="str">
        <f t="shared" si="31"/>
        <v>Low</v>
      </c>
      <c r="L346" s="12">
        <f t="shared" si="32"/>
        <v>2023</v>
      </c>
      <c r="M346" s="12">
        <f t="shared" si="33"/>
        <v>4</v>
      </c>
      <c r="N346" s="5" t="str">
        <f t="shared" si="34"/>
        <v>Tuesday</v>
      </c>
      <c r="O346" s="5" t="str">
        <f t="shared" si="35"/>
        <v>November</v>
      </c>
    </row>
    <row r="347" spans="1:15" x14ac:dyDescent="0.3">
      <c r="A347" s="8">
        <v>346</v>
      </c>
      <c r="B347" s="25">
        <v>44968</v>
      </c>
      <c r="C347" s="5" t="s">
        <v>354</v>
      </c>
      <c r="D347" s="5" t="s">
        <v>5</v>
      </c>
      <c r="E347" s="12">
        <v>59</v>
      </c>
      <c r="F347" s="2" t="str">
        <f t="shared" si="30"/>
        <v>Adult</v>
      </c>
      <c r="G347" s="5" t="s">
        <v>9</v>
      </c>
      <c r="H347" s="8">
        <v>2</v>
      </c>
      <c r="I347" s="2">
        <v>500</v>
      </c>
      <c r="J347" s="2">
        <v>1000</v>
      </c>
      <c r="K347" t="str">
        <f t="shared" si="31"/>
        <v>Medium</v>
      </c>
      <c r="L347" s="12">
        <f t="shared" si="32"/>
        <v>2023</v>
      </c>
      <c r="M347" s="12">
        <f t="shared" si="33"/>
        <v>1</v>
      </c>
      <c r="N347" s="5" t="str">
        <f t="shared" si="34"/>
        <v>Saturday</v>
      </c>
      <c r="O347" s="5" t="str">
        <f t="shared" si="35"/>
        <v>February</v>
      </c>
    </row>
    <row r="348" spans="1:15" x14ac:dyDescent="0.3">
      <c r="A348" s="8">
        <v>347</v>
      </c>
      <c r="B348" s="25">
        <v>45141</v>
      </c>
      <c r="C348" s="5" t="s">
        <v>355</v>
      </c>
      <c r="D348" s="5" t="s">
        <v>5</v>
      </c>
      <c r="E348" s="12">
        <v>42</v>
      </c>
      <c r="F348" s="2" t="str">
        <f t="shared" si="30"/>
        <v>Adult</v>
      </c>
      <c r="G348" s="5" t="s">
        <v>11</v>
      </c>
      <c r="H348" s="8">
        <v>1</v>
      </c>
      <c r="I348" s="2">
        <v>25</v>
      </c>
      <c r="J348" s="2">
        <v>25</v>
      </c>
      <c r="K348" t="str">
        <f t="shared" si="31"/>
        <v>Low</v>
      </c>
      <c r="L348" s="12">
        <f t="shared" si="32"/>
        <v>2023</v>
      </c>
      <c r="M348" s="12">
        <f t="shared" si="33"/>
        <v>3</v>
      </c>
      <c r="N348" s="5" t="str">
        <f t="shared" si="34"/>
        <v>Thursday</v>
      </c>
      <c r="O348" s="5" t="str">
        <f t="shared" si="35"/>
        <v>August</v>
      </c>
    </row>
    <row r="349" spans="1:15" x14ac:dyDescent="0.3">
      <c r="A349" s="8">
        <v>348</v>
      </c>
      <c r="B349" s="25">
        <v>45263</v>
      </c>
      <c r="C349" s="5" t="s">
        <v>356</v>
      </c>
      <c r="D349" s="5" t="s">
        <v>8</v>
      </c>
      <c r="E349" s="12">
        <v>35</v>
      </c>
      <c r="F349" s="2" t="str">
        <f t="shared" si="30"/>
        <v>Adult</v>
      </c>
      <c r="G349" s="5" t="s">
        <v>11</v>
      </c>
      <c r="H349" s="8">
        <v>2</v>
      </c>
      <c r="I349" s="2">
        <v>300</v>
      </c>
      <c r="J349" s="2">
        <v>600</v>
      </c>
      <c r="K349" t="str">
        <f t="shared" si="31"/>
        <v>Medium</v>
      </c>
      <c r="L349" s="12">
        <f t="shared" si="32"/>
        <v>2023</v>
      </c>
      <c r="M349" s="12">
        <f t="shared" si="33"/>
        <v>4</v>
      </c>
      <c r="N349" s="5" t="str">
        <f t="shared" si="34"/>
        <v>Sunday</v>
      </c>
      <c r="O349" s="5" t="str">
        <f t="shared" si="35"/>
        <v>December</v>
      </c>
    </row>
    <row r="350" spans="1:15" x14ac:dyDescent="0.3">
      <c r="A350" s="8">
        <v>349</v>
      </c>
      <c r="B350" s="25">
        <v>45225</v>
      </c>
      <c r="C350" s="5" t="s">
        <v>357</v>
      </c>
      <c r="D350" s="5" t="s">
        <v>8</v>
      </c>
      <c r="E350" s="12">
        <v>57</v>
      </c>
      <c r="F350" s="2" t="str">
        <f t="shared" si="30"/>
        <v>Adult</v>
      </c>
      <c r="G350" s="5" t="s">
        <v>6</v>
      </c>
      <c r="H350" s="8">
        <v>1</v>
      </c>
      <c r="I350" s="2">
        <v>50</v>
      </c>
      <c r="J350" s="2">
        <v>50</v>
      </c>
      <c r="K350" t="str">
        <f t="shared" si="31"/>
        <v>Low</v>
      </c>
      <c r="L350" s="12">
        <f t="shared" si="32"/>
        <v>2023</v>
      </c>
      <c r="M350" s="12">
        <f t="shared" si="33"/>
        <v>4</v>
      </c>
      <c r="N350" s="5" t="str">
        <f t="shared" si="34"/>
        <v>Thursday</v>
      </c>
      <c r="O350" s="5" t="str">
        <f t="shared" si="35"/>
        <v>October</v>
      </c>
    </row>
    <row r="351" spans="1:15" x14ac:dyDescent="0.3">
      <c r="A351" s="8">
        <v>350</v>
      </c>
      <c r="B351" s="25">
        <v>45216</v>
      </c>
      <c r="C351" s="5" t="s">
        <v>358</v>
      </c>
      <c r="D351" s="5" t="s">
        <v>5</v>
      </c>
      <c r="E351" s="12">
        <v>25</v>
      </c>
      <c r="F351" s="2" t="str">
        <f t="shared" si="30"/>
        <v>Young</v>
      </c>
      <c r="G351" s="5" t="s">
        <v>6</v>
      </c>
      <c r="H351" s="8">
        <v>3</v>
      </c>
      <c r="I351" s="2">
        <v>25</v>
      </c>
      <c r="J351" s="2">
        <v>75</v>
      </c>
      <c r="K351" t="str">
        <f t="shared" si="31"/>
        <v>Low</v>
      </c>
      <c r="L351" s="12">
        <f t="shared" si="32"/>
        <v>2023</v>
      </c>
      <c r="M351" s="12">
        <f t="shared" si="33"/>
        <v>4</v>
      </c>
      <c r="N351" s="5" t="str">
        <f t="shared" si="34"/>
        <v>Tuesday</v>
      </c>
      <c r="O351" s="5" t="str">
        <f t="shared" si="35"/>
        <v>October</v>
      </c>
    </row>
    <row r="352" spans="1:15" x14ac:dyDescent="0.3">
      <c r="A352" s="8">
        <v>351</v>
      </c>
      <c r="B352" s="25">
        <v>45194</v>
      </c>
      <c r="C352" s="5" t="s">
        <v>359</v>
      </c>
      <c r="D352" s="5" t="s">
        <v>8</v>
      </c>
      <c r="E352" s="12">
        <v>56</v>
      </c>
      <c r="F352" s="2" t="str">
        <f t="shared" si="30"/>
        <v>Adult</v>
      </c>
      <c r="G352" s="5" t="s">
        <v>9</v>
      </c>
      <c r="H352" s="8">
        <v>3</v>
      </c>
      <c r="I352" s="2">
        <v>30</v>
      </c>
      <c r="J352" s="2">
        <v>90</v>
      </c>
      <c r="K352" t="str">
        <f t="shared" si="31"/>
        <v>Low</v>
      </c>
      <c r="L352" s="12">
        <f t="shared" si="32"/>
        <v>2023</v>
      </c>
      <c r="M352" s="12">
        <f t="shared" si="33"/>
        <v>3</v>
      </c>
      <c r="N352" s="5" t="str">
        <f t="shared" si="34"/>
        <v>Monday</v>
      </c>
      <c r="O352" s="5" t="str">
        <f t="shared" si="35"/>
        <v>September</v>
      </c>
    </row>
    <row r="353" spans="1:15" x14ac:dyDescent="0.3">
      <c r="A353" s="8">
        <v>352</v>
      </c>
      <c r="B353" s="25">
        <v>45088</v>
      </c>
      <c r="C353" s="5" t="s">
        <v>360</v>
      </c>
      <c r="D353" s="5" t="s">
        <v>5</v>
      </c>
      <c r="E353" s="12">
        <v>57</v>
      </c>
      <c r="F353" s="2" t="str">
        <f t="shared" si="30"/>
        <v>Adult</v>
      </c>
      <c r="G353" s="5" t="s">
        <v>11</v>
      </c>
      <c r="H353" s="8">
        <v>2</v>
      </c>
      <c r="I353" s="2">
        <v>500</v>
      </c>
      <c r="J353" s="2">
        <v>1000</v>
      </c>
      <c r="K353" t="str">
        <f t="shared" si="31"/>
        <v>Medium</v>
      </c>
      <c r="L353" s="12">
        <f t="shared" si="32"/>
        <v>2023</v>
      </c>
      <c r="M353" s="12">
        <f t="shared" si="33"/>
        <v>2</v>
      </c>
      <c r="N353" s="5" t="str">
        <f t="shared" si="34"/>
        <v>Sunday</v>
      </c>
      <c r="O353" s="5" t="str">
        <f t="shared" si="35"/>
        <v>June</v>
      </c>
    </row>
    <row r="354" spans="1:15" x14ac:dyDescent="0.3">
      <c r="A354" s="8">
        <v>353</v>
      </c>
      <c r="B354" s="25">
        <v>45060</v>
      </c>
      <c r="C354" s="5" t="s">
        <v>361</v>
      </c>
      <c r="D354" s="5" t="s">
        <v>5</v>
      </c>
      <c r="E354" s="12">
        <v>31</v>
      </c>
      <c r="F354" s="2" t="str">
        <f t="shared" si="30"/>
        <v>Adult</v>
      </c>
      <c r="G354" s="5" t="s">
        <v>11</v>
      </c>
      <c r="H354" s="8">
        <v>1</v>
      </c>
      <c r="I354" s="2">
        <v>500</v>
      </c>
      <c r="J354" s="2">
        <v>500</v>
      </c>
      <c r="K354" t="str">
        <f t="shared" si="31"/>
        <v>Low</v>
      </c>
      <c r="L354" s="12">
        <f t="shared" si="32"/>
        <v>2023</v>
      </c>
      <c r="M354" s="12">
        <f t="shared" si="33"/>
        <v>2</v>
      </c>
      <c r="N354" s="5" t="str">
        <f t="shared" si="34"/>
        <v>Sunday</v>
      </c>
      <c r="O354" s="5" t="str">
        <f t="shared" si="35"/>
        <v>May</v>
      </c>
    </row>
    <row r="355" spans="1:15" x14ac:dyDescent="0.3">
      <c r="A355" s="8">
        <v>354</v>
      </c>
      <c r="B355" s="25">
        <v>45031</v>
      </c>
      <c r="C355" s="5" t="s">
        <v>362</v>
      </c>
      <c r="D355" s="5" t="s">
        <v>8</v>
      </c>
      <c r="E355" s="12">
        <v>49</v>
      </c>
      <c r="F355" s="2" t="str">
        <f t="shared" si="30"/>
        <v>Adult</v>
      </c>
      <c r="G355" s="5" t="s">
        <v>6</v>
      </c>
      <c r="H355" s="8">
        <v>4</v>
      </c>
      <c r="I355" s="2">
        <v>50</v>
      </c>
      <c r="J355" s="2">
        <v>200</v>
      </c>
      <c r="K355" t="str">
        <f t="shared" si="31"/>
        <v>Low</v>
      </c>
      <c r="L355" s="12">
        <f t="shared" si="32"/>
        <v>2023</v>
      </c>
      <c r="M355" s="12">
        <f t="shared" si="33"/>
        <v>2</v>
      </c>
      <c r="N355" s="5" t="str">
        <f t="shared" si="34"/>
        <v>Saturday</v>
      </c>
      <c r="O355" s="5" t="str">
        <f t="shared" si="35"/>
        <v>April</v>
      </c>
    </row>
    <row r="356" spans="1:15" x14ac:dyDescent="0.3">
      <c r="A356" s="8">
        <v>355</v>
      </c>
      <c r="B356" s="25">
        <v>45269</v>
      </c>
      <c r="C356" s="5" t="s">
        <v>363</v>
      </c>
      <c r="D356" s="5" t="s">
        <v>8</v>
      </c>
      <c r="E356" s="12">
        <v>55</v>
      </c>
      <c r="F356" s="2" t="str">
        <f t="shared" si="30"/>
        <v>Adult</v>
      </c>
      <c r="G356" s="5" t="s">
        <v>11</v>
      </c>
      <c r="H356" s="8">
        <v>1</v>
      </c>
      <c r="I356" s="2">
        <v>500</v>
      </c>
      <c r="J356" s="2">
        <v>500</v>
      </c>
      <c r="K356" t="str">
        <f t="shared" si="31"/>
        <v>Low</v>
      </c>
      <c r="L356" s="12">
        <f t="shared" si="32"/>
        <v>2023</v>
      </c>
      <c r="M356" s="12">
        <f t="shared" si="33"/>
        <v>4</v>
      </c>
      <c r="N356" s="5" t="str">
        <f t="shared" si="34"/>
        <v>Saturday</v>
      </c>
      <c r="O356" s="5" t="str">
        <f t="shared" si="35"/>
        <v>December</v>
      </c>
    </row>
    <row r="357" spans="1:15" x14ac:dyDescent="0.3">
      <c r="A357" s="8">
        <v>356</v>
      </c>
      <c r="B357" s="25">
        <v>45087</v>
      </c>
      <c r="C357" s="5" t="s">
        <v>364</v>
      </c>
      <c r="D357" s="5" t="s">
        <v>5</v>
      </c>
      <c r="E357" s="12">
        <v>50</v>
      </c>
      <c r="F357" s="2" t="str">
        <f t="shared" si="30"/>
        <v>Adult</v>
      </c>
      <c r="G357" s="5" t="s">
        <v>11</v>
      </c>
      <c r="H357" s="8">
        <v>3</v>
      </c>
      <c r="I357" s="2">
        <v>500</v>
      </c>
      <c r="J357" s="2">
        <v>1500</v>
      </c>
      <c r="K357" t="str">
        <f t="shared" si="31"/>
        <v>Medium</v>
      </c>
      <c r="L357" s="12">
        <f t="shared" si="32"/>
        <v>2023</v>
      </c>
      <c r="M357" s="12">
        <f t="shared" si="33"/>
        <v>2</v>
      </c>
      <c r="N357" s="5" t="str">
        <f t="shared" si="34"/>
        <v>Saturday</v>
      </c>
      <c r="O357" s="5" t="str">
        <f t="shared" si="35"/>
        <v>June</v>
      </c>
    </row>
    <row r="358" spans="1:15" x14ac:dyDescent="0.3">
      <c r="A358" s="8">
        <v>357</v>
      </c>
      <c r="B358" s="25">
        <v>45049</v>
      </c>
      <c r="C358" s="5" t="s">
        <v>365</v>
      </c>
      <c r="D358" s="5" t="s">
        <v>8</v>
      </c>
      <c r="E358" s="12">
        <v>40</v>
      </c>
      <c r="F358" s="2" t="str">
        <f t="shared" si="30"/>
        <v>Adult</v>
      </c>
      <c r="G358" s="5" t="s">
        <v>11</v>
      </c>
      <c r="H358" s="8">
        <v>3</v>
      </c>
      <c r="I358" s="2">
        <v>25</v>
      </c>
      <c r="J358" s="2">
        <v>75</v>
      </c>
      <c r="K358" t="str">
        <f t="shared" si="31"/>
        <v>Low</v>
      </c>
      <c r="L358" s="12">
        <f t="shared" si="32"/>
        <v>2023</v>
      </c>
      <c r="M358" s="12">
        <f t="shared" si="33"/>
        <v>2</v>
      </c>
      <c r="N358" s="5" t="str">
        <f t="shared" si="34"/>
        <v>Wednesday</v>
      </c>
      <c r="O358" s="5" t="str">
        <f t="shared" si="35"/>
        <v>May</v>
      </c>
    </row>
    <row r="359" spans="1:15" x14ac:dyDescent="0.3">
      <c r="A359" s="8">
        <v>358</v>
      </c>
      <c r="B359" s="25">
        <v>45062</v>
      </c>
      <c r="C359" s="5" t="s">
        <v>366</v>
      </c>
      <c r="D359" s="5" t="s">
        <v>8</v>
      </c>
      <c r="E359" s="12">
        <v>32</v>
      </c>
      <c r="F359" s="2" t="str">
        <f t="shared" si="30"/>
        <v>Adult</v>
      </c>
      <c r="G359" s="5" t="s">
        <v>6</v>
      </c>
      <c r="H359" s="8">
        <v>1</v>
      </c>
      <c r="I359" s="2">
        <v>300</v>
      </c>
      <c r="J359" s="2">
        <v>300</v>
      </c>
      <c r="K359" t="str">
        <f t="shared" si="31"/>
        <v>Low</v>
      </c>
      <c r="L359" s="12">
        <f t="shared" si="32"/>
        <v>2023</v>
      </c>
      <c r="M359" s="12">
        <f t="shared" si="33"/>
        <v>2</v>
      </c>
      <c r="N359" s="5" t="str">
        <f t="shared" si="34"/>
        <v>Tuesday</v>
      </c>
      <c r="O359" s="5" t="str">
        <f t="shared" si="35"/>
        <v>May</v>
      </c>
    </row>
    <row r="360" spans="1:15" x14ac:dyDescent="0.3">
      <c r="A360" s="8">
        <v>359</v>
      </c>
      <c r="B360" s="25">
        <v>45129</v>
      </c>
      <c r="C360" s="5" t="s">
        <v>367</v>
      </c>
      <c r="D360" s="5" t="s">
        <v>5</v>
      </c>
      <c r="E360" s="12">
        <v>50</v>
      </c>
      <c r="F360" s="2" t="str">
        <f t="shared" si="30"/>
        <v>Adult</v>
      </c>
      <c r="G360" s="5" t="s">
        <v>9</v>
      </c>
      <c r="H360" s="8">
        <v>1</v>
      </c>
      <c r="I360" s="2">
        <v>50</v>
      </c>
      <c r="J360" s="2">
        <v>50</v>
      </c>
      <c r="K360" t="str">
        <f t="shared" si="31"/>
        <v>Low</v>
      </c>
      <c r="L360" s="12">
        <f t="shared" si="32"/>
        <v>2023</v>
      </c>
      <c r="M360" s="12">
        <f t="shared" si="33"/>
        <v>3</v>
      </c>
      <c r="N360" s="5" t="str">
        <f t="shared" si="34"/>
        <v>Saturday</v>
      </c>
      <c r="O360" s="5" t="str">
        <f t="shared" si="35"/>
        <v>July</v>
      </c>
    </row>
    <row r="361" spans="1:15" x14ac:dyDescent="0.3">
      <c r="A361" s="8">
        <v>360</v>
      </c>
      <c r="B361" s="25">
        <v>44994</v>
      </c>
      <c r="C361" s="5" t="s">
        <v>368</v>
      </c>
      <c r="D361" s="5" t="s">
        <v>5</v>
      </c>
      <c r="E361" s="12">
        <v>42</v>
      </c>
      <c r="F361" s="2" t="str">
        <f t="shared" si="30"/>
        <v>Adult</v>
      </c>
      <c r="G361" s="5" t="s">
        <v>9</v>
      </c>
      <c r="H361" s="8">
        <v>4</v>
      </c>
      <c r="I361" s="2">
        <v>25</v>
      </c>
      <c r="J361" s="2">
        <v>100</v>
      </c>
      <c r="K361" t="str">
        <f t="shared" si="31"/>
        <v>Low</v>
      </c>
      <c r="L361" s="12">
        <f t="shared" si="32"/>
        <v>2023</v>
      </c>
      <c r="M361" s="12">
        <f t="shared" si="33"/>
        <v>1</v>
      </c>
      <c r="N361" s="5" t="str">
        <f t="shared" si="34"/>
        <v>Thursday</v>
      </c>
      <c r="O361" s="5" t="str">
        <f t="shared" si="35"/>
        <v>March</v>
      </c>
    </row>
    <row r="362" spans="1:15" x14ac:dyDescent="0.3">
      <c r="A362" s="8">
        <v>361</v>
      </c>
      <c r="B362" s="25">
        <v>45270</v>
      </c>
      <c r="C362" s="5" t="s">
        <v>369</v>
      </c>
      <c r="D362" s="5" t="s">
        <v>8</v>
      </c>
      <c r="E362" s="12">
        <v>34</v>
      </c>
      <c r="F362" s="2" t="str">
        <f t="shared" si="30"/>
        <v>Adult</v>
      </c>
      <c r="G362" s="5" t="s">
        <v>11</v>
      </c>
      <c r="H362" s="8">
        <v>4</v>
      </c>
      <c r="I362" s="2">
        <v>300</v>
      </c>
      <c r="J362" s="2">
        <v>1200</v>
      </c>
      <c r="K362" t="str">
        <f t="shared" si="31"/>
        <v>Medium</v>
      </c>
      <c r="L362" s="12">
        <f t="shared" si="32"/>
        <v>2023</v>
      </c>
      <c r="M362" s="12">
        <f t="shared" si="33"/>
        <v>4</v>
      </c>
      <c r="N362" s="5" t="str">
        <f t="shared" si="34"/>
        <v>Sunday</v>
      </c>
      <c r="O362" s="5" t="str">
        <f t="shared" si="35"/>
        <v>December</v>
      </c>
    </row>
    <row r="363" spans="1:15" x14ac:dyDescent="0.3">
      <c r="A363" s="8">
        <v>362</v>
      </c>
      <c r="B363" s="25">
        <v>45257</v>
      </c>
      <c r="C363" s="5" t="s">
        <v>370</v>
      </c>
      <c r="D363" s="5" t="s">
        <v>5</v>
      </c>
      <c r="E363" s="12">
        <v>50</v>
      </c>
      <c r="F363" s="2" t="str">
        <f t="shared" si="30"/>
        <v>Adult</v>
      </c>
      <c r="G363" s="5" t="s">
        <v>9</v>
      </c>
      <c r="H363" s="8">
        <v>1</v>
      </c>
      <c r="I363" s="2">
        <v>25</v>
      </c>
      <c r="J363" s="2">
        <v>25</v>
      </c>
      <c r="K363" t="str">
        <f t="shared" si="31"/>
        <v>Low</v>
      </c>
      <c r="L363" s="12">
        <f t="shared" si="32"/>
        <v>2023</v>
      </c>
      <c r="M363" s="12">
        <f t="shared" si="33"/>
        <v>4</v>
      </c>
      <c r="N363" s="5" t="str">
        <f t="shared" si="34"/>
        <v>Monday</v>
      </c>
      <c r="O363" s="5" t="str">
        <f t="shared" si="35"/>
        <v>November</v>
      </c>
    </row>
    <row r="364" spans="1:15" x14ac:dyDescent="0.3">
      <c r="A364" s="8">
        <v>363</v>
      </c>
      <c r="B364" s="25">
        <v>45080</v>
      </c>
      <c r="C364" s="5" t="s">
        <v>371</v>
      </c>
      <c r="D364" s="5" t="s">
        <v>5</v>
      </c>
      <c r="E364" s="12">
        <v>64</v>
      </c>
      <c r="F364" s="2" t="str">
        <f t="shared" si="30"/>
        <v>Senior</v>
      </c>
      <c r="G364" s="5" t="s">
        <v>6</v>
      </c>
      <c r="H364" s="8">
        <v>1</v>
      </c>
      <c r="I364" s="2">
        <v>25</v>
      </c>
      <c r="J364" s="2">
        <v>25</v>
      </c>
      <c r="K364" t="str">
        <f t="shared" si="31"/>
        <v>Low</v>
      </c>
      <c r="L364" s="12">
        <f t="shared" si="32"/>
        <v>2023</v>
      </c>
      <c r="M364" s="12">
        <f t="shared" si="33"/>
        <v>2</v>
      </c>
      <c r="N364" s="5" t="str">
        <f t="shared" si="34"/>
        <v>Saturday</v>
      </c>
      <c r="O364" s="5" t="str">
        <f t="shared" si="35"/>
        <v>June</v>
      </c>
    </row>
    <row r="365" spans="1:15" x14ac:dyDescent="0.3">
      <c r="A365" s="8">
        <v>364</v>
      </c>
      <c r="B365" s="25">
        <v>45161</v>
      </c>
      <c r="C365" s="5" t="s">
        <v>372</v>
      </c>
      <c r="D365" s="5" t="s">
        <v>8</v>
      </c>
      <c r="E365" s="12">
        <v>19</v>
      </c>
      <c r="F365" s="2" t="str">
        <f t="shared" si="30"/>
        <v>Young</v>
      </c>
      <c r="G365" s="5" t="s">
        <v>6</v>
      </c>
      <c r="H365" s="8">
        <v>1</v>
      </c>
      <c r="I365" s="2">
        <v>500</v>
      </c>
      <c r="J365" s="2">
        <v>500</v>
      </c>
      <c r="K365" t="str">
        <f t="shared" si="31"/>
        <v>Low</v>
      </c>
      <c r="L365" s="12">
        <f t="shared" si="32"/>
        <v>2023</v>
      </c>
      <c r="M365" s="12">
        <f t="shared" si="33"/>
        <v>3</v>
      </c>
      <c r="N365" s="5" t="str">
        <f t="shared" si="34"/>
        <v>Wednesday</v>
      </c>
      <c r="O365" s="5" t="str">
        <f t="shared" si="35"/>
        <v>August</v>
      </c>
    </row>
    <row r="366" spans="1:15" x14ac:dyDescent="0.3">
      <c r="A366" s="8">
        <v>365</v>
      </c>
      <c r="B366" s="25">
        <v>45088</v>
      </c>
      <c r="C366" s="5" t="s">
        <v>373</v>
      </c>
      <c r="D366" s="5" t="s">
        <v>5</v>
      </c>
      <c r="E366" s="12">
        <v>31</v>
      </c>
      <c r="F366" s="2" t="str">
        <f t="shared" si="30"/>
        <v>Adult</v>
      </c>
      <c r="G366" s="5" t="s">
        <v>9</v>
      </c>
      <c r="H366" s="8">
        <v>1</v>
      </c>
      <c r="I366" s="2">
        <v>300</v>
      </c>
      <c r="J366" s="2">
        <v>300</v>
      </c>
      <c r="K366" t="str">
        <f t="shared" si="31"/>
        <v>Low</v>
      </c>
      <c r="L366" s="12">
        <f t="shared" si="32"/>
        <v>2023</v>
      </c>
      <c r="M366" s="12">
        <f t="shared" si="33"/>
        <v>2</v>
      </c>
      <c r="N366" s="5" t="str">
        <f t="shared" si="34"/>
        <v>Sunday</v>
      </c>
      <c r="O366" s="5" t="str">
        <f t="shared" si="35"/>
        <v>June</v>
      </c>
    </row>
    <row r="367" spans="1:15" x14ac:dyDescent="0.3">
      <c r="A367" s="8">
        <v>366</v>
      </c>
      <c r="B367" s="25">
        <v>44964</v>
      </c>
      <c r="C367" s="5" t="s">
        <v>374</v>
      </c>
      <c r="D367" s="5" t="s">
        <v>5</v>
      </c>
      <c r="E367" s="12">
        <v>57</v>
      </c>
      <c r="F367" s="2" t="str">
        <f t="shared" si="30"/>
        <v>Adult</v>
      </c>
      <c r="G367" s="5" t="s">
        <v>9</v>
      </c>
      <c r="H367" s="8">
        <v>2</v>
      </c>
      <c r="I367" s="2">
        <v>50</v>
      </c>
      <c r="J367" s="2">
        <v>100</v>
      </c>
      <c r="K367" t="str">
        <f t="shared" si="31"/>
        <v>Low</v>
      </c>
      <c r="L367" s="12">
        <f t="shared" si="32"/>
        <v>2023</v>
      </c>
      <c r="M367" s="12">
        <f t="shared" si="33"/>
        <v>1</v>
      </c>
      <c r="N367" s="5" t="str">
        <f t="shared" si="34"/>
        <v>Tuesday</v>
      </c>
      <c r="O367" s="5" t="str">
        <f t="shared" si="35"/>
        <v>February</v>
      </c>
    </row>
    <row r="368" spans="1:15" x14ac:dyDescent="0.3">
      <c r="A368" s="8">
        <v>367</v>
      </c>
      <c r="B368" s="25">
        <v>44931</v>
      </c>
      <c r="C368" s="5" t="s">
        <v>375</v>
      </c>
      <c r="D368" s="5" t="s">
        <v>8</v>
      </c>
      <c r="E368" s="12">
        <v>57</v>
      </c>
      <c r="F368" s="2" t="str">
        <f t="shared" si="30"/>
        <v>Adult</v>
      </c>
      <c r="G368" s="5" t="s">
        <v>11</v>
      </c>
      <c r="H368" s="8">
        <v>1</v>
      </c>
      <c r="I368" s="2">
        <v>50</v>
      </c>
      <c r="J368" s="2">
        <v>50</v>
      </c>
      <c r="K368" t="str">
        <f t="shared" si="31"/>
        <v>Low</v>
      </c>
      <c r="L368" s="12">
        <f t="shared" si="32"/>
        <v>2023</v>
      </c>
      <c r="M368" s="12">
        <f t="shared" si="33"/>
        <v>1</v>
      </c>
      <c r="N368" s="5" t="str">
        <f t="shared" si="34"/>
        <v>Thursday</v>
      </c>
      <c r="O368" s="5" t="str">
        <f t="shared" si="35"/>
        <v>January</v>
      </c>
    </row>
    <row r="369" spans="1:15" x14ac:dyDescent="0.3">
      <c r="A369" s="8">
        <v>368</v>
      </c>
      <c r="B369" s="25">
        <v>45161</v>
      </c>
      <c r="C369" s="5" t="s">
        <v>376</v>
      </c>
      <c r="D369" s="5" t="s">
        <v>8</v>
      </c>
      <c r="E369" s="12">
        <v>56</v>
      </c>
      <c r="F369" s="2" t="str">
        <f t="shared" si="30"/>
        <v>Adult</v>
      </c>
      <c r="G369" s="5" t="s">
        <v>9</v>
      </c>
      <c r="H369" s="8">
        <v>4</v>
      </c>
      <c r="I369" s="2">
        <v>300</v>
      </c>
      <c r="J369" s="2">
        <v>1200</v>
      </c>
      <c r="K369" t="str">
        <f t="shared" si="31"/>
        <v>Medium</v>
      </c>
      <c r="L369" s="12">
        <f t="shared" si="32"/>
        <v>2023</v>
      </c>
      <c r="M369" s="12">
        <f t="shared" si="33"/>
        <v>3</v>
      </c>
      <c r="N369" s="5" t="str">
        <f t="shared" si="34"/>
        <v>Wednesday</v>
      </c>
      <c r="O369" s="5" t="str">
        <f t="shared" si="35"/>
        <v>August</v>
      </c>
    </row>
    <row r="370" spans="1:15" x14ac:dyDescent="0.3">
      <c r="A370" s="8">
        <v>369</v>
      </c>
      <c r="B370" s="25">
        <v>45245</v>
      </c>
      <c r="C370" s="5" t="s">
        <v>377</v>
      </c>
      <c r="D370" s="5" t="s">
        <v>5</v>
      </c>
      <c r="E370" s="12">
        <v>23</v>
      </c>
      <c r="F370" s="2" t="str">
        <f t="shared" si="30"/>
        <v>Young</v>
      </c>
      <c r="G370" s="5" t="s">
        <v>11</v>
      </c>
      <c r="H370" s="8">
        <v>3</v>
      </c>
      <c r="I370" s="2">
        <v>500</v>
      </c>
      <c r="J370" s="2">
        <v>1500</v>
      </c>
      <c r="K370" t="str">
        <f t="shared" si="31"/>
        <v>Medium</v>
      </c>
      <c r="L370" s="12">
        <f t="shared" si="32"/>
        <v>2023</v>
      </c>
      <c r="M370" s="12">
        <f t="shared" si="33"/>
        <v>4</v>
      </c>
      <c r="N370" s="5" t="str">
        <f t="shared" si="34"/>
        <v>Wednesday</v>
      </c>
      <c r="O370" s="5" t="str">
        <f t="shared" si="35"/>
        <v>November</v>
      </c>
    </row>
    <row r="371" spans="1:15" x14ac:dyDescent="0.3">
      <c r="A371" s="8">
        <v>370</v>
      </c>
      <c r="B371" s="25">
        <v>45215</v>
      </c>
      <c r="C371" s="5" t="s">
        <v>378</v>
      </c>
      <c r="D371" s="5" t="s">
        <v>5</v>
      </c>
      <c r="E371" s="12">
        <v>23</v>
      </c>
      <c r="F371" s="2" t="str">
        <f t="shared" si="30"/>
        <v>Young</v>
      </c>
      <c r="G371" s="5" t="s">
        <v>11</v>
      </c>
      <c r="H371" s="8">
        <v>2</v>
      </c>
      <c r="I371" s="2">
        <v>30</v>
      </c>
      <c r="J371" s="2">
        <v>60</v>
      </c>
      <c r="K371" t="str">
        <f t="shared" si="31"/>
        <v>Low</v>
      </c>
      <c r="L371" s="12">
        <f t="shared" si="32"/>
        <v>2023</v>
      </c>
      <c r="M371" s="12">
        <f t="shared" si="33"/>
        <v>4</v>
      </c>
      <c r="N371" s="5" t="str">
        <f t="shared" si="34"/>
        <v>Monday</v>
      </c>
      <c r="O371" s="5" t="str">
        <f t="shared" si="35"/>
        <v>October</v>
      </c>
    </row>
    <row r="372" spans="1:15" x14ac:dyDescent="0.3">
      <c r="A372" s="8">
        <v>371</v>
      </c>
      <c r="B372" s="25">
        <v>44978</v>
      </c>
      <c r="C372" s="5" t="s">
        <v>379</v>
      </c>
      <c r="D372" s="5" t="s">
        <v>8</v>
      </c>
      <c r="E372" s="12">
        <v>20</v>
      </c>
      <c r="F372" s="2" t="str">
        <f t="shared" si="30"/>
        <v>Young</v>
      </c>
      <c r="G372" s="5" t="s">
        <v>6</v>
      </c>
      <c r="H372" s="8">
        <v>1</v>
      </c>
      <c r="I372" s="2">
        <v>25</v>
      </c>
      <c r="J372" s="2">
        <v>25</v>
      </c>
      <c r="K372" t="str">
        <f t="shared" si="31"/>
        <v>Low</v>
      </c>
      <c r="L372" s="12">
        <f t="shared" si="32"/>
        <v>2023</v>
      </c>
      <c r="M372" s="12">
        <f t="shared" si="33"/>
        <v>1</v>
      </c>
      <c r="N372" s="5" t="str">
        <f t="shared" si="34"/>
        <v>Tuesday</v>
      </c>
      <c r="O372" s="5" t="str">
        <f t="shared" si="35"/>
        <v>February</v>
      </c>
    </row>
    <row r="373" spans="1:15" x14ac:dyDescent="0.3">
      <c r="A373" s="8">
        <v>372</v>
      </c>
      <c r="B373" s="25">
        <v>44964</v>
      </c>
      <c r="C373" s="5" t="s">
        <v>380</v>
      </c>
      <c r="D373" s="5" t="s">
        <v>8</v>
      </c>
      <c r="E373" s="12">
        <v>24</v>
      </c>
      <c r="F373" s="2" t="str">
        <f t="shared" si="30"/>
        <v>Young</v>
      </c>
      <c r="G373" s="5" t="s">
        <v>6</v>
      </c>
      <c r="H373" s="8">
        <v>3</v>
      </c>
      <c r="I373" s="2">
        <v>500</v>
      </c>
      <c r="J373" s="2">
        <v>1500</v>
      </c>
      <c r="K373" t="str">
        <f t="shared" si="31"/>
        <v>Medium</v>
      </c>
      <c r="L373" s="12">
        <f t="shared" si="32"/>
        <v>2023</v>
      </c>
      <c r="M373" s="12">
        <f t="shared" si="33"/>
        <v>1</v>
      </c>
      <c r="N373" s="5" t="str">
        <f t="shared" si="34"/>
        <v>Tuesday</v>
      </c>
      <c r="O373" s="5" t="str">
        <f t="shared" si="35"/>
        <v>February</v>
      </c>
    </row>
    <row r="374" spans="1:15" x14ac:dyDescent="0.3">
      <c r="A374" s="8">
        <v>373</v>
      </c>
      <c r="B374" s="25">
        <v>45202</v>
      </c>
      <c r="C374" s="5" t="s">
        <v>381</v>
      </c>
      <c r="D374" s="5" t="s">
        <v>8</v>
      </c>
      <c r="E374" s="12">
        <v>25</v>
      </c>
      <c r="F374" s="2" t="str">
        <f t="shared" si="30"/>
        <v>Young</v>
      </c>
      <c r="G374" s="5" t="s">
        <v>6</v>
      </c>
      <c r="H374" s="8">
        <v>2</v>
      </c>
      <c r="I374" s="2">
        <v>300</v>
      </c>
      <c r="J374" s="2">
        <v>600</v>
      </c>
      <c r="K374" t="str">
        <f t="shared" si="31"/>
        <v>Medium</v>
      </c>
      <c r="L374" s="12">
        <f t="shared" si="32"/>
        <v>2023</v>
      </c>
      <c r="M374" s="12">
        <f t="shared" si="33"/>
        <v>4</v>
      </c>
      <c r="N374" s="5" t="str">
        <f t="shared" si="34"/>
        <v>Tuesday</v>
      </c>
      <c r="O374" s="5" t="str">
        <f t="shared" si="35"/>
        <v>October</v>
      </c>
    </row>
    <row r="375" spans="1:15" x14ac:dyDescent="0.3">
      <c r="A375" s="8">
        <v>374</v>
      </c>
      <c r="B375" s="25">
        <v>45036</v>
      </c>
      <c r="C375" s="5" t="s">
        <v>382</v>
      </c>
      <c r="D375" s="5" t="s">
        <v>8</v>
      </c>
      <c r="E375" s="12">
        <v>59</v>
      </c>
      <c r="F375" s="2" t="str">
        <f t="shared" si="30"/>
        <v>Adult</v>
      </c>
      <c r="G375" s="5" t="s">
        <v>6</v>
      </c>
      <c r="H375" s="8">
        <v>3</v>
      </c>
      <c r="I375" s="2">
        <v>25</v>
      </c>
      <c r="J375" s="2">
        <v>75</v>
      </c>
      <c r="K375" t="str">
        <f t="shared" si="31"/>
        <v>Low</v>
      </c>
      <c r="L375" s="12">
        <f t="shared" si="32"/>
        <v>2023</v>
      </c>
      <c r="M375" s="12">
        <f t="shared" si="33"/>
        <v>2</v>
      </c>
      <c r="N375" s="5" t="str">
        <f t="shared" si="34"/>
        <v>Thursday</v>
      </c>
      <c r="O375" s="5" t="str">
        <f t="shared" si="35"/>
        <v>April</v>
      </c>
    </row>
    <row r="376" spans="1:15" x14ac:dyDescent="0.3">
      <c r="A376" s="8">
        <v>375</v>
      </c>
      <c r="B376" s="25">
        <v>45186</v>
      </c>
      <c r="C376" s="5" t="s">
        <v>383</v>
      </c>
      <c r="D376" s="5" t="s">
        <v>5</v>
      </c>
      <c r="E376" s="12">
        <v>32</v>
      </c>
      <c r="F376" s="2" t="str">
        <f t="shared" si="30"/>
        <v>Adult</v>
      </c>
      <c r="G376" s="5" t="s">
        <v>9</v>
      </c>
      <c r="H376" s="8">
        <v>1</v>
      </c>
      <c r="I376" s="2">
        <v>50</v>
      </c>
      <c r="J376" s="2">
        <v>50</v>
      </c>
      <c r="K376" t="str">
        <f t="shared" si="31"/>
        <v>Low</v>
      </c>
      <c r="L376" s="12">
        <f t="shared" si="32"/>
        <v>2023</v>
      </c>
      <c r="M376" s="12">
        <f t="shared" si="33"/>
        <v>3</v>
      </c>
      <c r="N376" s="5" t="str">
        <f t="shared" si="34"/>
        <v>Sunday</v>
      </c>
      <c r="O376" s="5" t="str">
        <f t="shared" si="35"/>
        <v>September</v>
      </c>
    </row>
    <row r="377" spans="1:15" x14ac:dyDescent="0.3">
      <c r="A377" s="8">
        <v>376</v>
      </c>
      <c r="B377" s="25">
        <v>45062</v>
      </c>
      <c r="C377" s="5" t="s">
        <v>384</v>
      </c>
      <c r="D377" s="5" t="s">
        <v>8</v>
      </c>
      <c r="E377" s="12">
        <v>64</v>
      </c>
      <c r="F377" s="2" t="str">
        <f t="shared" si="30"/>
        <v>Senior</v>
      </c>
      <c r="G377" s="5" t="s">
        <v>6</v>
      </c>
      <c r="H377" s="8">
        <v>1</v>
      </c>
      <c r="I377" s="2">
        <v>30</v>
      </c>
      <c r="J377" s="2">
        <v>30</v>
      </c>
      <c r="K377" t="str">
        <f t="shared" si="31"/>
        <v>Low</v>
      </c>
      <c r="L377" s="12">
        <f t="shared" si="32"/>
        <v>2023</v>
      </c>
      <c r="M377" s="12">
        <f t="shared" si="33"/>
        <v>2</v>
      </c>
      <c r="N377" s="5" t="str">
        <f t="shared" si="34"/>
        <v>Tuesday</v>
      </c>
      <c r="O377" s="5" t="str">
        <f t="shared" si="35"/>
        <v>May</v>
      </c>
    </row>
    <row r="378" spans="1:15" x14ac:dyDescent="0.3">
      <c r="A378" s="8">
        <v>377</v>
      </c>
      <c r="B378" s="25">
        <v>44994</v>
      </c>
      <c r="C378" s="5" t="s">
        <v>385</v>
      </c>
      <c r="D378" s="5" t="s">
        <v>8</v>
      </c>
      <c r="E378" s="12">
        <v>46</v>
      </c>
      <c r="F378" s="2" t="str">
        <f t="shared" si="30"/>
        <v>Adult</v>
      </c>
      <c r="G378" s="5" t="s">
        <v>9</v>
      </c>
      <c r="H378" s="8">
        <v>4</v>
      </c>
      <c r="I378" s="2">
        <v>50</v>
      </c>
      <c r="J378" s="2">
        <v>200</v>
      </c>
      <c r="K378" t="str">
        <f t="shared" si="31"/>
        <v>Low</v>
      </c>
      <c r="L378" s="12">
        <f t="shared" si="32"/>
        <v>2023</v>
      </c>
      <c r="M378" s="12">
        <f t="shared" si="33"/>
        <v>1</v>
      </c>
      <c r="N378" s="5" t="str">
        <f t="shared" si="34"/>
        <v>Thursday</v>
      </c>
      <c r="O378" s="5" t="str">
        <f t="shared" si="35"/>
        <v>March</v>
      </c>
    </row>
    <row r="379" spans="1:15" x14ac:dyDescent="0.3">
      <c r="A379" s="8">
        <v>378</v>
      </c>
      <c r="B379" s="25">
        <v>45105</v>
      </c>
      <c r="C379" s="5" t="s">
        <v>386</v>
      </c>
      <c r="D379" s="5" t="s">
        <v>5</v>
      </c>
      <c r="E379" s="12">
        <v>50</v>
      </c>
      <c r="F379" s="2" t="str">
        <f t="shared" si="30"/>
        <v>Adult</v>
      </c>
      <c r="G379" s="5" t="s">
        <v>6</v>
      </c>
      <c r="H379" s="8">
        <v>1</v>
      </c>
      <c r="I379" s="2">
        <v>300</v>
      </c>
      <c r="J379" s="2">
        <v>300</v>
      </c>
      <c r="K379" t="str">
        <f t="shared" si="31"/>
        <v>Low</v>
      </c>
      <c r="L379" s="12">
        <f t="shared" si="32"/>
        <v>2023</v>
      </c>
      <c r="M379" s="12">
        <f t="shared" si="33"/>
        <v>2</v>
      </c>
      <c r="N379" s="5" t="str">
        <f t="shared" si="34"/>
        <v>Wednesday</v>
      </c>
      <c r="O379" s="5" t="str">
        <f t="shared" si="35"/>
        <v>June</v>
      </c>
    </row>
    <row r="380" spans="1:15" x14ac:dyDescent="0.3">
      <c r="A380" s="8">
        <v>379</v>
      </c>
      <c r="B380" s="25">
        <v>44962</v>
      </c>
      <c r="C380" s="5" t="s">
        <v>387</v>
      </c>
      <c r="D380" s="5" t="s">
        <v>8</v>
      </c>
      <c r="E380" s="12">
        <v>47</v>
      </c>
      <c r="F380" s="2" t="str">
        <f t="shared" si="30"/>
        <v>Adult</v>
      </c>
      <c r="G380" s="5" t="s">
        <v>9</v>
      </c>
      <c r="H380" s="8">
        <v>1</v>
      </c>
      <c r="I380" s="2">
        <v>25</v>
      </c>
      <c r="J380" s="2">
        <v>25</v>
      </c>
      <c r="K380" t="str">
        <f t="shared" si="31"/>
        <v>Low</v>
      </c>
      <c r="L380" s="12">
        <f t="shared" si="32"/>
        <v>2023</v>
      </c>
      <c r="M380" s="12">
        <f t="shared" si="33"/>
        <v>1</v>
      </c>
      <c r="N380" s="5" t="str">
        <f t="shared" si="34"/>
        <v>Sunday</v>
      </c>
      <c r="O380" s="5" t="str">
        <f t="shared" si="35"/>
        <v>February</v>
      </c>
    </row>
    <row r="381" spans="1:15" x14ac:dyDescent="0.3">
      <c r="A381" s="8">
        <v>380</v>
      </c>
      <c r="B381" s="25">
        <v>45052</v>
      </c>
      <c r="C381" s="5" t="s">
        <v>388</v>
      </c>
      <c r="D381" s="5" t="s">
        <v>5</v>
      </c>
      <c r="E381" s="12">
        <v>56</v>
      </c>
      <c r="F381" s="2" t="str">
        <f t="shared" si="30"/>
        <v>Adult</v>
      </c>
      <c r="G381" s="5" t="s">
        <v>11</v>
      </c>
      <c r="H381" s="8">
        <v>2</v>
      </c>
      <c r="I381" s="2">
        <v>300</v>
      </c>
      <c r="J381" s="2">
        <v>600</v>
      </c>
      <c r="K381" t="str">
        <f t="shared" si="31"/>
        <v>Medium</v>
      </c>
      <c r="L381" s="12">
        <f t="shared" si="32"/>
        <v>2023</v>
      </c>
      <c r="M381" s="12">
        <f t="shared" si="33"/>
        <v>2</v>
      </c>
      <c r="N381" s="5" t="str">
        <f t="shared" si="34"/>
        <v>Saturday</v>
      </c>
      <c r="O381" s="5" t="str">
        <f t="shared" si="35"/>
        <v>May</v>
      </c>
    </row>
    <row r="382" spans="1:15" x14ac:dyDescent="0.3">
      <c r="A382" s="8">
        <v>381</v>
      </c>
      <c r="B382" s="25">
        <v>45116</v>
      </c>
      <c r="C382" s="5" t="s">
        <v>389</v>
      </c>
      <c r="D382" s="5" t="s">
        <v>8</v>
      </c>
      <c r="E382" s="12">
        <v>44</v>
      </c>
      <c r="F382" s="2" t="str">
        <f t="shared" si="30"/>
        <v>Adult</v>
      </c>
      <c r="G382" s="5" t="s">
        <v>9</v>
      </c>
      <c r="H382" s="8">
        <v>4</v>
      </c>
      <c r="I382" s="2">
        <v>25</v>
      </c>
      <c r="J382" s="2">
        <v>100</v>
      </c>
      <c r="K382" t="str">
        <f t="shared" si="31"/>
        <v>Low</v>
      </c>
      <c r="L382" s="12">
        <f t="shared" si="32"/>
        <v>2023</v>
      </c>
      <c r="M382" s="12">
        <f t="shared" si="33"/>
        <v>3</v>
      </c>
      <c r="N382" s="5" t="str">
        <f t="shared" si="34"/>
        <v>Sunday</v>
      </c>
      <c r="O382" s="5" t="str">
        <f t="shared" si="35"/>
        <v>July</v>
      </c>
    </row>
    <row r="383" spans="1:15" x14ac:dyDescent="0.3">
      <c r="A383" s="8">
        <v>382</v>
      </c>
      <c r="B383" s="25">
        <v>45072</v>
      </c>
      <c r="C383" s="5" t="s">
        <v>390</v>
      </c>
      <c r="D383" s="5" t="s">
        <v>8</v>
      </c>
      <c r="E383" s="12">
        <v>53</v>
      </c>
      <c r="F383" s="2" t="str">
        <f t="shared" si="30"/>
        <v>Adult</v>
      </c>
      <c r="G383" s="5" t="s">
        <v>9</v>
      </c>
      <c r="H383" s="8">
        <v>2</v>
      </c>
      <c r="I383" s="2">
        <v>500</v>
      </c>
      <c r="J383" s="2">
        <v>1000</v>
      </c>
      <c r="K383" t="str">
        <f t="shared" si="31"/>
        <v>Medium</v>
      </c>
      <c r="L383" s="12">
        <f t="shared" si="32"/>
        <v>2023</v>
      </c>
      <c r="M383" s="12">
        <f t="shared" si="33"/>
        <v>2</v>
      </c>
      <c r="N383" s="5" t="str">
        <f t="shared" si="34"/>
        <v>Friday</v>
      </c>
      <c r="O383" s="5" t="str">
        <f t="shared" si="35"/>
        <v>May</v>
      </c>
    </row>
    <row r="384" spans="1:15" x14ac:dyDescent="0.3">
      <c r="A384" s="8">
        <v>383</v>
      </c>
      <c r="B384" s="25">
        <v>45007</v>
      </c>
      <c r="C384" s="5" t="s">
        <v>391</v>
      </c>
      <c r="D384" s="5" t="s">
        <v>8</v>
      </c>
      <c r="E384" s="12">
        <v>46</v>
      </c>
      <c r="F384" s="2" t="str">
        <f t="shared" si="30"/>
        <v>Adult</v>
      </c>
      <c r="G384" s="5" t="s">
        <v>6</v>
      </c>
      <c r="H384" s="8">
        <v>3</v>
      </c>
      <c r="I384" s="2">
        <v>30</v>
      </c>
      <c r="J384" s="2">
        <v>90</v>
      </c>
      <c r="K384" t="str">
        <f t="shared" si="31"/>
        <v>Low</v>
      </c>
      <c r="L384" s="12">
        <f t="shared" si="32"/>
        <v>2023</v>
      </c>
      <c r="M384" s="12">
        <f t="shared" si="33"/>
        <v>1</v>
      </c>
      <c r="N384" s="5" t="str">
        <f t="shared" si="34"/>
        <v>Wednesday</v>
      </c>
      <c r="O384" s="5" t="str">
        <f t="shared" si="35"/>
        <v>March</v>
      </c>
    </row>
    <row r="385" spans="1:15" x14ac:dyDescent="0.3">
      <c r="A385" s="8">
        <v>384</v>
      </c>
      <c r="B385" s="25">
        <v>45151</v>
      </c>
      <c r="C385" s="5" t="s">
        <v>392</v>
      </c>
      <c r="D385" s="5" t="s">
        <v>5</v>
      </c>
      <c r="E385" s="12">
        <v>55</v>
      </c>
      <c r="F385" s="2" t="str">
        <f t="shared" si="30"/>
        <v>Adult</v>
      </c>
      <c r="G385" s="5" t="s">
        <v>9</v>
      </c>
      <c r="H385" s="8">
        <v>1</v>
      </c>
      <c r="I385" s="2">
        <v>500</v>
      </c>
      <c r="J385" s="2">
        <v>500</v>
      </c>
      <c r="K385" t="str">
        <f t="shared" si="31"/>
        <v>Low</v>
      </c>
      <c r="L385" s="12">
        <f t="shared" si="32"/>
        <v>2023</v>
      </c>
      <c r="M385" s="12">
        <f t="shared" si="33"/>
        <v>3</v>
      </c>
      <c r="N385" s="5" t="str">
        <f t="shared" si="34"/>
        <v>Sunday</v>
      </c>
      <c r="O385" s="5" t="str">
        <f t="shared" si="35"/>
        <v>August</v>
      </c>
    </row>
    <row r="386" spans="1:15" x14ac:dyDescent="0.3">
      <c r="A386" s="8">
        <v>385</v>
      </c>
      <c r="B386" s="25">
        <v>45205</v>
      </c>
      <c r="C386" s="5" t="s">
        <v>393</v>
      </c>
      <c r="D386" s="5" t="s">
        <v>5</v>
      </c>
      <c r="E386" s="12">
        <v>50</v>
      </c>
      <c r="F386" s="2" t="str">
        <f t="shared" si="30"/>
        <v>Adult</v>
      </c>
      <c r="G386" s="5" t="s">
        <v>11</v>
      </c>
      <c r="H386" s="8">
        <v>3</v>
      </c>
      <c r="I386" s="2">
        <v>500</v>
      </c>
      <c r="J386" s="2">
        <v>1500</v>
      </c>
      <c r="K386" t="str">
        <f t="shared" si="31"/>
        <v>Medium</v>
      </c>
      <c r="L386" s="12">
        <f t="shared" si="32"/>
        <v>2023</v>
      </c>
      <c r="M386" s="12">
        <f t="shared" si="33"/>
        <v>4</v>
      </c>
      <c r="N386" s="5" t="str">
        <f t="shared" si="34"/>
        <v>Friday</v>
      </c>
      <c r="O386" s="5" t="str">
        <f t="shared" si="35"/>
        <v>October</v>
      </c>
    </row>
    <row r="387" spans="1:15" x14ac:dyDescent="0.3">
      <c r="A387" s="8">
        <v>386</v>
      </c>
      <c r="B387" s="25">
        <v>45287</v>
      </c>
      <c r="C387" s="5" t="s">
        <v>394</v>
      </c>
      <c r="D387" s="5" t="s">
        <v>8</v>
      </c>
      <c r="E387" s="12">
        <v>54</v>
      </c>
      <c r="F387" s="2" t="str">
        <f t="shared" ref="F387:F450" si="36">IF(E387&gt;60,"Senior",IF(E387&gt;30,"Adult","Young"))</f>
        <v>Adult</v>
      </c>
      <c r="G387" s="5" t="s">
        <v>11</v>
      </c>
      <c r="H387" s="8">
        <v>2</v>
      </c>
      <c r="I387" s="2">
        <v>300</v>
      </c>
      <c r="J387" s="2">
        <v>600</v>
      </c>
      <c r="K387" t="str">
        <f t="shared" ref="K387:K450" si="37">IF(J387&gt;1500,"High",IF(J387&gt;500,"Medium","Low"))</f>
        <v>Medium</v>
      </c>
      <c r="L387" s="12">
        <f t="shared" ref="L387:L450" si="38">YEAR(B387)</f>
        <v>2023</v>
      </c>
      <c r="M387" s="12">
        <f t="shared" ref="M387:M450" si="39">ROUNDUP(MONTH(B387)/3,0)</f>
        <v>4</v>
      </c>
      <c r="N387" s="5" t="str">
        <f t="shared" ref="N387:N450" si="40">TEXT(B387,"dddd")</f>
        <v>Wednesday</v>
      </c>
      <c r="O387" s="5" t="str">
        <f t="shared" ref="O387:O450" si="41">TEXT(B387,"mmmm")</f>
        <v>December</v>
      </c>
    </row>
    <row r="388" spans="1:15" x14ac:dyDescent="0.3">
      <c r="A388" s="8">
        <v>387</v>
      </c>
      <c r="B388" s="25">
        <v>45081</v>
      </c>
      <c r="C388" s="5" t="s">
        <v>395</v>
      </c>
      <c r="D388" s="5" t="s">
        <v>5</v>
      </c>
      <c r="E388" s="12">
        <v>44</v>
      </c>
      <c r="F388" s="2" t="str">
        <f t="shared" si="36"/>
        <v>Adult</v>
      </c>
      <c r="G388" s="5" t="s">
        <v>6</v>
      </c>
      <c r="H388" s="8">
        <v>1</v>
      </c>
      <c r="I388" s="2">
        <v>30</v>
      </c>
      <c r="J388" s="2">
        <v>30</v>
      </c>
      <c r="K388" t="str">
        <f t="shared" si="37"/>
        <v>Low</v>
      </c>
      <c r="L388" s="12">
        <f t="shared" si="38"/>
        <v>2023</v>
      </c>
      <c r="M388" s="12">
        <f t="shared" si="39"/>
        <v>2</v>
      </c>
      <c r="N388" s="5" t="str">
        <f t="shared" si="40"/>
        <v>Sunday</v>
      </c>
      <c r="O388" s="5" t="str">
        <f t="shared" si="41"/>
        <v>June</v>
      </c>
    </row>
    <row r="389" spans="1:15" x14ac:dyDescent="0.3">
      <c r="A389" s="8">
        <v>388</v>
      </c>
      <c r="B389" s="25">
        <v>45240</v>
      </c>
      <c r="C389" s="5" t="s">
        <v>396</v>
      </c>
      <c r="D389" s="5" t="s">
        <v>5</v>
      </c>
      <c r="E389" s="12">
        <v>50</v>
      </c>
      <c r="F389" s="2" t="str">
        <f t="shared" si="36"/>
        <v>Adult</v>
      </c>
      <c r="G389" s="5" t="s">
        <v>11</v>
      </c>
      <c r="H389" s="8">
        <v>1</v>
      </c>
      <c r="I389" s="2">
        <v>25</v>
      </c>
      <c r="J389" s="2">
        <v>25</v>
      </c>
      <c r="K389" t="str">
        <f t="shared" si="37"/>
        <v>Low</v>
      </c>
      <c r="L389" s="12">
        <f t="shared" si="38"/>
        <v>2023</v>
      </c>
      <c r="M389" s="12">
        <f t="shared" si="39"/>
        <v>4</v>
      </c>
      <c r="N389" s="5" t="str">
        <f t="shared" si="40"/>
        <v>Friday</v>
      </c>
      <c r="O389" s="5" t="str">
        <f t="shared" si="41"/>
        <v>November</v>
      </c>
    </row>
    <row r="390" spans="1:15" x14ac:dyDescent="0.3">
      <c r="A390" s="8">
        <v>389</v>
      </c>
      <c r="B390" s="25">
        <v>45261</v>
      </c>
      <c r="C390" s="5" t="s">
        <v>397</v>
      </c>
      <c r="D390" s="5" t="s">
        <v>5</v>
      </c>
      <c r="E390" s="12">
        <v>21</v>
      </c>
      <c r="F390" s="2" t="str">
        <f t="shared" si="36"/>
        <v>Young</v>
      </c>
      <c r="G390" s="5" t="s">
        <v>9</v>
      </c>
      <c r="H390" s="8">
        <v>2</v>
      </c>
      <c r="I390" s="2">
        <v>25</v>
      </c>
      <c r="J390" s="2">
        <v>50</v>
      </c>
      <c r="K390" t="str">
        <f t="shared" si="37"/>
        <v>Low</v>
      </c>
      <c r="L390" s="12">
        <f t="shared" si="38"/>
        <v>2023</v>
      </c>
      <c r="M390" s="12">
        <f t="shared" si="39"/>
        <v>4</v>
      </c>
      <c r="N390" s="5" t="str">
        <f t="shared" si="40"/>
        <v>Friday</v>
      </c>
      <c r="O390" s="5" t="str">
        <f t="shared" si="41"/>
        <v>December</v>
      </c>
    </row>
    <row r="391" spans="1:15" x14ac:dyDescent="0.3">
      <c r="A391" s="8">
        <v>390</v>
      </c>
      <c r="B391" s="25">
        <v>45197</v>
      </c>
      <c r="C391" s="5" t="s">
        <v>398</v>
      </c>
      <c r="D391" s="5" t="s">
        <v>5</v>
      </c>
      <c r="E391" s="12">
        <v>39</v>
      </c>
      <c r="F391" s="2" t="str">
        <f t="shared" si="36"/>
        <v>Adult</v>
      </c>
      <c r="G391" s="5" t="s">
        <v>11</v>
      </c>
      <c r="H391" s="8">
        <v>2</v>
      </c>
      <c r="I391" s="2">
        <v>50</v>
      </c>
      <c r="J391" s="2">
        <v>100</v>
      </c>
      <c r="K391" t="str">
        <f t="shared" si="37"/>
        <v>Low</v>
      </c>
      <c r="L391" s="12">
        <f t="shared" si="38"/>
        <v>2023</v>
      </c>
      <c r="M391" s="12">
        <f t="shared" si="39"/>
        <v>3</v>
      </c>
      <c r="N391" s="5" t="str">
        <f t="shared" si="40"/>
        <v>Thursday</v>
      </c>
      <c r="O391" s="5" t="str">
        <f t="shared" si="41"/>
        <v>September</v>
      </c>
    </row>
    <row r="392" spans="1:15" x14ac:dyDescent="0.3">
      <c r="A392" s="8">
        <v>391</v>
      </c>
      <c r="B392" s="25">
        <v>44931</v>
      </c>
      <c r="C392" s="5" t="s">
        <v>399</v>
      </c>
      <c r="D392" s="5" t="s">
        <v>5</v>
      </c>
      <c r="E392" s="12">
        <v>19</v>
      </c>
      <c r="F392" s="2" t="str">
        <f t="shared" si="36"/>
        <v>Young</v>
      </c>
      <c r="G392" s="5" t="s">
        <v>6</v>
      </c>
      <c r="H392" s="8">
        <v>2</v>
      </c>
      <c r="I392" s="2">
        <v>25</v>
      </c>
      <c r="J392" s="2">
        <v>50</v>
      </c>
      <c r="K392" t="str">
        <f t="shared" si="37"/>
        <v>Low</v>
      </c>
      <c r="L392" s="12">
        <f t="shared" si="38"/>
        <v>2023</v>
      </c>
      <c r="M392" s="12">
        <f t="shared" si="39"/>
        <v>1</v>
      </c>
      <c r="N392" s="5" t="str">
        <f t="shared" si="40"/>
        <v>Thursday</v>
      </c>
      <c r="O392" s="5" t="str">
        <f t="shared" si="41"/>
        <v>January</v>
      </c>
    </row>
    <row r="393" spans="1:15" x14ac:dyDescent="0.3">
      <c r="A393" s="8">
        <v>392</v>
      </c>
      <c r="B393" s="25">
        <v>45268</v>
      </c>
      <c r="C393" s="5" t="s">
        <v>400</v>
      </c>
      <c r="D393" s="5" t="s">
        <v>5</v>
      </c>
      <c r="E393" s="12">
        <v>27</v>
      </c>
      <c r="F393" s="2" t="str">
        <f t="shared" si="36"/>
        <v>Young</v>
      </c>
      <c r="G393" s="5" t="s">
        <v>9</v>
      </c>
      <c r="H393" s="8">
        <v>2</v>
      </c>
      <c r="I393" s="2">
        <v>300</v>
      </c>
      <c r="J393" s="2">
        <v>600</v>
      </c>
      <c r="K393" t="str">
        <f t="shared" si="37"/>
        <v>Medium</v>
      </c>
      <c r="L393" s="12">
        <f t="shared" si="38"/>
        <v>2023</v>
      </c>
      <c r="M393" s="12">
        <f t="shared" si="39"/>
        <v>4</v>
      </c>
      <c r="N393" s="5" t="str">
        <f t="shared" si="40"/>
        <v>Friday</v>
      </c>
      <c r="O393" s="5" t="str">
        <f t="shared" si="41"/>
        <v>December</v>
      </c>
    </row>
    <row r="394" spans="1:15" x14ac:dyDescent="0.3">
      <c r="A394" s="8">
        <v>393</v>
      </c>
      <c r="B394" s="25">
        <v>45210</v>
      </c>
      <c r="C394" s="5" t="s">
        <v>401</v>
      </c>
      <c r="D394" s="5" t="s">
        <v>8</v>
      </c>
      <c r="E394" s="12">
        <v>22</v>
      </c>
      <c r="F394" s="2" t="str">
        <f t="shared" si="36"/>
        <v>Young</v>
      </c>
      <c r="G394" s="5" t="s">
        <v>6</v>
      </c>
      <c r="H394" s="8">
        <v>2</v>
      </c>
      <c r="I394" s="2">
        <v>500</v>
      </c>
      <c r="J394" s="2">
        <v>1000</v>
      </c>
      <c r="K394" t="str">
        <f t="shared" si="37"/>
        <v>Medium</v>
      </c>
      <c r="L394" s="12">
        <f t="shared" si="38"/>
        <v>2023</v>
      </c>
      <c r="M394" s="12">
        <f t="shared" si="39"/>
        <v>4</v>
      </c>
      <c r="N394" s="5" t="str">
        <f t="shared" si="40"/>
        <v>Wednesday</v>
      </c>
      <c r="O394" s="5" t="str">
        <f t="shared" si="41"/>
        <v>October</v>
      </c>
    </row>
    <row r="395" spans="1:15" x14ac:dyDescent="0.3">
      <c r="A395" s="8">
        <v>394</v>
      </c>
      <c r="B395" s="25">
        <v>45080</v>
      </c>
      <c r="C395" s="5" t="s">
        <v>402</v>
      </c>
      <c r="D395" s="5" t="s">
        <v>8</v>
      </c>
      <c r="E395" s="12">
        <v>27</v>
      </c>
      <c r="F395" s="2" t="str">
        <f t="shared" si="36"/>
        <v>Young</v>
      </c>
      <c r="G395" s="5" t="s">
        <v>9</v>
      </c>
      <c r="H395" s="8">
        <v>1</v>
      </c>
      <c r="I395" s="2">
        <v>500</v>
      </c>
      <c r="J395" s="2">
        <v>500</v>
      </c>
      <c r="K395" t="str">
        <f t="shared" si="37"/>
        <v>Low</v>
      </c>
      <c r="L395" s="12">
        <f t="shared" si="38"/>
        <v>2023</v>
      </c>
      <c r="M395" s="12">
        <f t="shared" si="39"/>
        <v>2</v>
      </c>
      <c r="N395" s="5" t="str">
        <f t="shared" si="40"/>
        <v>Saturday</v>
      </c>
      <c r="O395" s="5" t="str">
        <f t="shared" si="41"/>
        <v>June</v>
      </c>
    </row>
    <row r="396" spans="1:15" x14ac:dyDescent="0.3">
      <c r="A396" s="8">
        <v>395</v>
      </c>
      <c r="B396" s="25">
        <v>45266</v>
      </c>
      <c r="C396" s="5" t="s">
        <v>403</v>
      </c>
      <c r="D396" s="5" t="s">
        <v>5</v>
      </c>
      <c r="E396" s="12">
        <v>50</v>
      </c>
      <c r="F396" s="2" t="str">
        <f t="shared" si="36"/>
        <v>Adult</v>
      </c>
      <c r="G396" s="5" t="s">
        <v>11</v>
      </c>
      <c r="H396" s="8">
        <v>2</v>
      </c>
      <c r="I396" s="2">
        <v>500</v>
      </c>
      <c r="J396" s="2">
        <v>1000</v>
      </c>
      <c r="K396" t="str">
        <f t="shared" si="37"/>
        <v>Medium</v>
      </c>
      <c r="L396" s="12">
        <f t="shared" si="38"/>
        <v>2023</v>
      </c>
      <c r="M396" s="12">
        <f t="shared" si="39"/>
        <v>4</v>
      </c>
      <c r="N396" s="5" t="str">
        <f t="shared" si="40"/>
        <v>Wednesday</v>
      </c>
      <c r="O396" s="5" t="str">
        <f t="shared" si="41"/>
        <v>December</v>
      </c>
    </row>
    <row r="397" spans="1:15" x14ac:dyDescent="0.3">
      <c r="A397" s="8">
        <v>396</v>
      </c>
      <c r="B397" s="25">
        <v>44980</v>
      </c>
      <c r="C397" s="5" t="s">
        <v>404</v>
      </c>
      <c r="D397" s="5" t="s">
        <v>8</v>
      </c>
      <c r="E397" s="12">
        <v>55</v>
      </c>
      <c r="F397" s="2" t="str">
        <f t="shared" si="36"/>
        <v>Adult</v>
      </c>
      <c r="G397" s="5" t="s">
        <v>6</v>
      </c>
      <c r="H397" s="8">
        <v>1</v>
      </c>
      <c r="I397" s="2">
        <v>30</v>
      </c>
      <c r="J397" s="2">
        <v>30</v>
      </c>
      <c r="K397" t="str">
        <f t="shared" si="37"/>
        <v>Low</v>
      </c>
      <c r="L397" s="12">
        <f t="shared" si="38"/>
        <v>2023</v>
      </c>
      <c r="M397" s="12">
        <f t="shared" si="39"/>
        <v>1</v>
      </c>
      <c r="N397" s="5" t="str">
        <f t="shared" si="40"/>
        <v>Thursday</v>
      </c>
      <c r="O397" s="5" t="str">
        <f t="shared" si="41"/>
        <v>February</v>
      </c>
    </row>
    <row r="398" spans="1:15" x14ac:dyDescent="0.3">
      <c r="A398" s="8">
        <v>397</v>
      </c>
      <c r="B398" s="25">
        <v>44995</v>
      </c>
      <c r="C398" s="5" t="s">
        <v>405</v>
      </c>
      <c r="D398" s="5" t="s">
        <v>8</v>
      </c>
      <c r="E398" s="12">
        <v>30</v>
      </c>
      <c r="F398" s="2" t="str">
        <f t="shared" si="36"/>
        <v>Young</v>
      </c>
      <c r="G398" s="5" t="s">
        <v>6</v>
      </c>
      <c r="H398" s="8">
        <v>1</v>
      </c>
      <c r="I398" s="2">
        <v>25</v>
      </c>
      <c r="J398" s="2">
        <v>25</v>
      </c>
      <c r="K398" t="str">
        <f t="shared" si="37"/>
        <v>Low</v>
      </c>
      <c r="L398" s="12">
        <f t="shared" si="38"/>
        <v>2023</v>
      </c>
      <c r="M398" s="12">
        <f t="shared" si="39"/>
        <v>1</v>
      </c>
      <c r="N398" s="5" t="str">
        <f t="shared" si="40"/>
        <v>Friday</v>
      </c>
      <c r="O398" s="5" t="str">
        <f t="shared" si="41"/>
        <v>March</v>
      </c>
    </row>
    <row r="399" spans="1:15" x14ac:dyDescent="0.3">
      <c r="A399" s="8">
        <v>398</v>
      </c>
      <c r="B399" s="25">
        <v>45062</v>
      </c>
      <c r="C399" s="5" t="s">
        <v>406</v>
      </c>
      <c r="D399" s="5" t="s">
        <v>8</v>
      </c>
      <c r="E399" s="12">
        <v>48</v>
      </c>
      <c r="F399" s="2" t="str">
        <f t="shared" si="36"/>
        <v>Adult</v>
      </c>
      <c r="G399" s="5" t="s">
        <v>9</v>
      </c>
      <c r="H399" s="8">
        <v>2</v>
      </c>
      <c r="I399" s="2">
        <v>300</v>
      </c>
      <c r="J399" s="2">
        <v>600</v>
      </c>
      <c r="K399" t="str">
        <f t="shared" si="37"/>
        <v>Medium</v>
      </c>
      <c r="L399" s="12">
        <f t="shared" si="38"/>
        <v>2023</v>
      </c>
      <c r="M399" s="12">
        <f t="shared" si="39"/>
        <v>2</v>
      </c>
      <c r="N399" s="5" t="str">
        <f t="shared" si="40"/>
        <v>Tuesday</v>
      </c>
      <c r="O399" s="5" t="str">
        <f t="shared" si="41"/>
        <v>May</v>
      </c>
    </row>
    <row r="400" spans="1:15" x14ac:dyDescent="0.3">
      <c r="A400" s="8">
        <v>399</v>
      </c>
      <c r="B400" s="25">
        <v>44986</v>
      </c>
      <c r="C400" s="5" t="s">
        <v>407</v>
      </c>
      <c r="D400" s="5" t="s">
        <v>8</v>
      </c>
      <c r="E400" s="12">
        <v>64</v>
      </c>
      <c r="F400" s="2" t="str">
        <f t="shared" si="36"/>
        <v>Senior</v>
      </c>
      <c r="G400" s="5" t="s">
        <v>6</v>
      </c>
      <c r="H400" s="8">
        <v>2</v>
      </c>
      <c r="I400" s="2">
        <v>30</v>
      </c>
      <c r="J400" s="2">
        <v>60</v>
      </c>
      <c r="K400" t="str">
        <f t="shared" si="37"/>
        <v>Low</v>
      </c>
      <c r="L400" s="12">
        <f t="shared" si="38"/>
        <v>2023</v>
      </c>
      <c r="M400" s="12">
        <f t="shared" si="39"/>
        <v>1</v>
      </c>
      <c r="N400" s="5" t="str">
        <f t="shared" si="40"/>
        <v>Wednesday</v>
      </c>
      <c r="O400" s="5" t="str">
        <f t="shared" si="41"/>
        <v>March</v>
      </c>
    </row>
    <row r="401" spans="1:15" x14ac:dyDescent="0.3">
      <c r="A401" s="8">
        <v>400</v>
      </c>
      <c r="B401" s="25">
        <v>44981</v>
      </c>
      <c r="C401" s="5" t="s">
        <v>408</v>
      </c>
      <c r="D401" s="5" t="s">
        <v>5</v>
      </c>
      <c r="E401" s="12">
        <v>53</v>
      </c>
      <c r="F401" s="2" t="str">
        <f t="shared" si="36"/>
        <v>Adult</v>
      </c>
      <c r="G401" s="5" t="s">
        <v>9</v>
      </c>
      <c r="H401" s="8">
        <v>4</v>
      </c>
      <c r="I401" s="2">
        <v>50</v>
      </c>
      <c r="J401" s="2">
        <v>200</v>
      </c>
      <c r="K401" t="str">
        <f t="shared" si="37"/>
        <v>Low</v>
      </c>
      <c r="L401" s="12">
        <f t="shared" si="38"/>
        <v>2023</v>
      </c>
      <c r="M401" s="12">
        <f t="shared" si="39"/>
        <v>1</v>
      </c>
      <c r="N401" s="5" t="str">
        <f t="shared" si="40"/>
        <v>Friday</v>
      </c>
      <c r="O401" s="5" t="str">
        <f t="shared" si="41"/>
        <v>February</v>
      </c>
    </row>
    <row r="402" spans="1:15" x14ac:dyDescent="0.3">
      <c r="A402" s="8">
        <v>401</v>
      </c>
      <c r="B402" s="25">
        <v>45210</v>
      </c>
      <c r="C402" s="5" t="s">
        <v>409</v>
      </c>
      <c r="D402" s="5" t="s">
        <v>8</v>
      </c>
      <c r="E402" s="12">
        <v>62</v>
      </c>
      <c r="F402" s="2" t="str">
        <f t="shared" si="36"/>
        <v>Senior</v>
      </c>
      <c r="G402" s="5" t="s">
        <v>9</v>
      </c>
      <c r="H402" s="8">
        <v>1</v>
      </c>
      <c r="I402" s="2">
        <v>300</v>
      </c>
      <c r="J402" s="2">
        <v>300</v>
      </c>
      <c r="K402" t="str">
        <f t="shared" si="37"/>
        <v>Low</v>
      </c>
      <c r="L402" s="12">
        <f t="shared" si="38"/>
        <v>2023</v>
      </c>
      <c r="M402" s="12">
        <f t="shared" si="39"/>
        <v>4</v>
      </c>
      <c r="N402" s="5" t="str">
        <f t="shared" si="40"/>
        <v>Wednesday</v>
      </c>
      <c r="O402" s="5" t="str">
        <f t="shared" si="41"/>
        <v>October</v>
      </c>
    </row>
    <row r="403" spans="1:15" x14ac:dyDescent="0.3">
      <c r="A403" s="8">
        <v>402</v>
      </c>
      <c r="B403" s="25">
        <v>45006</v>
      </c>
      <c r="C403" s="5" t="s">
        <v>410</v>
      </c>
      <c r="D403" s="5" t="s">
        <v>8</v>
      </c>
      <c r="E403" s="12">
        <v>41</v>
      </c>
      <c r="F403" s="2" t="str">
        <f t="shared" si="36"/>
        <v>Adult</v>
      </c>
      <c r="G403" s="5" t="s">
        <v>9</v>
      </c>
      <c r="H403" s="8">
        <v>2</v>
      </c>
      <c r="I403" s="2">
        <v>300</v>
      </c>
      <c r="J403" s="2">
        <v>600</v>
      </c>
      <c r="K403" t="str">
        <f t="shared" si="37"/>
        <v>Medium</v>
      </c>
      <c r="L403" s="12">
        <f t="shared" si="38"/>
        <v>2023</v>
      </c>
      <c r="M403" s="12">
        <f t="shared" si="39"/>
        <v>1</v>
      </c>
      <c r="N403" s="5" t="str">
        <f t="shared" si="40"/>
        <v>Tuesday</v>
      </c>
      <c r="O403" s="5" t="str">
        <f t="shared" si="41"/>
        <v>March</v>
      </c>
    </row>
    <row r="404" spans="1:15" x14ac:dyDescent="0.3">
      <c r="A404" s="8">
        <v>403</v>
      </c>
      <c r="B404" s="25">
        <v>45066</v>
      </c>
      <c r="C404" s="5" t="s">
        <v>411</v>
      </c>
      <c r="D404" s="5" t="s">
        <v>5</v>
      </c>
      <c r="E404" s="12">
        <v>32</v>
      </c>
      <c r="F404" s="2" t="str">
        <f t="shared" si="36"/>
        <v>Adult</v>
      </c>
      <c r="G404" s="5" t="s">
        <v>9</v>
      </c>
      <c r="H404" s="8">
        <v>2</v>
      </c>
      <c r="I404" s="2">
        <v>300</v>
      </c>
      <c r="J404" s="2">
        <v>600</v>
      </c>
      <c r="K404" t="str">
        <f t="shared" si="37"/>
        <v>Medium</v>
      </c>
      <c r="L404" s="12">
        <f t="shared" si="38"/>
        <v>2023</v>
      </c>
      <c r="M404" s="12">
        <f t="shared" si="39"/>
        <v>2</v>
      </c>
      <c r="N404" s="5" t="str">
        <f t="shared" si="40"/>
        <v>Saturday</v>
      </c>
      <c r="O404" s="5" t="str">
        <f t="shared" si="41"/>
        <v>May</v>
      </c>
    </row>
    <row r="405" spans="1:15" x14ac:dyDescent="0.3">
      <c r="A405" s="8">
        <v>404</v>
      </c>
      <c r="B405" s="25">
        <v>45071</v>
      </c>
      <c r="C405" s="5" t="s">
        <v>412</v>
      </c>
      <c r="D405" s="5" t="s">
        <v>5</v>
      </c>
      <c r="E405" s="12">
        <v>46</v>
      </c>
      <c r="F405" s="2" t="str">
        <f t="shared" si="36"/>
        <v>Adult</v>
      </c>
      <c r="G405" s="5" t="s">
        <v>11</v>
      </c>
      <c r="H405" s="8">
        <v>2</v>
      </c>
      <c r="I405" s="2">
        <v>500</v>
      </c>
      <c r="J405" s="2">
        <v>1000</v>
      </c>
      <c r="K405" t="str">
        <f t="shared" si="37"/>
        <v>Medium</v>
      </c>
      <c r="L405" s="12">
        <f t="shared" si="38"/>
        <v>2023</v>
      </c>
      <c r="M405" s="12">
        <f t="shared" si="39"/>
        <v>2</v>
      </c>
      <c r="N405" s="5" t="str">
        <f t="shared" si="40"/>
        <v>Thursday</v>
      </c>
      <c r="O405" s="5" t="str">
        <f t="shared" si="41"/>
        <v>May</v>
      </c>
    </row>
    <row r="406" spans="1:15" x14ac:dyDescent="0.3">
      <c r="A406" s="8">
        <v>405</v>
      </c>
      <c r="B406" s="25">
        <v>45236</v>
      </c>
      <c r="C406" s="5" t="s">
        <v>413</v>
      </c>
      <c r="D406" s="5" t="s">
        <v>8</v>
      </c>
      <c r="E406" s="12">
        <v>25</v>
      </c>
      <c r="F406" s="2" t="str">
        <f t="shared" si="36"/>
        <v>Young</v>
      </c>
      <c r="G406" s="5" t="s">
        <v>9</v>
      </c>
      <c r="H406" s="8">
        <v>4</v>
      </c>
      <c r="I406" s="2">
        <v>300</v>
      </c>
      <c r="J406" s="2">
        <v>1200</v>
      </c>
      <c r="K406" t="str">
        <f t="shared" si="37"/>
        <v>Medium</v>
      </c>
      <c r="L406" s="12">
        <f t="shared" si="38"/>
        <v>2023</v>
      </c>
      <c r="M406" s="12">
        <f t="shared" si="39"/>
        <v>4</v>
      </c>
      <c r="N406" s="5" t="str">
        <f t="shared" si="40"/>
        <v>Monday</v>
      </c>
      <c r="O406" s="5" t="str">
        <f t="shared" si="41"/>
        <v>November</v>
      </c>
    </row>
    <row r="407" spans="1:15" x14ac:dyDescent="0.3">
      <c r="A407" s="8">
        <v>406</v>
      </c>
      <c r="B407" s="25">
        <v>45034</v>
      </c>
      <c r="C407" s="5" t="s">
        <v>414</v>
      </c>
      <c r="D407" s="5" t="s">
        <v>8</v>
      </c>
      <c r="E407" s="12">
        <v>22</v>
      </c>
      <c r="F407" s="2" t="str">
        <f t="shared" si="36"/>
        <v>Young</v>
      </c>
      <c r="G407" s="5" t="s">
        <v>6</v>
      </c>
      <c r="H407" s="8">
        <v>4</v>
      </c>
      <c r="I407" s="2">
        <v>25</v>
      </c>
      <c r="J407" s="2">
        <v>100</v>
      </c>
      <c r="K407" t="str">
        <f t="shared" si="37"/>
        <v>Low</v>
      </c>
      <c r="L407" s="12">
        <f t="shared" si="38"/>
        <v>2023</v>
      </c>
      <c r="M407" s="12">
        <f t="shared" si="39"/>
        <v>2</v>
      </c>
      <c r="N407" s="5" t="str">
        <f t="shared" si="40"/>
        <v>Tuesday</v>
      </c>
      <c r="O407" s="5" t="str">
        <f t="shared" si="41"/>
        <v>April</v>
      </c>
    </row>
    <row r="408" spans="1:15" x14ac:dyDescent="0.3">
      <c r="A408" s="8">
        <v>407</v>
      </c>
      <c r="B408" s="25">
        <v>45102</v>
      </c>
      <c r="C408" s="5" t="s">
        <v>415</v>
      </c>
      <c r="D408" s="5" t="s">
        <v>8</v>
      </c>
      <c r="E408" s="12">
        <v>46</v>
      </c>
      <c r="F408" s="2" t="str">
        <f t="shared" si="36"/>
        <v>Adult</v>
      </c>
      <c r="G408" s="5" t="s">
        <v>11</v>
      </c>
      <c r="H408" s="8">
        <v>3</v>
      </c>
      <c r="I408" s="2">
        <v>300</v>
      </c>
      <c r="J408" s="2">
        <v>900</v>
      </c>
      <c r="K408" t="str">
        <f t="shared" si="37"/>
        <v>Medium</v>
      </c>
      <c r="L408" s="12">
        <f t="shared" si="38"/>
        <v>2023</v>
      </c>
      <c r="M408" s="12">
        <f t="shared" si="39"/>
        <v>2</v>
      </c>
      <c r="N408" s="5" t="str">
        <f t="shared" si="40"/>
        <v>Sunday</v>
      </c>
      <c r="O408" s="5" t="str">
        <f t="shared" si="41"/>
        <v>June</v>
      </c>
    </row>
    <row r="409" spans="1:15" x14ac:dyDescent="0.3">
      <c r="A409" s="8">
        <v>408</v>
      </c>
      <c r="B409" s="25">
        <v>45031</v>
      </c>
      <c r="C409" s="5" t="s">
        <v>416</v>
      </c>
      <c r="D409" s="5" t="s">
        <v>8</v>
      </c>
      <c r="E409" s="12">
        <v>64</v>
      </c>
      <c r="F409" s="2" t="str">
        <f t="shared" si="36"/>
        <v>Senior</v>
      </c>
      <c r="G409" s="5" t="s">
        <v>6</v>
      </c>
      <c r="H409" s="8">
        <v>1</v>
      </c>
      <c r="I409" s="2">
        <v>500</v>
      </c>
      <c r="J409" s="2">
        <v>500</v>
      </c>
      <c r="K409" t="str">
        <f t="shared" si="37"/>
        <v>Low</v>
      </c>
      <c r="L409" s="12">
        <f t="shared" si="38"/>
        <v>2023</v>
      </c>
      <c r="M409" s="12">
        <f t="shared" si="39"/>
        <v>2</v>
      </c>
      <c r="N409" s="5" t="str">
        <f t="shared" si="40"/>
        <v>Saturday</v>
      </c>
      <c r="O409" s="5" t="str">
        <f t="shared" si="41"/>
        <v>April</v>
      </c>
    </row>
    <row r="410" spans="1:15" x14ac:dyDescent="0.3">
      <c r="A410" s="8">
        <v>409</v>
      </c>
      <c r="B410" s="25">
        <v>45278</v>
      </c>
      <c r="C410" s="5" t="s">
        <v>417</v>
      </c>
      <c r="D410" s="5" t="s">
        <v>8</v>
      </c>
      <c r="E410" s="12">
        <v>21</v>
      </c>
      <c r="F410" s="2" t="str">
        <f t="shared" si="36"/>
        <v>Young</v>
      </c>
      <c r="G410" s="5" t="s">
        <v>11</v>
      </c>
      <c r="H410" s="8">
        <v>3</v>
      </c>
      <c r="I410" s="2">
        <v>300</v>
      </c>
      <c r="J410" s="2">
        <v>900</v>
      </c>
      <c r="K410" t="str">
        <f t="shared" si="37"/>
        <v>Medium</v>
      </c>
      <c r="L410" s="12">
        <f t="shared" si="38"/>
        <v>2023</v>
      </c>
      <c r="M410" s="12">
        <f t="shared" si="39"/>
        <v>4</v>
      </c>
      <c r="N410" s="5" t="str">
        <f t="shared" si="40"/>
        <v>Monday</v>
      </c>
      <c r="O410" s="5" t="str">
        <f t="shared" si="41"/>
        <v>December</v>
      </c>
    </row>
    <row r="411" spans="1:15" x14ac:dyDescent="0.3">
      <c r="A411" s="8">
        <v>410</v>
      </c>
      <c r="B411" s="25">
        <v>45251</v>
      </c>
      <c r="C411" s="5" t="s">
        <v>418</v>
      </c>
      <c r="D411" s="5" t="s">
        <v>8</v>
      </c>
      <c r="E411" s="12">
        <v>29</v>
      </c>
      <c r="F411" s="2" t="str">
        <f t="shared" si="36"/>
        <v>Young</v>
      </c>
      <c r="G411" s="5" t="s">
        <v>9</v>
      </c>
      <c r="H411" s="8">
        <v>2</v>
      </c>
      <c r="I411" s="2">
        <v>50</v>
      </c>
      <c r="J411" s="2">
        <v>100</v>
      </c>
      <c r="K411" t="str">
        <f t="shared" si="37"/>
        <v>Low</v>
      </c>
      <c r="L411" s="12">
        <f t="shared" si="38"/>
        <v>2023</v>
      </c>
      <c r="M411" s="12">
        <f t="shared" si="39"/>
        <v>4</v>
      </c>
      <c r="N411" s="5" t="str">
        <f t="shared" si="40"/>
        <v>Tuesday</v>
      </c>
      <c r="O411" s="5" t="str">
        <f t="shared" si="41"/>
        <v>November</v>
      </c>
    </row>
    <row r="412" spans="1:15" x14ac:dyDescent="0.3">
      <c r="A412" s="8">
        <v>411</v>
      </c>
      <c r="B412" s="25">
        <v>45062</v>
      </c>
      <c r="C412" s="5" t="s">
        <v>419</v>
      </c>
      <c r="D412" s="5" t="s">
        <v>5</v>
      </c>
      <c r="E412" s="12">
        <v>62</v>
      </c>
      <c r="F412" s="2" t="str">
        <f t="shared" si="36"/>
        <v>Senior</v>
      </c>
      <c r="G412" s="5" t="s">
        <v>11</v>
      </c>
      <c r="H412" s="8">
        <v>4</v>
      </c>
      <c r="I412" s="2">
        <v>50</v>
      </c>
      <c r="J412" s="2">
        <v>200</v>
      </c>
      <c r="K412" t="str">
        <f t="shared" si="37"/>
        <v>Low</v>
      </c>
      <c r="L412" s="12">
        <f t="shared" si="38"/>
        <v>2023</v>
      </c>
      <c r="M412" s="12">
        <f t="shared" si="39"/>
        <v>2</v>
      </c>
      <c r="N412" s="5" t="str">
        <f t="shared" si="40"/>
        <v>Tuesday</v>
      </c>
      <c r="O412" s="5" t="str">
        <f t="shared" si="41"/>
        <v>May</v>
      </c>
    </row>
    <row r="413" spans="1:15" x14ac:dyDescent="0.3">
      <c r="A413" s="8">
        <v>412</v>
      </c>
      <c r="B413" s="25">
        <v>45185</v>
      </c>
      <c r="C413" s="5" t="s">
        <v>420</v>
      </c>
      <c r="D413" s="5" t="s">
        <v>8</v>
      </c>
      <c r="E413" s="12">
        <v>19</v>
      </c>
      <c r="F413" s="2" t="str">
        <f t="shared" si="36"/>
        <v>Young</v>
      </c>
      <c r="G413" s="5" t="s">
        <v>11</v>
      </c>
      <c r="H413" s="8">
        <v>4</v>
      </c>
      <c r="I413" s="2">
        <v>500</v>
      </c>
      <c r="J413" s="2">
        <v>2000</v>
      </c>
      <c r="K413" t="str">
        <f t="shared" si="37"/>
        <v>High</v>
      </c>
      <c r="L413" s="12">
        <f t="shared" si="38"/>
        <v>2023</v>
      </c>
      <c r="M413" s="12">
        <f t="shared" si="39"/>
        <v>3</v>
      </c>
      <c r="N413" s="5" t="str">
        <f t="shared" si="40"/>
        <v>Saturday</v>
      </c>
      <c r="O413" s="5" t="str">
        <f t="shared" si="41"/>
        <v>September</v>
      </c>
    </row>
    <row r="414" spans="1:15" x14ac:dyDescent="0.3">
      <c r="A414" s="8">
        <v>413</v>
      </c>
      <c r="B414" s="25">
        <v>45177</v>
      </c>
      <c r="C414" s="5" t="s">
        <v>421</v>
      </c>
      <c r="D414" s="5" t="s">
        <v>8</v>
      </c>
      <c r="E414" s="12">
        <v>44</v>
      </c>
      <c r="F414" s="2" t="str">
        <f t="shared" si="36"/>
        <v>Adult</v>
      </c>
      <c r="G414" s="5" t="s">
        <v>6</v>
      </c>
      <c r="H414" s="8">
        <v>3</v>
      </c>
      <c r="I414" s="2">
        <v>25</v>
      </c>
      <c r="J414" s="2">
        <v>75</v>
      </c>
      <c r="K414" t="str">
        <f t="shared" si="37"/>
        <v>Low</v>
      </c>
      <c r="L414" s="12">
        <f t="shared" si="38"/>
        <v>2023</v>
      </c>
      <c r="M414" s="12">
        <f t="shared" si="39"/>
        <v>3</v>
      </c>
      <c r="N414" s="5" t="str">
        <f t="shared" si="40"/>
        <v>Friday</v>
      </c>
      <c r="O414" s="5" t="str">
        <f t="shared" si="41"/>
        <v>September</v>
      </c>
    </row>
    <row r="415" spans="1:15" x14ac:dyDescent="0.3">
      <c r="A415" s="8">
        <v>414</v>
      </c>
      <c r="B415" s="25">
        <v>45055</v>
      </c>
      <c r="C415" s="5" t="s">
        <v>422</v>
      </c>
      <c r="D415" s="5" t="s">
        <v>5</v>
      </c>
      <c r="E415" s="12">
        <v>48</v>
      </c>
      <c r="F415" s="2" t="str">
        <f t="shared" si="36"/>
        <v>Adult</v>
      </c>
      <c r="G415" s="5" t="s">
        <v>6</v>
      </c>
      <c r="H415" s="8">
        <v>4</v>
      </c>
      <c r="I415" s="2">
        <v>25</v>
      </c>
      <c r="J415" s="2">
        <v>100</v>
      </c>
      <c r="K415" t="str">
        <f t="shared" si="37"/>
        <v>Low</v>
      </c>
      <c r="L415" s="12">
        <f t="shared" si="38"/>
        <v>2023</v>
      </c>
      <c r="M415" s="12">
        <f t="shared" si="39"/>
        <v>2</v>
      </c>
      <c r="N415" s="5" t="str">
        <f t="shared" si="40"/>
        <v>Tuesday</v>
      </c>
      <c r="O415" s="5" t="str">
        <f t="shared" si="41"/>
        <v>May</v>
      </c>
    </row>
    <row r="416" spans="1:15" x14ac:dyDescent="0.3">
      <c r="A416" s="8">
        <v>415</v>
      </c>
      <c r="B416" s="25">
        <v>44953</v>
      </c>
      <c r="C416" s="5" t="s">
        <v>423</v>
      </c>
      <c r="D416" s="5" t="s">
        <v>5</v>
      </c>
      <c r="E416" s="12">
        <v>53</v>
      </c>
      <c r="F416" s="2" t="str">
        <f t="shared" si="36"/>
        <v>Adult</v>
      </c>
      <c r="G416" s="5" t="s">
        <v>9</v>
      </c>
      <c r="H416" s="8">
        <v>2</v>
      </c>
      <c r="I416" s="2">
        <v>30</v>
      </c>
      <c r="J416" s="2">
        <v>60</v>
      </c>
      <c r="K416" t="str">
        <f t="shared" si="37"/>
        <v>Low</v>
      </c>
      <c r="L416" s="12">
        <f t="shared" si="38"/>
        <v>2023</v>
      </c>
      <c r="M416" s="12">
        <f t="shared" si="39"/>
        <v>1</v>
      </c>
      <c r="N416" s="5" t="str">
        <f t="shared" si="40"/>
        <v>Friday</v>
      </c>
      <c r="O416" s="5" t="str">
        <f t="shared" si="41"/>
        <v>January</v>
      </c>
    </row>
    <row r="417" spans="1:15" x14ac:dyDescent="0.3">
      <c r="A417" s="8">
        <v>416</v>
      </c>
      <c r="B417" s="25">
        <v>44974</v>
      </c>
      <c r="C417" s="5" t="s">
        <v>424</v>
      </c>
      <c r="D417" s="5" t="s">
        <v>5</v>
      </c>
      <c r="E417" s="12">
        <v>53</v>
      </c>
      <c r="F417" s="2" t="str">
        <f t="shared" si="36"/>
        <v>Adult</v>
      </c>
      <c r="G417" s="5" t="s">
        <v>11</v>
      </c>
      <c r="H417" s="8">
        <v>4</v>
      </c>
      <c r="I417" s="2">
        <v>500</v>
      </c>
      <c r="J417" s="2">
        <v>2000</v>
      </c>
      <c r="K417" t="str">
        <f t="shared" si="37"/>
        <v>High</v>
      </c>
      <c r="L417" s="12">
        <f t="shared" si="38"/>
        <v>2023</v>
      </c>
      <c r="M417" s="12">
        <f t="shared" si="39"/>
        <v>1</v>
      </c>
      <c r="N417" s="5" t="str">
        <f t="shared" si="40"/>
        <v>Friday</v>
      </c>
      <c r="O417" s="5" t="str">
        <f t="shared" si="41"/>
        <v>February</v>
      </c>
    </row>
    <row r="418" spans="1:15" x14ac:dyDescent="0.3">
      <c r="A418" s="8">
        <v>417</v>
      </c>
      <c r="B418" s="25">
        <v>45251</v>
      </c>
      <c r="C418" s="5" t="s">
        <v>425</v>
      </c>
      <c r="D418" s="5" t="s">
        <v>5</v>
      </c>
      <c r="E418" s="12">
        <v>43</v>
      </c>
      <c r="F418" s="2" t="str">
        <f t="shared" si="36"/>
        <v>Adult</v>
      </c>
      <c r="G418" s="5" t="s">
        <v>11</v>
      </c>
      <c r="H418" s="8">
        <v>3</v>
      </c>
      <c r="I418" s="2">
        <v>300</v>
      </c>
      <c r="J418" s="2">
        <v>900</v>
      </c>
      <c r="K418" t="str">
        <f t="shared" si="37"/>
        <v>Medium</v>
      </c>
      <c r="L418" s="12">
        <f t="shared" si="38"/>
        <v>2023</v>
      </c>
      <c r="M418" s="12">
        <f t="shared" si="39"/>
        <v>4</v>
      </c>
      <c r="N418" s="5" t="str">
        <f t="shared" si="40"/>
        <v>Tuesday</v>
      </c>
      <c r="O418" s="5" t="str">
        <f t="shared" si="41"/>
        <v>November</v>
      </c>
    </row>
    <row r="419" spans="1:15" x14ac:dyDescent="0.3">
      <c r="A419" s="8">
        <v>418</v>
      </c>
      <c r="B419" s="25">
        <v>45143</v>
      </c>
      <c r="C419" s="5" t="s">
        <v>426</v>
      </c>
      <c r="D419" s="5" t="s">
        <v>8</v>
      </c>
      <c r="E419" s="12">
        <v>60</v>
      </c>
      <c r="F419" s="2" t="str">
        <f t="shared" si="36"/>
        <v>Adult</v>
      </c>
      <c r="G419" s="5" t="s">
        <v>11</v>
      </c>
      <c r="H419" s="8">
        <v>2</v>
      </c>
      <c r="I419" s="2">
        <v>500</v>
      </c>
      <c r="J419" s="2">
        <v>1000</v>
      </c>
      <c r="K419" t="str">
        <f t="shared" si="37"/>
        <v>Medium</v>
      </c>
      <c r="L419" s="12">
        <f t="shared" si="38"/>
        <v>2023</v>
      </c>
      <c r="M419" s="12">
        <f t="shared" si="39"/>
        <v>3</v>
      </c>
      <c r="N419" s="5" t="str">
        <f t="shared" si="40"/>
        <v>Saturday</v>
      </c>
      <c r="O419" s="5" t="str">
        <f t="shared" si="41"/>
        <v>August</v>
      </c>
    </row>
    <row r="420" spans="1:15" x14ac:dyDescent="0.3">
      <c r="A420" s="8">
        <v>419</v>
      </c>
      <c r="B420" s="25">
        <v>45068</v>
      </c>
      <c r="C420" s="5" t="s">
        <v>427</v>
      </c>
      <c r="D420" s="5" t="s">
        <v>8</v>
      </c>
      <c r="E420" s="12">
        <v>44</v>
      </c>
      <c r="F420" s="2" t="str">
        <f t="shared" si="36"/>
        <v>Adult</v>
      </c>
      <c r="G420" s="5" t="s">
        <v>9</v>
      </c>
      <c r="H420" s="8">
        <v>3</v>
      </c>
      <c r="I420" s="2">
        <v>30</v>
      </c>
      <c r="J420" s="2">
        <v>90</v>
      </c>
      <c r="K420" t="str">
        <f t="shared" si="37"/>
        <v>Low</v>
      </c>
      <c r="L420" s="12">
        <f t="shared" si="38"/>
        <v>2023</v>
      </c>
      <c r="M420" s="12">
        <f t="shared" si="39"/>
        <v>2</v>
      </c>
      <c r="N420" s="5" t="str">
        <f t="shared" si="40"/>
        <v>Monday</v>
      </c>
      <c r="O420" s="5" t="str">
        <f t="shared" si="41"/>
        <v>May</v>
      </c>
    </row>
    <row r="421" spans="1:15" x14ac:dyDescent="0.3">
      <c r="A421" s="8">
        <v>420</v>
      </c>
      <c r="B421" s="25">
        <v>44949</v>
      </c>
      <c r="C421" s="5" t="s">
        <v>428</v>
      </c>
      <c r="D421" s="5" t="s">
        <v>8</v>
      </c>
      <c r="E421" s="12">
        <v>22</v>
      </c>
      <c r="F421" s="2" t="str">
        <f t="shared" si="36"/>
        <v>Young</v>
      </c>
      <c r="G421" s="5" t="s">
        <v>9</v>
      </c>
      <c r="H421" s="8">
        <v>4</v>
      </c>
      <c r="I421" s="2">
        <v>500</v>
      </c>
      <c r="J421" s="2">
        <v>2000</v>
      </c>
      <c r="K421" t="str">
        <f t="shared" si="37"/>
        <v>High</v>
      </c>
      <c r="L421" s="12">
        <f t="shared" si="38"/>
        <v>2023</v>
      </c>
      <c r="M421" s="12">
        <f t="shared" si="39"/>
        <v>1</v>
      </c>
      <c r="N421" s="5" t="str">
        <f t="shared" si="40"/>
        <v>Monday</v>
      </c>
      <c r="O421" s="5" t="str">
        <f t="shared" si="41"/>
        <v>January</v>
      </c>
    </row>
    <row r="422" spans="1:15" x14ac:dyDescent="0.3">
      <c r="A422" s="8">
        <v>421</v>
      </c>
      <c r="B422" s="25">
        <v>44928</v>
      </c>
      <c r="C422" s="5" t="s">
        <v>429</v>
      </c>
      <c r="D422" s="5" t="s">
        <v>8</v>
      </c>
      <c r="E422" s="12">
        <v>37</v>
      </c>
      <c r="F422" s="2" t="str">
        <f t="shared" si="36"/>
        <v>Adult</v>
      </c>
      <c r="G422" s="5" t="s">
        <v>9</v>
      </c>
      <c r="H422" s="8">
        <v>3</v>
      </c>
      <c r="I422" s="2">
        <v>500</v>
      </c>
      <c r="J422" s="2">
        <v>1500</v>
      </c>
      <c r="K422" t="str">
        <f t="shared" si="37"/>
        <v>Medium</v>
      </c>
      <c r="L422" s="12">
        <f t="shared" si="38"/>
        <v>2023</v>
      </c>
      <c r="M422" s="12">
        <f t="shared" si="39"/>
        <v>1</v>
      </c>
      <c r="N422" s="5" t="str">
        <f t="shared" si="40"/>
        <v>Monday</v>
      </c>
      <c r="O422" s="5" t="str">
        <f t="shared" si="41"/>
        <v>January</v>
      </c>
    </row>
    <row r="423" spans="1:15" x14ac:dyDescent="0.3">
      <c r="A423" s="8">
        <v>422</v>
      </c>
      <c r="B423" s="25">
        <v>45097</v>
      </c>
      <c r="C423" s="5" t="s">
        <v>430</v>
      </c>
      <c r="D423" s="5" t="s">
        <v>8</v>
      </c>
      <c r="E423" s="12">
        <v>28</v>
      </c>
      <c r="F423" s="2" t="str">
        <f t="shared" si="36"/>
        <v>Young</v>
      </c>
      <c r="G423" s="5" t="s">
        <v>9</v>
      </c>
      <c r="H423" s="8">
        <v>3</v>
      </c>
      <c r="I423" s="2">
        <v>30</v>
      </c>
      <c r="J423" s="2">
        <v>90</v>
      </c>
      <c r="K423" t="str">
        <f t="shared" si="37"/>
        <v>Low</v>
      </c>
      <c r="L423" s="12">
        <f t="shared" si="38"/>
        <v>2023</v>
      </c>
      <c r="M423" s="12">
        <f t="shared" si="39"/>
        <v>2</v>
      </c>
      <c r="N423" s="5" t="str">
        <f t="shared" si="40"/>
        <v>Tuesday</v>
      </c>
      <c r="O423" s="5" t="str">
        <f t="shared" si="41"/>
        <v>June</v>
      </c>
    </row>
    <row r="424" spans="1:15" x14ac:dyDescent="0.3">
      <c r="A424" s="8">
        <v>423</v>
      </c>
      <c r="B424" s="25">
        <v>44993</v>
      </c>
      <c r="C424" s="5" t="s">
        <v>431</v>
      </c>
      <c r="D424" s="5" t="s">
        <v>8</v>
      </c>
      <c r="E424" s="12">
        <v>27</v>
      </c>
      <c r="F424" s="2" t="str">
        <f t="shared" si="36"/>
        <v>Young</v>
      </c>
      <c r="G424" s="5" t="s">
        <v>9</v>
      </c>
      <c r="H424" s="8">
        <v>1</v>
      </c>
      <c r="I424" s="2">
        <v>25</v>
      </c>
      <c r="J424" s="2">
        <v>25</v>
      </c>
      <c r="K424" t="str">
        <f t="shared" si="37"/>
        <v>Low</v>
      </c>
      <c r="L424" s="12">
        <f t="shared" si="38"/>
        <v>2023</v>
      </c>
      <c r="M424" s="12">
        <f t="shared" si="39"/>
        <v>1</v>
      </c>
      <c r="N424" s="5" t="str">
        <f t="shared" si="40"/>
        <v>Wednesday</v>
      </c>
      <c r="O424" s="5" t="str">
        <f t="shared" si="41"/>
        <v>March</v>
      </c>
    </row>
    <row r="425" spans="1:15" x14ac:dyDescent="0.3">
      <c r="A425" s="8">
        <v>424</v>
      </c>
      <c r="B425" s="25">
        <v>45253</v>
      </c>
      <c r="C425" s="5" t="s">
        <v>432</v>
      </c>
      <c r="D425" s="5" t="s">
        <v>5</v>
      </c>
      <c r="E425" s="12">
        <v>57</v>
      </c>
      <c r="F425" s="2" t="str">
        <f t="shared" si="36"/>
        <v>Adult</v>
      </c>
      <c r="G425" s="5" t="s">
        <v>6</v>
      </c>
      <c r="H425" s="8">
        <v>4</v>
      </c>
      <c r="I425" s="2">
        <v>300</v>
      </c>
      <c r="J425" s="2">
        <v>1200</v>
      </c>
      <c r="K425" t="str">
        <f t="shared" si="37"/>
        <v>Medium</v>
      </c>
      <c r="L425" s="12">
        <f t="shared" si="38"/>
        <v>2023</v>
      </c>
      <c r="M425" s="12">
        <f t="shared" si="39"/>
        <v>4</v>
      </c>
      <c r="N425" s="5" t="str">
        <f t="shared" si="40"/>
        <v>Thursday</v>
      </c>
      <c r="O425" s="5" t="str">
        <f t="shared" si="41"/>
        <v>November</v>
      </c>
    </row>
    <row r="426" spans="1:15" x14ac:dyDescent="0.3">
      <c r="A426" s="8">
        <v>425</v>
      </c>
      <c r="B426" s="25">
        <v>45061</v>
      </c>
      <c r="C426" s="5" t="s">
        <v>433</v>
      </c>
      <c r="D426" s="5" t="s">
        <v>8</v>
      </c>
      <c r="E426" s="12">
        <v>55</v>
      </c>
      <c r="F426" s="2" t="str">
        <f t="shared" si="36"/>
        <v>Adult</v>
      </c>
      <c r="G426" s="5" t="s">
        <v>11</v>
      </c>
      <c r="H426" s="8">
        <v>4</v>
      </c>
      <c r="I426" s="2">
        <v>30</v>
      </c>
      <c r="J426" s="2">
        <v>120</v>
      </c>
      <c r="K426" t="str">
        <f t="shared" si="37"/>
        <v>Low</v>
      </c>
      <c r="L426" s="12">
        <f t="shared" si="38"/>
        <v>2023</v>
      </c>
      <c r="M426" s="12">
        <f t="shared" si="39"/>
        <v>2</v>
      </c>
      <c r="N426" s="5" t="str">
        <f t="shared" si="40"/>
        <v>Monday</v>
      </c>
      <c r="O426" s="5" t="str">
        <f t="shared" si="41"/>
        <v>May</v>
      </c>
    </row>
    <row r="427" spans="1:15" x14ac:dyDescent="0.3">
      <c r="A427" s="8">
        <v>426</v>
      </c>
      <c r="B427" s="25">
        <v>45009</v>
      </c>
      <c r="C427" s="5" t="s">
        <v>434</v>
      </c>
      <c r="D427" s="5" t="s">
        <v>5</v>
      </c>
      <c r="E427" s="12">
        <v>23</v>
      </c>
      <c r="F427" s="2" t="str">
        <f t="shared" si="36"/>
        <v>Young</v>
      </c>
      <c r="G427" s="5" t="s">
        <v>11</v>
      </c>
      <c r="H427" s="8">
        <v>3</v>
      </c>
      <c r="I427" s="2">
        <v>50</v>
      </c>
      <c r="J427" s="2">
        <v>150</v>
      </c>
      <c r="K427" t="str">
        <f t="shared" si="37"/>
        <v>Low</v>
      </c>
      <c r="L427" s="12">
        <f t="shared" si="38"/>
        <v>2023</v>
      </c>
      <c r="M427" s="12">
        <f t="shared" si="39"/>
        <v>1</v>
      </c>
      <c r="N427" s="5" t="str">
        <f t="shared" si="40"/>
        <v>Friday</v>
      </c>
      <c r="O427" s="5" t="str">
        <f t="shared" si="41"/>
        <v>March</v>
      </c>
    </row>
    <row r="428" spans="1:15" x14ac:dyDescent="0.3">
      <c r="A428" s="8">
        <v>427</v>
      </c>
      <c r="B428" s="25">
        <v>45153</v>
      </c>
      <c r="C428" s="5" t="s">
        <v>435</v>
      </c>
      <c r="D428" s="5" t="s">
        <v>5</v>
      </c>
      <c r="E428" s="12">
        <v>25</v>
      </c>
      <c r="F428" s="2" t="str">
        <f t="shared" si="36"/>
        <v>Young</v>
      </c>
      <c r="G428" s="5" t="s">
        <v>11</v>
      </c>
      <c r="H428" s="8">
        <v>1</v>
      </c>
      <c r="I428" s="2">
        <v>25</v>
      </c>
      <c r="J428" s="2">
        <v>25</v>
      </c>
      <c r="K428" t="str">
        <f t="shared" si="37"/>
        <v>Low</v>
      </c>
      <c r="L428" s="12">
        <f t="shared" si="38"/>
        <v>2023</v>
      </c>
      <c r="M428" s="12">
        <f t="shared" si="39"/>
        <v>3</v>
      </c>
      <c r="N428" s="5" t="str">
        <f t="shared" si="40"/>
        <v>Tuesday</v>
      </c>
      <c r="O428" s="5" t="str">
        <f t="shared" si="41"/>
        <v>August</v>
      </c>
    </row>
    <row r="429" spans="1:15" x14ac:dyDescent="0.3">
      <c r="A429" s="8">
        <v>428</v>
      </c>
      <c r="B429" s="25">
        <v>45209</v>
      </c>
      <c r="C429" s="5" t="s">
        <v>436</v>
      </c>
      <c r="D429" s="5" t="s">
        <v>8</v>
      </c>
      <c r="E429" s="12">
        <v>40</v>
      </c>
      <c r="F429" s="2" t="str">
        <f t="shared" si="36"/>
        <v>Adult</v>
      </c>
      <c r="G429" s="5" t="s">
        <v>11</v>
      </c>
      <c r="H429" s="8">
        <v>4</v>
      </c>
      <c r="I429" s="2">
        <v>50</v>
      </c>
      <c r="J429" s="2">
        <v>200</v>
      </c>
      <c r="K429" t="str">
        <f t="shared" si="37"/>
        <v>Low</v>
      </c>
      <c r="L429" s="12">
        <f t="shared" si="38"/>
        <v>2023</v>
      </c>
      <c r="M429" s="12">
        <f t="shared" si="39"/>
        <v>4</v>
      </c>
      <c r="N429" s="5" t="str">
        <f t="shared" si="40"/>
        <v>Tuesday</v>
      </c>
      <c r="O429" s="5" t="str">
        <f t="shared" si="41"/>
        <v>October</v>
      </c>
    </row>
    <row r="430" spans="1:15" x14ac:dyDescent="0.3">
      <c r="A430" s="8">
        <v>429</v>
      </c>
      <c r="B430" s="25">
        <v>45288</v>
      </c>
      <c r="C430" s="5" t="s">
        <v>437</v>
      </c>
      <c r="D430" s="5" t="s">
        <v>5</v>
      </c>
      <c r="E430" s="12">
        <v>64</v>
      </c>
      <c r="F430" s="2" t="str">
        <f t="shared" si="36"/>
        <v>Senior</v>
      </c>
      <c r="G430" s="5" t="s">
        <v>11</v>
      </c>
      <c r="H430" s="8">
        <v>2</v>
      </c>
      <c r="I430" s="2">
        <v>25</v>
      </c>
      <c r="J430" s="2">
        <v>50</v>
      </c>
      <c r="K430" t="str">
        <f t="shared" si="37"/>
        <v>Low</v>
      </c>
      <c r="L430" s="12">
        <f t="shared" si="38"/>
        <v>2023</v>
      </c>
      <c r="M430" s="12">
        <f t="shared" si="39"/>
        <v>4</v>
      </c>
      <c r="N430" s="5" t="str">
        <f t="shared" si="40"/>
        <v>Thursday</v>
      </c>
      <c r="O430" s="5" t="str">
        <f t="shared" si="41"/>
        <v>December</v>
      </c>
    </row>
    <row r="431" spans="1:15" x14ac:dyDescent="0.3">
      <c r="A431" s="8">
        <v>430</v>
      </c>
      <c r="B431" s="25">
        <v>45145</v>
      </c>
      <c r="C431" s="5" t="s">
        <v>438</v>
      </c>
      <c r="D431" s="5" t="s">
        <v>8</v>
      </c>
      <c r="E431" s="12">
        <v>43</v>
      </c>
      <c r="F431" s="2" t="str">
        <f t="shared" si="36"/>
        <v>Adult</v>
      </c>
      <c r="G431" s="5" t="s">
        <v>11</v>
      </c>
      <c r="H431" s="8">
        <v>3</v>
      </c>
      <c r="I431" s="2">
        <v>300</v>
      </c>
      <c r="J431" s="2">
        <v>900</v>
      </c>
      <c r="K431" t="str">
        <f t="shared" si="37"/>
        <v>Medium</v>
      </c>
      <c r="L431" s="12">
        <f t="shared" si="38"/>
        <v>2023</v>
      </c>
      <c r="M431" s="12">
        <f t="shared" si="39"/>
        <v>3</v>
      </c>
      <c r="N431" s="5" t="str">
        <f t="shared" si="40"/>
        <v>Monday</v>
      </c>
      <c r="O431" s="5" t="str">
        <f t="shared" si="41"/>
        <v>August</v>
      </c>
    </row>
    <row r="432" spans="1:15" x14ac:dyDescent="0.3">
      <c r="A432" s="8">
        <v>431</v>
      </c>
      <c r="B432" s="25">
        <v>45214</v>
      </c>
      <c r="C432" s="5" t="s">
        <v>439</v>
      </c>
      <c r="D432" s="5" t="s">
        <v>5</v>
      </c>
      <c r="E432" s="12">
        <v>63</v>
      </c>
      <c r="F432" s="2" t="str">
        <f t="shared" si="36"/>
        <v>Senior</v>
      </c>
      <c r="G432" s="5" t="s">
        <v>11</v>
      </c>
      <c r="H432" s="8">
        <v>4</v>
      </c>
      <c r="I432" s="2">
        <v>300</v>
      </c>
      <c r="J432" s="2">
        <v>1200</v>
      </c>
      <c r="K432" t="str">
        <f t="shared" si="37"/>
        <v>Medium</v>
      </c>
      <c r="L432" s="12">
        <f t="shared" si="38"/>
        <v>2023</v>
      </c>
      <c r="M432" s="12">
        <f t="shared" si="39"/>
        <v>4</v>
      </c>
      <c r="N432" s="5" t="str">
        <f t="shared" si="40"/>
        <v>Sunday</v>
      </c>
      <c r="O432" s="5" t="str">
        <f t="shared" si="41"/>
        <v>October</v>
      </c>
    </row>
    <row r="433" spans="1:15" x14ac:dyDescent="0.3">
      <c r="A433" s="8">
        <v>432</v>
      </c>
      <c r="B433" s="25">
        <v>44931</v>
      </c>
      <c r="C433" s="5" t="s">
        <v>440</v>
      </c>
      <c r="D433" s="5" t="s">
        <v>8</v>
      </c>
      <c r="E433" s="12">
        <v>60</v>
      </c>
      <c r="F433" s="2" t="str">
        <f t="shared" si="36"/>
        <v>Adult</v>
      </c>
      <c r="G433" s="5" t="s">
        <v>11</v>
      </c>
      <c r="H433" s="8">
        <v>2</v>
      </c>
      <c r="I433" s="2">
        <v>500</v>
      </c>
      <c r="J433" s="2">
        <v>1000</v>
      </c>
      <c r="K433" t="str">
        <f t="shared" si="37"/>
        <v>Medium</v>
      </c>
      <c r="L433" s="12">
        <f t="shared" si="38"/>
        <v>2023</v>
      </c>
      <c r="M433" s="12">
        <f t="shared" si="39"/>
        <v>1</v>
      </c>
      <c r="N433" s="5" t="str">
        <f t="shared" si="40"/>
        <v>Thursday</v>
      </c>
      <c r="O433" s="5" t="str">
        <f t="shared" si="41"/>
        <v>January</v>
      </c>
    </row>
    <row r="434" spans="1:15" x14ac:dyDescent="0.3">
      <c r="A434" s="8">
        <v>433</v>
      </c>
      <c r="B434" s="25">
        <v>44984</v>
      </c>
      <c r="C434" s="5" t="s">
        <v>441</v>
      </c>
      <c r="D434" s="5" t="s">
        <v>5</v>
      </c>
      <c r="E434" s="12">
        <v>29</v>
      </c>
      <c r="F434" s="2" t="str">
        <f t="shared" si="36"/>
        <v>Young</v>
      </c>
      <c r="G434" s="5" t="s">
        <v>6</v>
      </c>
      <c r="H434" s="8">
        <v>4</v>
      </c>
      <c r="I434" s="2">
        <v>50</v>
      </c>
      <c r="J434" s="2">
        <v>200</v>
      </c>
      <c r="K434" t="str">
        <f t="shared" si="37"/>
        <v>Low</v>
      </c>
      <c r="L434" s="12">
        <f t="shared" si="38"/>
        <v>2023</v>
      </c>
      <c r="M434" s="12">
        <f t="shared" si="39"/>
        <v>1</v>
      </c>
      <c r="N434" s="5" t="str">
        <f t="shared" si="40"/>
        <v>Monday</v>
      </c>
      <c r="O434" s="5" t="str">
        <f t="shared" si="41"/>
        <v>February</v>
      </c>
    </row>
    <row r="435" spans="1:15" x14ac:dyDescent="0.3">
      <c r="A435" s="8">
        <v>434</v>
      </c>
      <c r="B435" s="25">
        <v>44965</v>
      </c>
      <c r="C435" s="5" t="s">
        <v>442</v>
      </c>
      <c r="D435" s="5" t="s">
        <v>8</v>
      </c>
      <c r="E435" s="12">
        <v>43</v>
      </c>
      <c r="F435" s="2" t="str">
        <f t="shared" si="36"/>
        <v>Adult</v>
      </c>
      <c r="G435" s="5" t="s">
        <v>11</v>
      </c>
      <c r="H435" s="8">
        <v>2</v>
      </c>
      <c r="I435" s="2">
        <v>25</v>
      </c>
      <c r="J435" s="2">
        <v>50</v>
      </c>
      <c r="K435" t="str">
        <f t="shared" si="37"/>
        <v>Low</v>
      </c>
      <c r="L435" s="12">
        <f t="shared" si="38"/>
        <v>2023</v>
      </c>
      <c r="M435" s="12">
        <f t="shared" si="39"/>
        <v>1</v>
      </c>
      <c r="N435" s="5" t="str">
        <f t="shared" si="40"/>
        <v>Wednesday</v>
      </c>
      <c r="O435" s="5" t="str">
        <f t="shared" si="41"/>
        <v>February</v>
      </c>
    </row>
    <row r="436" spans="1:15" x14ac:dyDescent="0.3">
      <c r="A436" s="8">
        <v>435</v>
      </c>
      <c r="B436" s="25">
        <v>45280</v>
      </c>
      <c r="C436" s="5" t="s">
        <v>443</v>
      </c>
      <c r="D436" s="5" t="s">
        <v>8</v>
      </c>
      <c r="E436" s="12">
        <v>30</v>
      </c>
      <c r="F436" s="2" t="str">
        <f t="shared" si="36"/>
        <v>Young</v>
      </c>
      <c r="G436" s="5" t="s">
        <v>6</v>
      </c>
      <c r="H436" s="8">
        <v>3</v>
      </c>
      <c r="I436" s="2">
        <v>300</v>
      </c>
      <c r="J436" s="2">
        <v>900</v>
      </c>
      <c r="K436" t="str">
        <f t="shared" si="37"/>
        <v>Medium</v>
      </c>
      <c r="L436" s="12">
        <f t="shared" si="38"/>
        <v>2023</v>
      </c>
      <c r="M436" s="12">
        <f t="shared" si="39"/>
        <v>4</v>
      </c>
      <c r="N436" s="5" t="str">
        <f t="shared" si="40"/>
        <v>Wednesday</v>
      </c>
      <c r="O436" s="5" t="str">
        <f t="shared" si="41"/>
        <v>December</v>
      </c>
    </row>
    <row r="437" spans="1:15" x14ac:dyDescent="0.3">
      <c r="A437" s="8">
        <v>436</v>
      </c>
      <c r="B437" s="25">
        <v>45003</v>
      </c>
      <c r="C437" s="5" t="s">
        <v>444</v>
      </c>
      <c r="D437" s="5" t="s">
        <v>8</v>
      </c>
      <c r="E437" s="12">
        <v>57</v>
      </c>
      <c r="F437" s="2" t="str">
        <f t="shared" si="36"/>
        <v>Adult</v>
      </c>
      <c r="G437" s="5" t="s">
        <v>9</v>
      </c>
      <c r="H437" s="8">
        <v>4</v>
      </c>
      <c r="I437" s="2">
        <v>30</v>
      </c>
      <c r="J437" s="2">
        <v>120</v>
      </c>
      <c r="K437" t="str">
        <f t="shared" si="37"/>
        <v>Low</v>
      </c>
      <c r="L437" s="12">
        <f t="shared" si="38"/>
        <v>2023</v>
      </c>
      <c r="M437" s="12">
        <f t="shared" si="39"/>
        <v>1</v>
      </c>
      <c r="N437" s="5" t="str">
        <f t="shared" si="40"/>
        <v>Saturday</v>
      </c>
      <c r="O437" s="5" t="str">
        <f t="shared" si="41"/>
        <v>March</v>
      </c>
    </row>
    <row r="438" spans="1:15" x14ac:dyDescent="0.3">
      <c r="A438" s="8">
        <v>437</v>
      </c>
      <c r="B438" s="25">
        <v>45206</v>
      </c>
      <c r="C438" s="5" t="s">
        <v>445</v>
      </c>
      <c r="D438" s="5" t="s">
        <v>8</v>
      </c>
      <c r="E438" s="12">
        <v>35</v>
      </c>
      <c r="F438" s="2" t="str">
        <f t="shared" si="36"/>
        <v>Adult</v>
      </c>
      <c r="G438" s="5" t="s">
        <v>11</v>
      </c>
      <c r="H438" s="8">
        <v>4</v>
      </c>
      <c r="I438" s="2">
        <v>300</v>
      </c>
      <c r="J438" s="2">
        <v>1200</v>
      </c>
      <c r="K438" t="str">
        <f t="shared" si="37"/>
        <v>Medium</v>
      </c>
      <c r="L438" s="12">
        <f t="shared" si="38"/>
        <v>2023</v>
      </c>
      <c r="M438" s="12">
        <f t="shared" si="39"/>
        <v>4</v>
      </c>
      <c r="N438" s="5" t="str">
        <f t="shared" si="40"/>
        <v>Saturday</v>
      </c>
      <c r="O438" s="5" t="str">
        <f t="shared" si="41"/>
        <v>October</v>
      </c>
    </row>
    <row r="439" spans="1:15" x14ac:dyDescent="0.3">
      <c r="A439" s="8">
        <v>438</v>
      </c>
      <c r="B439" s="25">
        <v>44945</v>
      </c>
      <c r="C439" s="5" t="s">
        <v>446</v>
      </c>
      <c r="D439" s="5" t="s">
        <v>8</v>
      </c>
      <c r="E439" s="12">
        <v>42</v>
      </c>
      <c r="F439" s="2" t="str">
        <f t="shared" si="36"/>
        <v>Adult</v>
      </c>
      <c r="G439" s="5" t="s">
        <v>9</v>
      </c>
      <c r="H439" s="8">
        <v>1</v>
      </c>
      <c r="I439" s="2">
        <v>30</v>
      </c>
      <c r="J439" s="2">
        <v>30</v>
      </c>
      <c r="K439" t="str">
        <f t="shared" si="37"/>
        <v>Low</v>
      </c>
      <c r="L439" s="12">
        <f t="shared" si="38"/>
        <v>2023</v>
      </c>
      <c r="M439" s="12">
        <f t="shared" si="39"/>
        <v>1</v>
      </c>
      <c r="N439" s="5" t="str">
        <f t="shared" si="40"/>
        <v>Thursday</v>
      </c>
      <c r="O439" s="5" t="str">
        <f t="shared" si="41"/>
        <v>January</v>
      </c>
    </row>
    <row r="440" spans="1:15" x14ac:dyDescent="0.3">
      <c r="A440" s="8">
        <v>439</v>
      </c>
      <c r="B440" s="25">
        <v>45116</v>
      </c>
      <c r="C440" s="5" t="s">
        <v>447</v>
      </c>
      <c r="D440" s="5" t="s">
        <v>5</v>
      </c>
      <c r="E440" s="12">
        <v>50</v>
      </c>
      <c r="F440" s="2" t="str">
        <f t="shared" si="36"/>
        <v>Adult</v>
      </c>
      <c r="G440" s="5" t="s">
        <v>9</v>
      </c>
      <c r="H440" s="8">
        <v>3</v>
      </c>
      <c r="I440" s="2">
        <v>25</v>
      </c>
      <c r="J440" s="2">
        <v>75</v>
      </c>
      <c r="K440" t="str">
        <f t="shared" si="37"/>
        <v>Low</v>
      </c>
      <c r="L440" s="12">
        <f t="shared" si="38"/>
        <v>2023</v>
      </c>
      <c r="M440" s="12">
        <f t="shared" si="39"/>
        <v>3</v>
      </c>
      <c r="N440" s="5" t="str">
        <f t="shared" si="40"/>
        <v>Sunday</v>
      </c>
      <c r="O440" s="5" t="str">
        <f t="shared" si="41"/>
        <v>July</v>
      </c>
    </row>
    <row r="441" spans="1:15" x14ac:dyDescent="0.3">
      <c r="A441" s="8">
        <v>440</v>
      </c>
      <c r="B441" s="25">
        <v>45225</v>
      </c>
      <c r="C441" s="5" t="s">
        <v>448</v>
      </c>
      <c r="D441" s="5" t="s">
        <v>5</v>
      </c>
      <c r="E441" s="12">
        <v>64</v>
      </c>
      <c r="F441" s="2" t="str">
        <f t="shared" si="36"/>
        <v>Senior</v>
      </c>
      <c r="G441" s="5" t="s">
        <v>9</v>
      </c>
      <c r="H441" s="8">
        <v>2</v>
      </c>
      <c r="I441" s="2">
        <v>300</v>
      </c>
      <c r="J441" s="2">
        <v>600</v>
      </c>
      <c r="K441" t="str">
        <f t="shared" si="37"/>
        <v>Medium</v>
      </c>
      <c r="L441" s="12">
        <f t="shared" si="38"/>
        <v>2023</v>
      </c>
      <c r="M441" s="12">
        <f t="shared" si="39"/>
        <v>4</v>
      </c>
      <c r="N441" s="5" t="str">
        <f t="shared" si="40"/>
        <v>Thursday</v>
      </c>
      <c r="O441" s="5" t="str">
        <f t="shared" si="41"/>
        <v>October</v>
      </c>
    </row>
    <row r="442" spans="1:15" x14ac:dyDescent="0.3">
      <c r="A442" s="8">
        <v>441</v>
      </c>
      <c r="B442" s="25">
        <v>45209</v>
      </c>
      <c r="C442" s="5" t="s">
        <v>449</v>
      </c>
      <c r="D442" s="5" t="s">
        <v>5</v>
      </c>
      <c r="E442" s="12">
        <v>57</v>
      </c>
      <c r="F442" s="2" t="str">
        <f t="shared" si="36"/>
        <v>Adult</v>
      </c>
      <c r="G442" s="5" t="s">
        <v>6</v>
      </c>
      <c r="H442" s="8">
        <v>4</v>
      </c>
      <c r="I442" s="2">
        <v>300</v>
      </c>
      <c r="J442" s="2">
        <v>1200</v>
      </c>
      <c r="K442" t="str">
        <f t="shared" si="37"/>
        <v>Medium</v>
      </c>
      <c r="L442" s="12">
        <f t="shared" si="38"/>
        <v>2023</v>
      </c>
      <c r="M442" s="12">
        <f t="shared" si="39"/>
        <v>4</v>
      </c>
      <c r="N442" s="5" t="str">
        <f t="shared" si="40"/>
        <v>Tuesday</v>
      </c>
      <c r="O442" s="5" t="str">
        <f t="shared" si="41"/>
        <v>October</v>
      </c>
    </row>
    <row r="443" spans="1:15" x14ac:dyDescent="0.3">
      <c r="A443" s="8">
        <v>442</v>
      </c>
      <c r="B443" s="25">
        <v>45002</v>
      </c>
      <c r="C443" s="5" t="s">
        <v>450</v>
      </c>
      <c r="D443" s="5" t="s">
        <v>8</v>
      </c>
      <c r="E443" s="12">
        <v>60</v>
      </c>
      <c r="F443" s="2" t="str">
        <f t="shared" si="36"/>
        <v>Adult</v>
      </c>
      <c r="G443" s="5" t="s">
        <v>9</v>
      </c>
      <c r="H443" s="8">
        <v>4</v>
      </c>
      <c r="I443" s="2">
        <v>25</v>
      </c>
      <c r="J443" s="2">
        <v>100</v>
      </c>
      <c r="K443" t="str">
        <f t="shared" si="37"/>
        <v>Low</v>
      </c>
      <c r="L443" s="12">
        <f t="shared" si="38"/>
        <v>2023</v>
      </c>
      <c r="M443" s="12">
        <f t="shared" si="39"/>
        <v>1</v>
      </c>
      <c r="N443" s="5" t="str">
        <f t="shared" si="40"/>
        <v>Friday</v>
      </c>
      <c r="O443" s="5" t="str">
        <f t="shared" si="41"/>
        <v>March</v>
      </c>
    </row>
    <row r="444" spans="1:15" x14ac:dyDescent="0.3">
      <c r="A444" s="8">
        <v>443</v>
      </c>
      <c r="B444" s="25">
        <v>45147</v>
      </c>
      <c r="C444" s="5" t="s">
        <v>451</v>
      </c>
      <c r="D444" s="5" t="s">
        <v>5</v>
      </c>
      <c r="E444" s="12">
        <v>29</v>
      </c>
      <c r="F444" s="2" t="str">
        <f t="shared" si="36"/>
        <v>Young</v>
      </c>
      <c r="G444" s="5" t="s">
        <v>9</v>
      </c>
      <c r="H444" s="8">
        <v>2</v>
      </c>
      <c r="I444" s="2">
        <v>300</v>
      </c>
      <c r="J444" s="2">
        <v>600</v>
      </c>
      <c r="K444" t="str">
        <f t="shared" si="37"/>
        <v>Medium</v>
      </c>
      <c r="L444" s="12">
        <f t="shared" si="38"/>
        <v>2023</v>
      </c>
      <c r="M444" s="12">
        <f t="shared" si="39"/>
        <v>3</v>
      </c>
      <c r="N444" s="5" t="str">
        <f t="shared" si="40"/>
        <v>Wednesday</v>
      </c>
      <c r="O444" s="5" t="str">
        <f t="shared" si="41"/>
        <v>August</v>
      </c>
    </row>
    <row r="445" spans="1:15" x14ac:dyDescent="0.3">
      <c r="A445" s="8">
        <v>444</v>
      </c>
      <c r="B445" s="25">
        <v>44992</v>
      </c>
      <c r="C445" s="5" t="s">
        <v>452</v>
      </c>
      <c r="D445" s="5" t="s">
        <v>8</v>
      </c>
      <c r="E445" s="12">
        <v>61</v>
      </c>
      <c r="F445" s="2" t="str">
        <f t="shared" si="36"/>
        <v>Senior</v>
      </c>
      <c r="G445" s="5" t="s">
        <v>9</v>
      </c>
      <c r="H445" s="8">
        <v>3</v>
      </c>
      <c r="I445" s="2">
        <v>30</v>
      </c>
      <c r="J445" s="2">
        <v>90</v>
      </c>
      <c r="K445" t="str">
        <f t="shared" si="37"/>
        <v>Low</v>
      </c>
      <c r="L445" s="12">
        <f t="shared" si="38"/>
        <v>2023</v>
      </c>
      <c r="M445" s="12">
        <f t="shared" si="39"/>
        <v>1</v>
      </c>
      <c r="N445" s="5" t="str">
        <f t="shared" si="40"/>
        <v>Tuesday</v>
      </c>
      <c r="O445" s="5" t="str">
        <f t="shared" si="41"/>
        <v>March</v>
      </c>
    </row>
    <row r="446" spans="1:15" x14ac:dyDescent="0.3">
      <c r="A446" s="8">
        <v>445</v>
      </c>
      <c r="B446" s="25">
        <v>44948</v>
      </c>
      <c r="C446" s="5" t="s">
        <v>453</v>
      </c>
      <c r="D446" s="5" t="s">
        <v>8</v>
      </c>
      <c r="E446" s="12">
        <v>53</v>
      </c>
      <c r="F446" s="2" t="str">
        <f t="shared" si="36"/>
        <v>Adult</v>
      </c>
      <c r="G446" s="5" t="s">
        <v>11</v>
      </c>
      <c r="H446" s="8">
        <v>1</v>
      </c>
      <c r="I446" s="2">
        <v>300</v>
      </c>
      <c r="J446" s="2">
        <v>300</v>
      </c>
      <c r="K446" t="str">
        <f t="shared" si="37"/>
        <v>Low</v>
      </c>
      <c r="L446" s="12">
        <f t="shared" si="38"/>
        <v>2023</v>
      </c>
      <c r="M446" s="12">
        <f t="shared" si="39"/>
        <v>1</v>
      </c>
      <c r="N446" s="5" t="str">
        <f t="shared" si="40"/>
        <v>Sunday</v>
      </c>
      <c r="O446" s="5" t="str">
        <f t="shared" si="41"/>
        <v>January</v>
      </c>
    </row>
    <row r="447" spans="1:15" x14ac:dyDescent="0.3">
      <c r="A447" s="8">
        <v>446</v>
      </c>
      <c r="B447" s="25">
        <v>45084</v>
      </c>
      <c r="C447" s="5" t="s">
        <v>454</v>
      </c>
      <c r="D447" s="5" t="s">
        <v>5</v>
      </c>
      <c r="E447" s="12">
        <v>21</v>
      </c>
      <c r="F447" s="2" t="str">
        <f t="shared" si="36"/>
        <v>Young</v>
      </c>
      <c r="G447" s="5" t="s">
        <v>11</v>
      </c>
      <c r="H447" s="8">
        <v>1</v>
      </c>
      <c r="I447" s="2">
        <v>50</v>
      </c>
      <c r="J447" s="2">
        <v>50</v>
      </c>
      <c r="K447" t="str">
        <f t="shared" si="37"/>
        <v>Low</v>
      </c>
      <c r="L447" s="12">
        <f t="shared" si="38"/>
        <v>2023</v>
      </c>
      <c r="M447" s="12">
        <f t="shared" si="39"/>
        <v>2</v>
      </c>
      <c r="N447" s="5" t="str">
        <f t="shared" si="40"/>
        <v>Wednesday</v>
      </c>
      <c r="O447" s="5" t="str">
        <f t="shared" si="41"/>
        <v>June</v>
      </c>
    </row>
    <row r="448" spans="1:15" x14ac:dyDescent="0.3">
      <c r="A448" s="8">
        <v>447</v>
      </c>
      <c r="B448" s="25">
        <v>45113</v>
      </c>
      <c r="C448" s="5" t="s">
        <v>455</v>
      </c>
      <c r="D448" s="5" t="s">
        <v>5</v>
      </c>
      <c r="E448" s="12">
        <v>22</v>
      </c>
      <c r="F448" s="2" t="str">
        <f t="shared" si="36"/>
        <v>Young</v>
      </c>
      <c r="G448" s="5" t="s">
        <v>6</v>
      </c>
      <c r="H448" s="8">
        <v>4</v>
      </c>
      <c r="I448" s="2">
        <v>500</v>
      </c>
      <c r="J448" s="2">
        <v>2000</v>
      </c>
      <c r="K448" t="str">
        <f t="shared" si="37"/>
        <v>High</v>
      </c>
      <c r="L448" s="12">
        <f t="shared" si="38"/>
        <v>2023</v>
      </c>
      <c r="M448" s="12">
        <f t="shared" si="39"/>
        <v>3</v>
      </c>
      <c r="N448" s="5" t="str">
        <f t="shared" si="40"/>
        <v>Thursday</v>
      </c>
      <c r="O448" s="5" t="str">
        <f t="shared" si="41"/>
        <v>July</v>
      </c>
    </row>
    <row r="449" spans="1:15" x14ac:dyDescent="0.3">
      <c r="A449" s="8">
        <v>448</v>
      </c>
      <c r="B449" s="25">
        <v>44947</v>
      </c>
      <c r="C449" s="5" t="s">
        <v>456</v>
      </c>
      <c r="D449" s="5" t="s">
        <v>8</v>
      </c>
      <c r="E449" s="12">
        <v>54</v>
      </c>
      <c r="F449" s="2" t="str">
        <f t="shared" si="36"/>
        <v>Adult</v>
      </c>
      <c r="G449" s="5" t="s">
        <v>6</v>
      </c>
      <c r="H449" s="8">
        <v>2</v>
      </c>
      <c r="I449" s="2">
        <v>30</v>
      </c>
      <c r="J449" s="2">
        <v>60</v>
      </c>
      <c r="K449" t="str">
        <f t="shared" si="37"/>
        <v>Low</v>
      </c>
      <c r="L449" s="12">
        <f t="shared" si="38"/>
        <v>2023</v>
      </c>
      <c r="M449" s="12">
        <f t="shared" si="39"/>
        <v>1</v>
      </c>
      <c r="N449" s="5" t="str">
        <f t="shared" si="40"/>
        <v>Saturday</v>
      </c>
      <c r="O449" s="5" t="str">
        <f t="shared" si="41"/>
        <v>January</v>
      </c>
    </row>
    <row r="450" spans="1:15" x14ac:dyDescent="0.3">
      <c r="A450" s="8">
        <v>449</v>
      </c>
      <c r="B450" s="25">
        <v>45110</v>
      </c>
      <c r="C450" s="5" t="s">
        <v>457</v>
      </c>
      <c r="D450" s="5" t="s">
        <v>5</v>
      </c>
      <c r="E450" s="12">
        <v>25</v>
      </c>
      <c r="F450" s="2" t="str">
        <f t="shared" si="36"/>
        <v>Young</v>
      </c>
      <c r="G450" s="5" t="s">
        <v>11</v>
      </c>
      <c r="H450" s="8">
        <v>4</v>
      </c>
      <c r="I450" s="2">
        <v>50</v>
      </c>
      <c r="J450" s="2">
        <v>200</v>
      </c>
      <c r="K450" t="str">
        <f t="shared" si="37"/>
        <v>Low</v>
      </c>
      <c r="L450" s="12">
        <f t="shared" si="38"/>
        <v>2023</v>
      </c>
      <c r="M450" s="12">
        <f t="shared" si="39"/>
        <v>3</v>
      </c>
      <c r="N450" s="5" t="str">
        <f t="shared" si="40"/>
        <v>Monday</v>
      </c>
      <c r="O450" s="5" t="str">
        <f t="shared" si="41"/>
        <v>July</v>
      </c>
    </row>
    <row r="451" spans="1:15" x14ac:dyDescent="0.3">
      <c r="A451" s="8">
        <v>450</v>
      </c>
      <c r="B451" s="25">
        <v>45034</v>
      </c>
      <c r="C451" s="5" t="s">
        <v>458</v>
      </c>
      <c r="D451" s="5" t="s">
        <v>8</v>
      </c>
      <c r="E451" s="12">
        <v>59</v>
      </c>
      <c r="F451" s="2" t="str">
        <f t="shared" ref="F451:F514" si="42">IF(E451&gt;60,"Senior",IF(E451&gt;30,"Adult","Young"))</f>
        <v>Adult</v>
      </c>
      <c r="G451" s="5" t="s">
        <v>6</v>
      </c>
      <c r="H451" s="8">
        <v>2</v>
      </c>
      <c r="I451" s="2">
        <v>25</v>
      </c>
      <c r="J451" s="2">
        <v>50</v>
      </c>
      <c r="K451" t="str">
        <f t="shared" ref="K451:K514" si="43">IF(J451&gt;1500,"High",IF(J451&gt;500,"Medium","Low"))</f>
        <v>Low</v>
      </c>
      <c r="L451" s="12">
        <f t="shared" ref="L451:L514" si="44">YEAR(B451)</f>
        <v>2023</v>
      </c>
      <c r="M451" s="12">
        <f t="shared" ref="M451:M514" si="45">ROUNDUP(MONTH(B451)/3,0)</f>
        <v>2</v>
      </c>
      <c r="N451" s="5" t="str">
        <f t="shared" ref="N451:N514" si="46">TEXT(B451,"dddd")</f>
        <v>Tuesday</v>
      </c>
      <c r="O451" s="5" t="str">
        <f t="shared" ref="O451:O514" si="47">TEXT(B451,"mmmm")</f>
        <v>April</v>
      </c>
    </row>
    <row r="452" spans="1:15" x14ac:dyDescent="0.3">
      <c r="A452" s="8">
        <v>451</v>
      </c>
      <c r="B452" s="25">
        <v>45276</v>
      </c>
      <c r="C452" s="5" t="s">
        <v>459</v>
      </c>
      <c r="D452" s="5" t="s">
        <v>8</v>
      </c>
      <c r="E452" s="12">
        <v>45</v>
      </c>
      <c r="F452" s="2" t="str">
        <f t="shared" si="42"/>
        <v>Adult</v>
      </c>
      <c r="G452" s="5" t="s">
        <v>11</v>
      </c>
      <c r="H452" s="8">
        <v>1</v>
      </c>
      <c r="I452" s="2">
        <v>30</v>
      </c>
      <c r="J452" s="2">
        <v>30</v>
      </c>
      <c r="K452" t="str">
        <f t="shared" si="43"/>
        <v>Low</v>
      </c>
      <c r="L452" s="12">
        <f t="shared" si="44"/>
        <v>2023</v>
      </c>
      <c r="M452" s="12">
        <f t="shared" si="45"/>
        <v>4</v>
      </c>
      <c r="N452" s="5" t="str">
        <f t="shared" si="46"/>
        <v>Saturday</v>
      </c>
      <c r="O452" s="5" t="str">
        <f t="shared" si="47"/>
        <v>December</v>
      </c>
    </row>
    <row r="453" spans="1:15" x14ac:dyDescent="0.3">
      <c r="A453" s="8">
        <v>452</v>
      </c>
      <c r="B453" s="25">
        <v>45054</v>
      </c>
      <c r="C453" s="5" t="s">
        <v>460</v>
      </c>
      <c r="D453" s="5" t="s">
        <v>8</v>
      </c>
      <c r="E453" s="12">
        <v>48</v>
      </c>
      <c r="F453" s="2" t="str">
        <f t="shared" si="42"/>
        <v>Adult</v>
      </c>
      <c r="G453" s="5" t="s">
        <v>9</v>
      </c>
      <c r="H453" s="8">
        <v>3</v>
      </c>
      <c r="I453" s="2">
        <v>500</v>
      </c>
      <c r="J453" s="2">
        <v>1500</v>
      </c>
      <c r="K453" t="str">
        <f t="shared" si="43"/>
        <v>Medium</v>
      </c>
      <c r="L453" s="12">
        <f t="shared" si="44"/>
        <v>2023</v>
      </c>
      <c r="M453" s="12">
        <f t="shared" si="45"/>
        <v>2</v>
      </c>
      <c r="N453" s="5" t="str">
        <f t="shared" si="46"/>
        <v>Monday</v>
      </c>
      <c r="O453" s="5" t="str">
        <f t="shared" si="47"/>
        <v>May</v>
      </c>
    </row>
    <row r="454" spans="1:15" x14ac:dyDescent="0.3">
      <c r="A454" s="8">
        <v>453</v>
      </c>
      <c r="B454" s="25">
        <v>45268</v>
      </c>
      <c r="C454" s="5" t="s">
        <v>461</v>
      </c>
      <c r="D454" s="5" t="s">
        <v>8</v>
      </c>
      <c r="E454" s="12">
        <v>26</v>
      </c>
      <c r="F454" s="2" t="str">
        <f t="shared" si="42"/>
        <v>Young</v>
      </c>
      <c r="G454" s="5" t="s">
        <v>9</v>
      </c>
      <c r="H454" s="8">
        <v>2</v>
      </c>
      <c r="I454" s="2">
        <v>500</v>
      </c>
      <c r="J454" s="2">
        <v>1000</v>
      </c>
      <c r="K454" t="str">
        <f t="shared" si="43"/>
        <v>Medium</v>
      </c>
      <c r="L454" s="12">
        <f t="shared" si="44"/>
        <v>2023</v>
      </c>
      <c r="M454" s="12">
        <f t="shared" si="45"/>
        <v>4</v>
      </c>
      <c r="N454" s="5" t="str">
        <f t="shared" si="46"/>
        <v>Friday</v>
      </c>
      <c r="O454" s="5" t="str">
        <f t="shared" si="47"/>
        <v>December</v>
      </c>
    </row>
    <row r="455" spans="1:15" x14ac:dyDescent="0.3">
      <c r="A455" s="8">
        <v>454</v>
      </c>
      <c r="B455" s="25">
        <v>44979</v>
      </c>
      <c r="C455" s="5" t="s">
        <v>462</v>
      </c>
      <c r="D455" s="5" t="s">
        <v>8</v>
      </c>
      <c r="E455" s="12">
        <v>46</v>
      </c>
      <c r="F455" s="2" t="str">
        <f t="shared" si="42"/>
        <v>Adult</v>
      </c>
      <c r="G455" s="5" t="s">
        <v>6</v>
      </c>
      <c r="H455" s="8">
        <v>1</v>
      </c>
      <c r="I455" s="2">
        <v>25</v>
      </c>
      <c r="J455" s="2">
        <v>25</v>
      </c>
      <c r="K455" t="str">
        <f t="shared" si="43"/>
        <v>Low</v>
      </c>
      <c r="L455" s="12">
        <f t="shared" si="44"/>
        <v>2023</v>
      </c>
      <c r="M455" s="12">
        <f t="shared" si="45"/>
        <v>1</v>
      </c>
      <c r="N455" s="5" t="str">
        <f t="shared" si="46"/>
        <v>Wednesday</v>
      </c>
      <c r="O455" s="5" t="str">
        <f t="shared" si="47"/>
        <v>February</v>
      </c>
    </row>
    <row r="456" spans="1:15" x14ac:dyDescent="0.3">
      <c r="A456" s="8">
        <v>455</v>
      </c>
      <c r="B456" s="25">
        <v>45108</v>
      </c>
      <c r="C456" s="5" t="s">
        <v>463</v>
      </c>
      <c r="D456" s="5" t="s">
        <v>5</v>
      </c>
      <c r="E456" s="12">
        <v>31</v>
      </c>
      <c r="F456" s="2" t="str">
        <f t="shared" si="42"/>
        <v>Adult</v>
      </c>
      <c r="G456" s="5" t="s">
        <v>11</v>
      </c>
      <c r="H456" s="8">
        <v>4</v>
      </c>
      <c r="I456" s="2">
        <v>25</v>
      </c>
      <c r="J456" s="2">
        <v>100</v>
      </c>
      <c r="K456" t="str">
        <f t="shared" si="43"/>
        <v>Low</v>
      </c>
      <c r="L456" s="12">
        <f t="shared" si="44"/>
        <v>2023</v>
      </c>
      <c r="M456" s="12">
        <f t="shared" si="45"/>
        <v>3</v>
      </c>
      <c r="N456" s="5" t="str">
        <f t="shared" si="46"/>
        <v>Saturday</v>
      </c>
      <c r="O456" s="5" t="str">
        <f t="shared" si="47"/>
        <v>July</v>
      </c>
    </row>
    <row r="457" spans="1:15" x14ac:dyDescent="0.3">
      <c r="A457" s="8">
        <v>456</v>
      </c>
      <c r="B457" s="25">
        <v>45213</v>
      </c>
      <c r="C457" s="5" t="s">
        <v>464</v>
      </c>
      <c r="D457" s="5" t="s">
        <v>5</v>
      </c>
      <c r="E457" s="12">
        <v>57</v>
      </c>
      <c r="F457" s="2" t="str">
        <f t="shared" si="42"/>
        <v>Adult</v>
      </c>
      <c r="G457" s="5" t="s">
        <v>11</v>
      </c>
      <c r="H457" s="8">
        <v>2</v>
      </c>
      <c r="I457" s="2">
        <v>30</v>
      </c>
      <c r="J457" s="2">
        <v>60</v>
      </c>
      <c r="K457" t="str">
        <f t="shared" si="43"/>
        <v>Low</v>
      </c>
      <c r="L457" s="12">
        <f t="shared" si="44"/>
        <v>2023</v>
      </c>
      <c r="M457" s="12">
        <f t="shared" si="45"/>
        <v>4</v>
      </c>
      <c r="N457" s="5" t="str">
        <f t="shared" si="46"/>
        <v>Saturday</v>
      </c>
      <c r="O457" s="5" t="str">
        <f t="shared" si="47"/>
        <v>October</v>
      </c>
    </row>
    <row r="458" spans="1:15" x14ac:dyDescent="0.3">
      <c r="A458" s="8">
        <v>457</v>
      </c>
      <c r="B458" s="25">
        <v>45135</v>
      </c>
      <c r="C458" s="5" t="s">
        <v>465</v>
      </c>
      <c r="D458" s="5" t="s">
        <v>8</v>
      </c>
      <c r="E458" s="12">
        <v>58</v>
      </c>
      <c r="F458" s="2" t="str">
        <f t="shared" si="42"/>
        <v>Adult</v>
      </c>
      <c r="G458" s="5" t="s">
        <v>6</v>
      </c>
      <c r="H458" s="8">
        <v>3</v>
      </c>
      <c r="I458" s="2">
        <v>300</v>
      </c>
      <c r="J458" s="2">
        <v>900</v>
      </c>
      <c r="K458" t="str">
        <f t="shared" si="43"/>
        <v>Medium</v>
      </c>
      <c r="L458" s="12">
        <f t="shared" si="44"/>
        <v>2023</v>
      </c>
      <c r="M458" s="12">
        <f t="shared" si="45"/>
        <v>3</v>
      </c>
      <c r="N458" s="5" t="str">
        <f t="shared" si="46"/>
        <v>Friday</v>
      </c>
      <c r="O458" s="5" t="str">
        <f t="shared" si="47"/>
        <v>July</v>
      </c>
    </row>
    <row r="459" spans="1:15" x14ac:dyDescent="0.3">
      <c r="A459" s="8">
        <v>458</v>
      </c>
      <c r="B459" s="25">
        <v>45244</v>
      </c>
      <c r="C459" s="5" t="s">
        <v>466</v>
      </c>
      <c r="D459" s="5" t="s">
        <v>8</v>
      </c>
      <c r="E459" s="12">
        <v>39</v>
      </c>
      <c r="F459" s="2" t="str">
        <f t="shared" si="42"/>
        <v>Adult</v>
      </c>
      <c r="G459" s="5" t="s">
        <v>11</v>
      </c>
      <c r="H459" s="8">
        <v>4</v>
      </c>
      <c r="I459" s="2">
        <v>25</v>
      </c>
      <c r="J459" s="2">
        <v>100</v>
      </c>
      <c r="K459" t="str">
        <f t="shared" si="43"/>
        <v>Low</v>
      </c>
      <c r="L459" s="12">
        <f t="shared" si="44"/>
        <v>2023</v>
      </c>
      <c r="M459" s="12">
        <f t="shared" si="45"/>
        <v>4</v>
      </c>
      <c r="N459" s="5" t="str">
        <f t="shared" si="46"/>
        <v>Tuesday</v>
      </c>
      <c r="O459" s="5" t="str">
        <f t="shared" si="47"/>
        <v>November</v>
      </c>
    </row>
    <row r="460" spans="1:15" x14ac:dyDescent="0.3">
      <c r="A460" s="8">
        <v>459</v>
      </c>
      <c r="B460" s="25">
        <v>45006</v>
      </c>
      <c r="C460" s="5" t="s">
        <v>467</v>
      </c>
      <c r="D460" s="5" t="s">
        <v>5</v>
      </c>
      <c r="E460" s="12">
        <v>28</v>
      </c>
      <c r="F460" s="2" t="str">
        <f t="shared" si="42"/>
        <v>Young</v>
      </c>
      <c r="G460" s="5" t="s">
        <v>9</v>
      </c>
      <c r="H460" s="8">
        <v>4</v>
      </c>
      <c r="I460" s="2">
        <v>300</v>
      </c>
      <c r="J460" s="2">
        <v>1200</v>
      </c>
      <c r="K460" t="str">
        <f t="shared" si="43"/>
        <v>Medium</v>
      </c>
      <c r="L460" s="12">
        <f t="shared" si="44"/>
        <v>2023</v>
      </c>
      <c r="M460" s="12">
        <f t="shared" si="45"/>
        <v>1</v>
      </c>
      <c r="N460" s="5" t="str">
        <f t="shared" si="46"/>
        <v>Tuesday</v>
      </c>
      <c r="O460" s="5" t="str">
        <f t="shared" si="47"/>
        <v>March</v>
      </c>
    </row>
    <row r="461" spans="1:15" x14ac:dyDescent="0.3">
      <c r="A461" s="8">
        <v>460</v>
      </c>
      <c r="B461" s="25">
        <v>45048</v>
      </c>
      <c r="C461" s="5" t="s">
        <v>468</v>
      </c>
      <c r="D461" s="5" t="s">
        <v>5</v>
      </c>
      <c r="E461" s="12">
        <v>40</v>
      </c>
      <c r="F461" s="2" t="str">
        <f t="shared" si="42"/>
        <v>Adult</v>
      </c>
      <c r="G461" s="5" t="s">
        <v>6</v>
      </c>
      <c r="H461" s="8">
        <v>1</v>
      </c>
      <c r="I461" s="2">
        <v>50</v>
      </c>
      <c r="J461" s="2">
        <v>50</v>
      </c>
      <c r="K461" t="str">
        <f t="shared" si="43"/>
        <v>Low</v>
      </c>
      <c r="L461" s="12">
        <f t="shared" si="44"/>
        <v>2023</v>
      </c>
      <c r="M461" s="12">
        <f t="shared" si="45"/>
        <v>2</v>
      </c>
      <c r="N461" s="5" t="str">
        <f t="shared" si="46"/>
        <v>Tuesday</v>
      </c>
      <c r="O461" s="5" t="str">
        <f t="shared" si="47"/>
        <v>May</v>
      </c>
    </row>
    <row r="462" spans="1:15" x14ac:dyDescent="0.3">
      <c r="A462" s="8">
        <v>461</v>
      </c>
      <c r="B462" s="25">
        <v>45010</v>
      </c>
      <c r="C462" s="5" t="s">
        <v>469</v>
      </c>
      <c r="D462" s="5" t="s">
        <v>8</v>
      </c>
      <c r="E462" s="12">
        <v>18</v>
      </c>
      <c r="F462" s="2" t="str">
        <f t="shared" si="42"/>
        <v>Young</v>
      </c>
      <c r="G462" s="5" t="s">
        <v>6</v>
      </c>
      <c r="H462" s="8">
        <v>2</v>
      </c>
      <c r="I462" s="2">
        <v>500</v>
      </c>
      <c r="J462" s="2">
        <v>1000</v>
      </c>
      <c r="K462" t="str">
        <f t="shared" si="43"/>
        <v>Medium</v>
      </c>
      <c r="L462" s="12">
        <f t="shared" si="44"/>
        <v>2023</v>
      </c>
      <c r="M462" s="12">
        <f t="shared" si="45"/>
        <v>1</v>
      </c>
      <c r="N462" s="5" t="str">
        <f t="shared" si="46"/>
        <v>Saturday</v>
      </c>
      <c r="O462" s="5" t="str">
        <f t="shared" si="47"/>
        <v>March</v>
      </c>
    </row>
    <row r="463" spans="1:15" x14ac:dyDescent="0.3">
      <c r="A463" s="8">
        <v>462</v>
      </c>
      <c r="B463" s="25">
        <v>45017</v>
      </c>
      <c r="C463" s="5" t="s">
        <v>470</v>
      </c>
      <c r="D463" s="5" t="s">
        <v>5</v>
      </c>
      <c r="E463" s="12">
        <v>63</v>
      </c>
      <c r="F463" s="2" t="str">
        <f t="shared" si="42"/>
        <v>Senior</v>
      </c>
      <c r="G463" s="5" t="s">
        <v>11</v>
      </c>
      <c r="H463" s="8">
        <v>4</v>
      </c>
      <c r="I463" s="2">
        <v>300</v>
      </c>
      <c r="J463" s="2">
        <v>1200</v>
      </c>
      <c r="K463" t="str">
        <f t="shared" si="43"/>
        <v>Medium</v>
      </c>
      <c r="L463" s="12">
        <f t="shared" si="44"/>
        <v>2023</v>
      </c>
      <c r="M463" s="12">
        <f t="shared" si="45"/>
        <v>2</v>
      </c>
      <c r="N463" s="5" t="str">
        <f t="shared" si="46"/>
        <v>Saturday</v>
      </c>
      <c r="O463" s="5" t="str">
        <f t="shared" si="47"/>
        <v>April</v>
      </c>
    </row>
    <row r="464" spans="1:15" x14ac:dyDescent="0.3">
      <c r="A464" s="8">
        <v>463</v>
      </c>
      <c r="B464" s="25">
        <v>45138</v>
      </c>
      <c r="C464" s="5" t="s">
        <v>471</v>
      </c>
      <c r="D464" s="5" t="s">
        <v>8</v>
      </c>
      <c r="E464" s="12">
        <v>54</v>
      </c>
      <c r="F464" s="2" t="str">
        <f t="shared" si="42"/>
        <v>Adult</v>
      </c>
      <c r="G464" s="5" t="s">
        <v>6</v>
      </c>
      <c r="H464" s="8">
        <v>3</v>
      </c>
      <c r="I464" s="2">
        <v>500</v>
      </c>
      <c r="J464" s="2">
        <v>1500</v>
      </c>
      <c r="K464" t="str">
        <f t="shared" si="43"/>
        <v>Medium</v>
      </c>
      <c r="L464" s="12">
        <f t="shared" si="44"/>
        <v>2023</v>
      </c>
      <c r="M464" s="12">
        <f t="shared" si="45"/>
        <v>3</v>
      </c>
      <c r="N464" s="5" t="str">
        <f t="shared" si="46"/>
        <v>Monday</v>
      </c>
      <c r="O464" s="5" t="str">
        <f t="shared" si="47"/>
        <v>July</v>
      </c>
    </row>
    <row r="465" spans="1:15" x14ac:dyDescent="0.3">
      <c r="A465" s="8">
        <v>464</v>
      </c>
      <c r="B465" s="25">
        <v>44939</v>
      </c>
      <c r="C465" s="5" t="s">
        <v>472</v>
      </c>
      <c r="D465" s="5" t="s">
        <v>5</v>
      </c>
      <c r="E465" s="12">
        <v>38</v>
      </c>
      <c r="F465" s="2" t="str">
        <f t="shared" si="42"/>
        <v>Adult</v>
      </c>
      <c r="G465" s="5" t="s">
        <v>11</v>
      </c>
      <c r="H465" s="8">
        <v>2</v>
      </c>
      <c r="I465" s="2">
        <v>300</v>
      </c>
      <c r="J465" s="2">
        <v>600</v>
      </c>
      <c r="K465" t="str">
        <f t="shared" si="43"/>
        <v>Medium</v>
      </c>
      <c r="L465" s="12">
        <f t="shared" si="44"/>
        <v>2023</v>
      </c>
      <c r="M465" s="12">
        <f t="shared" si="45"/>
        <v>1</v>
      </c>
      <c r="N465" s="5" t="str">
        <f t="shared" si="46"/>
        <v>Friday</v>
      </c>
      <c r="O465" s="5" t="str">
        <f t="shared" si="47"/>
        <v>January</v>
      </c>
    </row>
    <row r="466" spans="1:15" x14ac:dyDescent="0.3">
      <c r="A466" s="8">
        <v>465</v>
      </c>
      <c r="B466" s="25">
        <v>45018</v>
      </c>
      <c r="C466" s="5" t="s">
        <v>473</v>
      </c>
      <c r="D466" s="5" t="s">
        <v>8</v>
      </c>
      <c r="E466" s="12">
        <v>43</v>
      </c>
      <c r="F466" s="2" t="str">
        <f t="shared" si="42"/>
        <v>Adult</v>
      </c>
      <c r="G466" s="5" t="s">
        <v>11</v>
      </c>
      <c r="H466" s="8">
        <v>3</v>
      </c>
      <c r="I466" s="2">
        <v>50</v>
      </c>
      <c r="J466" s="2">
        <v>150</v>
      </c>
      <c r="K466" t="str">
        <f t="shared" si="43"/>
        <v>Low</v>
      </c>
      <c r="L466" s="12">
        <f t="shared" si="44"/>
        <v>2023</v>
      </c>
      <c r="M466" s="12">
        <f t="shared" si="45"/>
        <v>2</v>
      </c>
      <c r="N466" s="5" t="str">
        <f t="shared" si="46"/>
        <v>Sunday</v>
      </c>
      <c r="O466" s="5" t="str">
        <f t="shared" si="47"/>
        <v>April</v>
      </c>
    </row>
    <row r="467" spans="1:15" x14ac:dyDescent="0.3">
      <c r="A467" s="8">
        <v>466</v>
      </c>
      <c r="B467" s="25">
        <v>45097</v>
      </c>
      <c r="C467" s="5" t="s">
        <v>474</v>
      </c>
      <c r="D467" s="5" t="s">
        <v>5</v>
      </c>
      <c r="E467" s="12">
        <v>63</v>
      </c>
      <c r="F467" s="2" t="str">
        <f t="shared" si="42"/>
        <v>Senior</v>
      </c>
      <c r="G467" s="5" t="s">
        <v>11</v>
      </c>
      <c r="H467" s="8">
        <v>4</v>
      </c>
      <c r="I467" s="2">
        <v>25</v>
      </c>
      <c r="J467" s="2">
        <v>100</v>
      </c>
      <c r="K467" t="str">
        <f t="shared" si="43"/>
        <v>Low</v>
      </c>
      <c r="L467" s="12">
        <f t="shared" si="44"/>
        <v>2023</v>
      </c>
      <c r="M467" s="12">
        <f t="shared" si="45"/>
        <v>2</v>
      </c>
      <c r="N467" s="5" t="str">
        <f t="shared" si="46"/>
        <v>Tuesday</v>
      </c>
      <c r="O467" s="5" t="str">
        <f t="shared" si="47"/>
        <v>June</v>
      </c>
    </row>
    <row r="468" spans="1:15" x14ac:dyDescent="0.3">
      <c r="A468" s="8">
        <v>467</v>
      </c>
      <c r="B468" s="25">
        <v>45137</v>
      </c>
      <c r="C468" s="5" t="s">
        <v>475</v>
      </c>
      <c r="D468" s="5" t="s">
        <v>8</v>
      </c>
      <c r="E468" s="12">
        <v>53</v>
      </c>
      <c r="F468" s="2" t="str">
        <f t="shared" si="42"/>
        <v>Adult</v>
      </c>
      <c r="G468" s="5" t="s">
        <v>11</v>
      </c>
      <c r="H468" s="8">
        <v>3</v>
      </c>
      <c r="I468" s="2">
        <v>50</v>
      </c>
      <c r="J468" s="2">
        <v>150</v>
      </c>
      <c r="K468" t="str">
        <f t="shared" si="43"/>
        <v>Low</v>
      </c>
      <c r="L468" s="12">
        <f t="shared" si="44"/>
        <v>2023</v>
      </c>
      <c r="M468" s="12">
        <f t="shared" si="45"/>
        <v>3</v>
      </c>
      <c r="N468" s="5" t="str">
        <f t="shared" si="46"/>
        <v>Sunday</v>
      </c>
      <c r="O468" s="5" t="str">
        <f t="shared" si="47"/>
        <v>July</v>
      </c>
    </row>
    <row r="469" spans="1:15" x14ac:dyDescent="0.3">
      <c r="A469" s="8">
        <v>468</v>
      </c>
      <c r="B469" s="25">
        <v>45269</v>
      </c>
      <c r="C469" s="5" t="s">
        <v>476</v>
      </c>
      <c r="D469" s="5" t="s">
        <v>5</v>
      </c>
      <c r="E469" s="12">
        <v>40</v>
      </c>
      <c r="F469" s="2" t="str">
        <f t="shared" si="42"/>
        <v>Adult</v>
      </c>
      <c r="G469" s="5" t="s">
        <v>11</v>
      </c>
      <c r="H469" s="8">
        <v>1</v>
      </c>
      <c r="I469" s="2">
        <v>25</v>
      </c>
      <c r="J469" s="2">
        <v>25</v>
      </c>
      <c r="K469" t="str">
        <f t="shared" si="43"/>
        <v>Low</v>
      </c>
      <c r="L469" s="12">
        <f t="shared" si="44"/>
        <v>2023</v>
      </c>
      <c r="M469" s="12">
        <f t="shared" si="45"/>
        <v>4</v>
      </c>
      <c r="N469" s="5" t="str">
        <f t="shared" si="46"/>
        <v>Saturday</v>
      </c>
      <c r="O469" s="5" t="str">
        <f t="shared" si="47"/>
        <v>December</v>
      </c>
    </row>
    <row r="470" spans="1:15" x14ac:dyDescent="0.3">
      <c r="A470" s="8">
        <v>469</v>
      </c>
      <c r="B470" s="25">
        <v>45054</v>
      </c>
      <c r="C470" s="5" t="s">
        <v>477</v>
      </c>
      <c r="D470" s="5" t="s">
        <v>5</v>
      </c>
      <c r="E470" s="12">
        <v>18</v>
      </c>
      <c r="F470" s="2" t="str">
        <f t="shared" si="42"/>
        <v>Young</v>
      </c>
      <c r="G470" s="5" t="s">
        <v>6</v>
      </c>
      <c r="H470" s="8">
        <v>3</v>
      </c>
      <c r="I470" s="2">
        <v>25</v>
      </c>
      <c r="J470" s="2">
        <v>75</v>
      </c>
      <c r="K470" t="str">
        <f t="shared" si="43"/>
        <v>Low</v>
      </c>
      <c r="L470" s="12">
        <f t="shared" si="44"/>
        <v>2023</v>
      </c>
      <c r="M470" s="12">
        <f t="shared" si="45"/>
        <v>2</v>
      </c>
      <c r="N470" s="5" t="str">
        <f t="shared" si="46"/>
        <v>Monday</v>
      </c>
      <c r="O470" s="5" t="str">
        <f t="shared" si="47"/>
        <v>May</v>
      </c>
    </row>
    <row r="471" spans="1:15" x14ac:dyDescent="0.3">
      <c r="A471" s="8">
        <v>470</v>
      </c>
      <c r="B471" s="25">
        <v>45063</v>
      </c>
      <c r="C471" s="5" t="s">
        <v>478</v>
      </c>
      <c r="D471" s="5" t="s">
        <v>8</v>
      </c>
      <c r="E471" s="12">
        <v>57</v>
      </c>
      <c r="F471" s="2" t="str">
        <f t="shared" si="42"/>
        <v>Adult</v>
      </c>
      <c r="G471" s="5" t="s">
        <v>9</v>
      </c>
      <c r="H471" s="8">
        <v>2</v>
      </c>
      <c r="I471" s="2">
        <v>500</v>
      </c>
      <c r="J471" s="2">
        <v>1000</v>
      </c>
      <c r="K471" t="str">
        <f t="shared" si="43"/>
        <v>Medium</v>
      </c>
      <c r="L471" s="12">
        <f t="shared" si="44"/>
        <v>2023</v>
      </c>
      <c r="M471" s="12">
        <f t="shared" si="45"/>
        <v>2</v>
      </c>
      <c r="N471" s="5" t="str">
        <f t="shared" si="46"/>
        <v>Wednesday</v>
      </c>
      <c r="O471" s="5" t="str">
        <f t="shared" si="47"/>
        <v>May</v>
      </c>
    </row>
    <row r="472" spans="1:15" x14ac:dyDescent="0.3">
      <c r="A472" s="8">
        <v>471</v>
      </c>
      <c r="B472" s="25">
        <v>45008</v>
      </c>
      <c r="C472" s="5" t="s">
        <v>479</v>
      </c>
      <c r="D472" s="5" t="s">
        <v>5</v>
      </c>
      <c r="E472" s="12">
        <v>32</v>
      </c>
      <c r="F472" s="2" t="str">
        <f t="shared" si="42"/>
        <v>Adult</v>
      </c>
      <c r="G472" s="5" t="s">
        <v>9</v>
      </c>
      <c r="H472" s="8">
        <v>3</v>
      </c>
      <c r="I472" s="2">
        <v>50</v>
      </c>
      <c r="J472" s="2">
        <v>150</v>
      </c>
      <c r="K472" t="str">
        <f t="shared" si="43"/>
        <v>Low</v>
      </c>
      <c r="L472" s="12">
        <f t="shared" si="44"/>
        <v>2023</v>
      </c>
      <c r="M472" s="12">
        <f t="shared" si="45"/>
        <v>1</v>
      </c>
      <c r="N472" s="5" t="str">
        <f t="shared" si="46"/>
        <v>Thursday</v>
      </c>
      <c r="O472" s="5" t="str">
        <f t="shared" si="47"/>
        <v>March</v>
      </c>
    </row>
    <row r="473" spans="1:15" x14ac:dyDescent="0.3">
      <c r="A473" s="8">
        <v>472</v>
      </c>
      <c r="B473" s="25">
        <v>45286</v>
      </c>
      <c r="C473" s="5" t="s">
        <v>480</v>
      </c>
      <c r="D473" s="5" t="s">
        <v>8</v>
      </c>
      <c r="E473" s="12">
        <v>38</v>
      </c>
      <c r="F473" s="2" t="str">
        <f t="shared" si="42"/>
        <v>Adult</v>
      </c>
      <c r="G473" s="5" t="s">
        <v>6</v>
      </c>
      <c r="H473" s="8">
        <v>3</v>
      </c>
      <c r="I473" s="2">
        <v>300</v>
      </c>
      <c r="J473" s="2">
        <v>900</v>
      </c>
      <c r="K473" t="str">
        <f t="shared" si="43"/>
        <v>Medium</v>
      </c>
      <c r="L473" s="12">
        <f t="shared" si="44"/>
        <v>2023</v>
      </c>
      <c r="M473" s="12">
        <f t="shared" si="45"/>
        <v>4</v>
      </c>
      <c r="N473" s="5" t="str">
        <f t="shared" si="46"/>
        <v>Tuesday</v>
      </c>
      <c r="O473" s="5" t="str">
        <f t="shared" si="47"/>
        <v>December</v>
      </c>
    </row>
    <row r="474" spans="1:15" x14ac:dyDescent="0.3">
      <c r="A474" s="8">
        <v>473</v>
      </c>
      <c r="B474" s="25">
        <v>44982</v>
      </c>
      <c r="C474" s="5" t="s">
        <v>481</v>
      </c>
      <c r="D474" s="5" t="s">
        <v>5</v>
      </c>
      <c r="E474" s="12">
        <v>64</v>
      </c>
      <c r="F474" s="2" t="str">
        <f t="shared" si="42"/>
        <v>Senior</v>
      </c>
      <c r="G474" s="5" t="s">
        <v>6</v>
      </c>
      <c r="H474" s="8">
        <v>1</v>
      </c>
      <c r="I474" s="2">
        <v>50</v>
      </c>
      <c r="J474" s="2">
        <v>50</v>
      </c>
      <c r="K474" t="str">
        <f t="shared" si="43"/>
        <v>Low</v>
      </c>
      <c r="L474" s="12">
        <f t="shared" si="44"/>
        <v>2023</v>
      </c>
      <c r="M474" s="12">
        <f t="shared" si="45"/>
        <v>1</v>
      </c>
      <c r="N474" s="5" t="str">
        <f t="shared" si="46"/>
        <v>Saturday</v>
      </c>
      <c r="O474" s="5" t="str">
        <f t="shared" si="47"/>
        <v>February</v>
      </c>
    </row>
    <row r="475" spans="1:15" x14ac:dyDescent="0.3">
      <c r="A475" s="8">
        <v>474</v>
      </c>
      <c r="B475" s="25">
        <v>45122</v>
      </c>
      <c r="C475" s="5" t="s">
        <v>482</v>
      </c>
      <c r="D475" s="5" t="s">
        <v>8</v>
      </c>
      <c r="E475" s="12">
        <v>26</v>
      </c>
      <c r="F475" s="2" t="str">
        <f t="shared" si="42"/>
        <v>Young</v>
      </c>
      <c r="G475" s="5" t="s">
        <v>9</v>
      </c>
      <c r="H475" s="8">
        <v>3</v>
      </c>
      <c r="I475" s="2">
        <v>500</v>
      </c>
      <c r="J475" s="2">
        <v>1500</v>
      </c>
      <c r="K475" t="str">
        <f t="shared" si="43"/>
        <v>Medium</v>
      </c>
      <c r="L475" s="12">
        <f t="shared" si="44"/>
        <v>2023</v>
      </c>
      <c r="M475" s="12">
        <f t="shared" si="45"/>
        <v>3</v>
      </c>
      <c r="N475" s="5" t="str">
        <f t="shared" si="46"/>
        <v>Saturday</v>
      </c>
      <c r="O475" s="5" t="str">
        <f t="shared" si="47"/>
        <v>July</v>
      </c>
    </row>
    <row r="476" spans="1:15" x14ac:dyDescent="0.3">
      <c r="A476" s="8">
        <v>475</v>
      </c>
      <c r="B476" s="25">
        <v>44946</v>
      </c>
      <c r="C476" s="5" t="s">
        <v>483</v>
      </c>
      <c r="D476" s="5" t="s">
        <v>5</v>
      </c>
      <c r="E476" s="12">
        <v>26</v>
      </c>
      <c r="F476" s="2" t="str">
        <f t="shared" si="42"/>
        <v>Young</v>
      </c>
      <c r="G476" s="5" t="s">
        <v>9</v>
      </c>
      <c r="H476" s="8">
        <v>3</v>
      </c>
      <c r="I476" s="2">
        <v>25</v>
      </c>
      <c r="J476" s="2">
        <v>75</v>
      </c>
      <c r="K476" t="str">
        <f t="shared" si="43"/>
        <v>Low</v>
      </c>
      <c r="L476" s="12">
        <f t="shared" si="44"/>
        <v>2023</v>
      </c>
      <c r="M476" s="12">
        <f t="shared" si="45"/>
        <v>1</v>
      </c>
      <c r="N476" s="5" t="str">
        <f t="shared" si="46"/>
        <v>Friday</v>
      </c>
      <c r="O476" s="5" t="str">
        <f t="shared" si="47"/>
        <v>January</v>
      </c>
    </row>
    <row r="477" spans="1:15" x14ac:dyDescent="0.3">
      <c r="A477" s="8">
        <v>476</v>
      </c>
      <c r="B477" s="25">
        <v>45167</v>
      </c>
      <c r="C477" s="5" t="s">
        <v>484</v>
      </c>
      <c r="D477" s="5" t="s">
        <v>8</v>
      </c>
      <c r="E477" s="12">
        <v>27</v>
      </c>
      <c r="F477" s="2" t="str">
        <f t="shared" si="42"/>
        <v>Young</v>
      </c>
      <c r="G477" s="5" t="s">
        <v>9</v>
      </c>
      <c r="H477" s="8">
        <v>4</v>
      </c>
      <c r="I477" s="2">
        <v>500</v>
      </c>
      <c r="J477" s="2">
        <v>2000</v>
      </c>
      <c r="K477" t="str">
        <f t="shared" si="43"/>
        <v>High</v>
      </c>
      <c r="L477" s="12">
        <f t="shared" si="44"/>
        <v>2023</v>
      </c>
      <c r="M477" s="12">
        <f t="shared" si="45"/>
        <v>3</v>
      </c>
      <c r="N477" s="5" t="str">
        <f t="shared" si="46"/>
        <v>Tuesday</v>
      </c>
      <c r="O477" s="5" t="str">
        <f t="shared" si="47"/>
        <v>August</v>
      </c>
    </row>
    <row r="478" spans="1:15" x14ac:dyDescent="0.3">
      <c r="A478" s="8">
        <v>477</v>
      </c>
      <c r="B478" s="25">
        <v>45040</v>
      </c>
      <c r="C478" s="5" t="s">
        <v>485</v>
      </c>
      <c r="D478" s="5" t="s">
        <v>5</v>
      </c>
      <c r="E478" s="12">
        <v>43</v>
      </c>
      <c r="F478" s="2" t="str">
        <f t="shared" si="42"/>
        <v>Adult</v>
      </c>
      <c r="G478" s="5" t="s">
        <v>9</v>
      </c>
      <c r="H478" s="8">
        <v>4</v>
      </c>
      <c r="I478" s="2">
        <v>30</v>
      </c>
      <c r="J478" s="2">
        <v>120</v>
      </c>
      <c r="K478" t="str">
        <f t="shared" si="43"/>
        <v>Low</v>
      </c>
      <c r="L478" s="12">
        <f t="shared" si="44"/>
        <v>2023</v>
      </c>
      <c r="M478" s="12">
        <f t="shared" si="45"/>
        <v>2</v>
      </c>
      <c r="N478" s="5" t="str">
        <f t="shared" si="46"/>
        <v>Monday</v>
      </c>
      <c r="O478" s="5" t="str">
        <f t="shared" si="47"/>
        <v>April</v>
      </c>
    </row>
    <row r="479" spans="1:15" x14ac:dyDescent="0.3">
      <c r="A479" s="8">
        <v>478</v>
      </c>
      <c r="B479" s="25">
        <v>45029</v>
      </c>
      <c r="C479" s="5" t="s">
        <v>486</v>
      </c>
      <c r="D479" s="5" t="s">
        <v>8</v>
      </c>
      <c r="E479" s="12">
        <v>58</v>
      </c>
      <c r="F479" s="2" t="str">
        <f t="shared" si="42"/>
        <v>Adult</v>
      </c>
      <c r="G479" s="5" t="s">
        <v>9</v>
      </c>
      <c r="H479" s="8">
        <v>2</v>
      </c>
      <c r="I479" s="2">
        <v>30</v>
      </c>
      <c r="J479" s="2">
        <v>60</v>
      </c>
      <c r="K479" t="str">
        <f t="shared" si="43"/>
        <v>Low</v>
      </c>
      <c r="L479" s="12">
        <f t="shared" si="44"/>
        <v>2023</v>
      </c>
      <c r="M479" s="12">
        <f t="shared" si="45"/>
        <v>2</v>
      </c>
      <c r="N479" s="5" t="str">
        <f t="shared" si="46"/>
        <v>Thursday</v>
      </c>
      <c r="O479" s="5" t="str">
        <f t="shared" si="47"/>
        <v>April</v>
      </c>
    </row>
    <row r="480" spans="1:15" x14ac:dyDescent="0.3">
      <c r="A480" s="8">
        <v>479</v>
      </c>
      <c r="B480" s="25">
        <v>45162</v>
      </c>
      <c r="C480" s="5" t="s">
        <v>487</v>
      </c>
      <c r="D480" s="5" t="s">
        <v>5</v>
      </c>
      <c r="E480" s="12">
        <v>52</v>
      </c>
      <c r="F480" s="2" t="str">
        <f t="shared" si="42"/>
        <v>Adult</v>
      </c>
      <c r="G480" s="5" t="s">
        <v>11</v>
      </c>
      <c r="H480" s="8">
        <v>4</v>
      </c>
      <c r="I480" s="2">
        <v>300</v>
      </c>
      <c r="J480" s="2">
        <v>1200</v>
      </c>
      <c r="K480" t="str">
        <f t="shared" si="43"/>
        <v>Medium</v>
      </c>
      <c r="L480" s="12">
        <f t="shared" si="44"/>
        <v>2023</v>
      </c>
      <c r="M480" s="12">
        <f t="shared" si="45"/>
        <v>3</v>
      </c>
      <c r="N480" s="5" t="str">
        <f t="shared" si="46"/>
        <v>Thursday</v>
      </c>
      <c r="O480" s="5" t="str">
        <f t="shared" si="47"/>
        <v>August</v>
      </c>
    </row>
    <row r="481" spans="1:15" x14ac:dyDescent="0.3">
      <c r="A481" s="8">
        <v>480</v>
      </c>
      <c r="B481" s="25">
        <v>45106</v>
      </c>
      <c r="C481" s="5" t="s">
        <v>488</v>
      </c>
      <c r="D481" s="5" t="s">
        <v>8</v>
      </c>
      <c r="E481" s="12">
        <v>42</v>
      </c>
      <c r="F481" s="2" t="str">
        <f t="shared" si="42"/>
        <v>Adult</v>
      </c>
      <c r="G481" s="5" t="s">
        <v>6</v>
      </c>
      <c r="H481" s="8">
        <v>4</v>
      </c>
      <c r="I481" s="2">
        <v>500</v>
      </c>
      <c r="J481" s="2">
        <v>2000</v>
      </c>
      <c r="K481" t="str">
        <f t="shared" si="43"/>
        <v>High</v>
      </c>
      <c r="L481" s="12">
        <f t="shared" si="44"/>
        <v>2023</v>
      </c>
      <c r="M481" s="12">
        <f t="shared" si="45"/>
        <v>2</v>
      </c>
      <c r="N481" s="5" t="str">
        <f t="shared" si="46"/>
        <v>Thursday</v>
      </c>
      <c r="O481" s="5" t="str">
        <f t="shared" si="47"/>
        <v>June</v>
      </c>
    </row>
    <row r="482" spans="1:15" x14ac:dyDescent="0.3">
      <c r="A482" s="8">
        <v>481</v>
      </c>
      <c r="B482" s="25">
        <v>45083</v>
      </c>
      <c r="C482" s="5" t="s">
        <v>489</v>
      </c>
      <c r="D482" s="5" t="s">
        <v>8</v>
      </c>
      <c r="E482" s="12">
        <v>43</v>
      </c>
      <c r="F482" s="2" t="str">
        <f t="shared" si="42"/>
        <v>Adult</v>
      </c>
      <c r="G482" s="5" t="s">
        <v>11</v>
      </c>
      <c r="H482" s="8">
        <v>4</v>
      </c>
      <c r="I482" s="2">
        <v>300</v>
      </c>
      <c r="J482" s="2">
        <v>1200</v>
      </c>
      <c r="K482" t="str">
        <f t="shared" si="43"/>
        <v>Medium</v>
      </c>
      <c r="L482" s="12">
        <f t="shared" si="44"/>
        <v>2023</v>
      </c>
      <c r="M482" s="12">
        <f t="shared" si="45"/>
        <v>2</v>
      </c>
      <c r="N482" s="5" t="str">
        <f t="shared" si="46"/>
        <v>Tuesday</v>
      </c>
      <c r="O482" s="5" t="str">
        <f t="shared" si="47"/>
        <v>June</v>
      </c>
    </row>
    <row r="483" spans="1:15" x14ac:dyDescent="0.3">
      <c r="A483" s="8">
        <v>482</v>
      </c>
      <c r="B483" s="25">
        <v>45043</v>
      </c>
      <c r="C483" s="5" t="s">
        <v>490</v>
      </c>
      <c r="D483" s="5" t="s">
        <v>8</v>
      </c>
      <c r="E483" s="12">
        <v>28</v>
      </c>
      <c r="F483" s="2" t="str">
        <f t="shared" si="42"/>
        <v>Young</v>
      </c>
      <c r="G483" s="5" t="s">
        <v>9</v>
      </c>
      <c r="H483" s="8">
        <v>4</v>
      </c>
      <c r="I483" s="2">
        <v>300</v>
      </c>
      <c r="J483" s="2">
        <v>1200</v>
      </c>
      <c r="K483" t="str">
        <f t="shared" si="43"/>
        <v>Medium</v>
      </c>
      <c r="L483" s="12">
        <f t="shared" si="44"/>
        <v>2023</v>
      </c>
      <c r="M483" s="12">
        <f t="shared" si="45"/>
        <v>2</v>
      </c>
      <c r="N483" s="5" t="str">
        <f t="shared" si="46"/>
        <v>Thursday</v>
      </c>
      <c r="O483" s="5" t="str">
        <f t="shared" si="47"/>
        <v>April</v>
      </c>
    </row>
    <row r="484" spans="1:15" x14ac:dyDescent="0.3">
      <c r="A484" s="8">
        <v>483</v>
      </c>
      <c r="B484" s="25">
        <v>45041</v>
      </c>
      <c r="C484" s="5" t="s">
        <v>491</v>
      </c>
      <c r="D484" s="5" t="s">
        <v>5</v>
      </c>
      <c r="E484" s="12">
        <v>55</v>
      </c>
      <c r="F484" s="2" t="str">
        <f t="shared" si="42"/>
        <v>Adult</v>
      </c>
      <c r="G484" s="5" t="s">
        <v>9</v>
      </c>
      <c r="H484" s="8">
        <v>1</v>
      </c>
      <c r="I484" s="2">
        <v>30</v>
      </c>
      <c r="J484" s="2">
        <v>30</v>
      </c>
      <c r="K484" t="str">
        <f t="shared" si="43"/>
        <v>Low</v>
      </c>
      <c r="L484" s="12">
        <f t="shared" si="44"/>
        <v>2023</v>
      </c>
      <c r="M484" s="12">
        <f t="shared" si="45"/>
        <v>2</v>
      </c>
      <c r="N484" s="5" t="str">
        <f t="shared" si="46"/>
        <v>Tuesday</v>
      </c>
      <c r="O484" s="5" t="str">
        <f t="shared" si="47"/>
        <v>April</v>
      </c>
    </row>
    <row r="485" spans="1:15" x14ac:dyDescent="0.3">
      <c r="A485" s="8">
        <v>484</v>
      </c>
      <c r="B485" s="25">
        <v>44939</v>
      </c>
      <c r="C485" s="5" t="s">
        <v>492</v>
      </c>
      <c r="D485" s="5" t="s">
        <v>8</v>
      </c>
      <c r="E485" s="12">
        <v>19</v>
      </c>
      <c r="F485" s="2" t="str">
        <f t="shared" si="42"/>
        <v>Young</v>
      </c>
      <c r="G485" s="5" t="s">
        <v>9</v>
      </c>
      <c r="H485" s="8">
        <v>4</v>
      </c>
      <c r="I485" s="2">
        <v>300</v>
      </c>
      <c r="J485" s="2">
        <v>1200</v>
      </c>
      <c r="K485" t="str">
        <f t="shared" si="43"/>
        <v>Medium</v>
      </c>
      <c r="L485" s="12">
        <f t="shared" si="44"/>
        <v>2023</v>
      </c>
      <c r="M485" s="12">
        <f t="shared" si="45"/>
        <v>1</v>
      </c>
      <c r="N485" s="5" t="str">
        <f t="shared" si="46"/>
        <v>Friday</v>
      </c>
      <c r="O485" s="5" t="str">
        <f t="shared" si="47"/>
        <v>January</v>
      </c>
    </row>
    <row r="486" spans="1:15" x14ac:dyDescent="0.3">
      <c r="A486" s="8">
        <v>485</v>
      </c>
      <c r="B486" s="25">
        <v>45264</v>
      </c>
      <c r="C486" s="5" t="s">
        <v>493</v>
      </c>
      <c r="D486" s="5" t="s">
        <v>5</v>
      </c>
      <c r="E486" s="12">
        <v>24</v>
      </c>
      <c r="F486" s="2" t="str">
        <f t="shared" si="42"/>
        <v>Young</v>
      </c>
      <c r="G486" s="5" t="s">
        <v>11</v>
      </c>
      <c r="H486" s="8">
        <v>1</v>
      </c>
      <c r="I486" s="2">
        <v>30</v>
      </c>
      <c r="J486" s="2">
        <v>30</v>
      </c>
      <c r="K486" t="str">
        <f t="shared" si="43"/>
        <v>Low</v>
      </c>
      <c r="L486" s="12">
        <f t="shared" si="44"/>
        <v>2023</v>
      </c>
      <c r="M486" s="12">
        <f t="shared" si="45"/>
        <v>4</v>
      </c>
      <c r="N486" s="5" t="str">
        <f t="shared" si="46"/>
        <v>Monday</v>
      </c>
      <c r="O486" s="5" t="str">
        <f t="shared" si="47"/>
        <v>December</v>
      </c>
    </row>
    <row r="487" spans="1:15" x14ac:dyDescent="0.3">
      <c r="A487" s="8">
        <v>486</v>
      </c>
      <c r="B487" s="25">
        <v>45025</v>
      </c>
      <c r="C487" s="5" t="s">
        <v>494</v>
      </c>
      <c r="D487" s="5" t="s">
        <v>8</v>
      </c>
      <c r="E487" s="12">
        <v>35</v>
      </c>
      <c r="F487" s="2" t="str">
        <f t="shared" si="42"/>
        <v>Adult</v>
      </c>
      <c r="G487" s="5" t="s">
        <v>11</v>
      </c>
      <c r="H487" s="8">
        <v>1</v>
      </c>
      <c r="I487" s="2">
        <v>25</v>
      </c>
      <c r="J487" s="2">
        <v>25</v>
      </c>
      <c r="K487" t="str">
        <f t="shared" si="43"/>
        <v>Low</v>
      </c>
      <c r="L487" s="12">
        <f t="shared" si="44"/>
        <v>2023</v>
      </c>
      <c r="M487" s="12">
        <f t="shared" si="45"/>
        <v>2</v>
      </c>
      <c r="N487" s="5" t="str">
        <f t="shared" si="46"/>
        <v>Sunday</v>
      </c>
      <c r="O487" s="5" t="str">
        <f t="shared" si="47"/>
        <v>April</v>
      </c>
    </row>
    <row r="488" spans="1:15" x14ac:dyDescent="0.3">
      <c r="A488" s="8">
        <v>487</v>
      </c>
      <c r="B488" s="25">
        <v>45131</v>
      </c>
      <c r="C488" s="5" t="s">
        <v>495</v>
      </c>
      <c r="D488" s="5" t="s">
        <v>5</v>
      </c>
      <c r="E488" s="12">
        <v>44</v>
      </c>
      <c r="F488" s="2" t="str">
        <f t="shared" si="42"/>
        <v>Adult</v>
      </c>
      <c r="G488" s="5" t="s">
        <v>9</v>
      </c>
      <c r="H488" s="8">
        <v>4</v>
      </c>
      <c r="I488" s="2">
        <v>500</v>
      </c>
      <c r="J488" s="2">
        <v>2000</v>
      </c>
      <c r="K488" t="str">
        <f t="shared" si="43"/>
        <v>High</v>
      </c>
      <c r="L488" s="12">
        <f t="shared" si="44"/>
        <v>2023</v>
      </c>
      <c r="M488" s="12">
        <f t="shared" si="45"/>
        <v>3</v>
      </c>
      <c r="N488" s="5" t="str">
        <f t="shared" si="46"/>
        <v>Monday</v>
      </c>
      <c r="O488" s="5" t="str">
        <f t="shared" si="47"/>
        <v>July</v>
      </c>
    </row>
    <row r="489" spans="1:15" x14ac:dyDescent="0.3">
      <c r="A489" s="8">
        <v>488</v>
      </c>
      <c r="B489" s="25">
        <v>45095</v>
      </c>
      <c r="C489" s="5" t="s">
        <v>496</v>
      </c>
      <c r="D489" s="5" t="s">
        <v>8</v>
      </c>
      <c r="E489" s="12">
        <v>51</v>
      </c>
      <c r="F489" s="2" t="str">
        <f t="shared" si="42"/>
        <v>Adult</v>
      </c>
      <c r="G489" s="5" t="s">
        <v>11</v>
      </c>
      <c r="H489" s="8">
        <v>3</v>
      </c>
      <c r="I489" s="2">
        <v>300</v>
      </c>
      <c r="J489" s="2">
        <v>900</v>
      </c>
      <c r="K489" t="str">
        <f t="shared" si="43"/>
        <v>Medium</v>
      </c>
      <c r="L489" s="12">
        <f t="shared" si="44"/>
        <v>2023</v>
      </c>
      <c r="M489" s="12">
        <f t="shared" si="45"/>
        <v>2</v>
      </c>
      <c r="N489" s="5" t="str">
        <f t="shared" si="46"/>
        <v>Sunday</v>
      </c>
      <c r="O489" s="5" t="str">
        <f t="shared" si="47"/>
        <v>June</v>
      </c>
    </row>
    <row r="490" spans="1:15" x14ac:dyDescent="0.3">
      <c r="A490" s="8">
        <v>489</v>
      </c>
      <c r="B490" s="25">
        <v>45069</v>
      </c>
      <c r="C490" s="5" t="s">
        <v>497</v>
      </c>
      <c r="D490" s="5" t="s">
        <v>5</v>
      </c>
      <c r="E490" s="12">
        <v>44</v>
      </c>
      <c r="F490" s="2" t="str">
        <f t="shared" si="42"/>
        <v>Adult</v>
      </c>
      <c r="G490" s="5" t="s">
        <v>11</v>
      </c>
      <c r="H490" s="8">
        <v>1</v>
      </c>
      <c r="I490" s="2">
        <v>30</v>
      </c>
      <c r="J490" s="2">
        <v>30</v>
      </c>
      <c r="K490" t="str">
        <f t="shared" si="43"/>
        <v>Low</v>
      </c>
      <c r="L490" s="12">
        <f t="shared" si="44"/>
        <v>2023</v>
      </c>
      <c r="M490" s="12">
        <f t="shared" si="45"/>
        <v>2</v>
      </c>
      <c r="N490" s="5" t="str">
        <f t="shared" si="46"/>
        <v>Tuesday</v>
      </c>
      <c r="O490" s="5" t="str">
        <f t="shared" si="47"/>
        <v>May</v>
      </c>
    </row>
    <row r="491" spans="1:15" x14ac:dyDescent="0.3">
      <c r="A491" s="8">
        <v>490</v>
      </c>
      <c r="B491" s="25">
        <v>44962</v>
      </c>
      <c r="C491" s="5" t="s">
        <v>498</v>
      </c>
      <c r="D491" s="5" t="s">
        <v>5</v>
      </c>
      <c r="E491" s="12">
        <v>34</v>
      </c>
      <c r="F491" s="2" t="str">
        <f t="shared" si="42"/>
        <v>Adult</v>
      </c>
      <c r="G491" s="5" t="s">
        <v>9</v>
      </c>
      <c r="H491" s="8">
        <v>3</v>
      </c>
      <c r="I491" s="2">
        <v>50</v>
      </c>
      <c r="J491" s="2">
        <v>150</v>
      </c>
      <c r="K491" t="str">
        <f t="shared" si="43"/>
        <v>Low</v>
      </c>
      <c r="L491" s="12">
        <f t="shared" si="44"/>
        <v>2023</v>
      </c>
      <c r="M491" s="12">
        <f t="shared" si="45"/>
        <v>1</v>
      </c>
      <c r="N491" s="5" t="str">
        <f t="shared" si="46"/>
        <v>Sunday</v>
      </c>
      <c r="O491" s="5" t="str">
        <f t="shared" si="47"/>
        <v>February</v>
      </c>
    </row>
    <row r="492" spans="1:15" x14ac:dyDescent="0.3">
      <c r="A492" s="8">
        <v>491</v>
      </c>
      <c r="B492" s="25">
        <v>45069</v>
      </c>
      <c r="C492" s="5" t="s">
        <v>499</v>
      </c>
      <c r="D492" s="5" t="s">
        <v>8</v>
      </c>
      <c r="E492" s="12">
        <v>60</v>
      </c>
      <c r="F492" s="2" t="str">
        <f t="shared" si="42"/>
        <v>Adult</v>
      </c>
      <c r="G492" s="5" t="s">
        <v>11</v>
      </c>
      <c r="H492" s="8">
        <v>3</v>
      </c>
      <c r="I492" s="2">
        <v>300</v>
      </c>
      <c r="J492" s="2">
        <v>900</v>
      </c>
      <c r="K492" t="str">
        <f t="shared" si="43"/>
        <v>Medium</v>
      </c>
      <c r="L492" s="12">
        <f t="shared" si="44"/>
        <v>2023</v>
      </c>
      <c r="M492" s="12">
        <f t="shared" si="45"/>
        <v>2</v>
      </c>
      <c r="N492" s="5" t="str">
        <f t="shared" si="46"/>
        <v>Tuesday</v>
      </c>
      <c r="O492" s="5" t="str">
        <f t="shared" si="47"/>
        <v>May</v>
      </c>
    </row>
    <row r="493" spans="1:15" x14ac:dyDescent="0.3">
      <c r="A493" s="8">
        <v>492</v>
      </c>
      <c r="B493" s="25">
        <v>45106</v>
      </c>
      <c r="C493" s="5" t="s">
        <v>500</v>
      </c>
      <c r="D493" s="5" t="s">
        <v>5</v>
      </c>
      <c r="E493" s="12">
        <v>61</v>
      </c>
      <c r="F493" s="2" t="str">
        <f t="shared" si="42"/>
        <v>Senior</v>
      </c>
      <c r="G493" s="5" t="s">
        <v>6</v>
      </c>
      <c r="H493" s="8">
        <v>4</v>
      </c>
      <c r="I493" s="2">
        <v>25</v>
      </c>
      <c r="J493" s="2">
        <v>100</v>
      </c>
      <c r="K493" t="str">
        <f t="shared" si="43"/>
        <v>Low</v>
      </c>
      <c r="L493" s="12">
        <f t="shared" si="44"/>
        <v>2023</v>
      </c>
      <c r="M493" s="12">
        <f t="shared" si="45"/>
        <v>2</v>
      </c>
      <c r="N493" s="5" t="str">
        <f t="shared" si="46"/>
        <v>Thursday</v>
      </c>
      <c r="O493" s="5" t="str">
        <f t="shared" si="47"/>
        <v>June</v>
      </c>
    </row>
    <row r="494" spans="1:15" x14ac:dyDescent="0.3">
      <c r="A494" s="8">
        <v>493</v>
      </c>
      <c r="B494" s="25">
        <v>45255</v>
      </c>
      <c r="C494" s="5" t="s">
        <v>501</v>
      </c>
      <c r="D494" s="5" t="s">
        <v>5</v>
      </c>
      <c r="E494" s="12">
        <v>41</v>
      </c>
      <c r="F494" s="2" t="str">
        <f t="shared" si="42"/>
        <v>Adult</v>
      </c>
      <c r="G494" s="5" t="s">
        <v>6</v>
      </c>
      <c r="H494" s="8">
        <v>2</v>
      </c>
      <c r="I494" s="2">
        <v>25</v>
      </c>
      <c r="J494" s="2">
        <v>50</v>
      </c>
      <c r="K494" t="str">
        <f t="shared" si="43"/>
        <v>Low</v>
      </c>
      <c r="L494" s="12">
        <f t="shared" si="44"/>
        <v>2023</v>
      </c>
      <c r="M494" s="12">
        <f t="shared" si="45"/>
        <v>4</v>
      </c>
      <c r="N494" s="5" t="str">
        <f t="shared" si="46"/>
        <v>Saturday</v>
      </c>
      <c r="O494" s="5" t="str">
        <f t="shared" si="47"/>
        <v>November</v>
      </c>
    </row>
    <row r="495" spans="1:15" x14ac:dyDescent="0.3">
      <c r="A495" s="8">
        <v>494</v>
      </c>
      <c r="B495" s="25">
        <v>45187</v>
      </c>
      <c r="C495" s="5" t="s">
        <v>502</v>
      </c>
      <c r="D495" s="5" t="s">
        <v>8</v>
      </c>
      <c r="E495" s="12">
        <v>42</v>
      </c>
      <c r="F495" s="2" t="str">
        <f t="shared" si="42"/>
        <v>Adult</v>
      </c>
      <c r="G495" s="5" t="s">
        <v>6</v>
      </c>
      <c r="H495" s="8">
        <v>4</v>
      </c>
      <c r="I495" s="2">
        <v>50</v>
      </c>
      <c r="J495" s="2">
        <v>200</v>
      </c>
      <c r="K495" t="str">
        <f t="shared" si="43"/>
        <v>Low</v>
      </c>
      <c r="L495" s="12">
        <f t="shared" si="44"/>
        <v>2023</v>
      </c>
      <c r="M495" s="12">
        <f t="shared" si="45"/>
        <v>3</v>
      </c>
      <c r="N495" s="5" t="str">
        <f t="shared" si="46"/>
        <v>Monday</v>
      </c>
      <c r="O495" s="5" t="str">
        <f t="shared" si="47"/>
        <v>September</v>
      </c>
    </row>
    <row r="496" spans="1:15" x14ac:dyDescent="0.3">
      <c r="A496" s="8">
        <v>495</v>
      </c>
      <c r="B496" s="25">
        <v>45131</v>
      </c>
      <c r="C496" s="5" t="s">
        <v>503</v>
      </c>
      <c r="D496" s="5" t="s">
        <v>5</v>
      </c>
      <c r="E496" s="12">
        <v>24</v>
      </c>
      <c r="F496" s="2" t="str">
        <f t="shared" si="42"/>
        <v>Young</v>
      </c>
      <c r="G496" s="5" t="s">
        <v>6</v>
      </c>
      <c r="H496" s="8">
        <v>2</v>
      </c>
      <c r="I496" s="2">
        <v>30</v>
      </c>
      <c r="J496" s="2">
        <v>60</v>
      </c>
      <c r="K496" t="str">
        <f t="shared" si="43"/>
        <v>Low</v>
      </c>
      <c r="L496" s="12">
        <f t="shared" si="44"/>
        <v>2023</v>
      </c>
      <c r="M496" s="12">
        <f t="shared" si="45"/>
        <v>3</v>
      </c>
      <c r="N496" s="5" t="str">
        <f t="shared" si="46"/>
        <v>Monday</v>
      </c>
      <c r="O496" s="5" t="str">
        <f t="shared" si="47"/>
        <v>July</v>
      </c>
    </row>
    <row r="497" spans="1:15" x14ac:dyDescent="0.3">
      <c r="A497" s="8">
        <v>496</v>
      </c>
      <c r="B497" s="25">
        <v>45274</v>
      </c>
      <c r="C497" s="5" t="s">
        <v>504</v>
      </c>
      <c r="D497" s="5" t="s">
        <v>5</v>
      </c>
      <c r="E497" s="12">
        <v>23</v>
      </c>
      <c r="F497" s="2" t="str">
        <f t="shared" si="42"/>
        <v>Young</v>
      </c>
      <c r="G497" s="5" t="s">
        <v>9</v>
      </c>
      <c r="H497" s="8">
        <v>2</v>
      </c>
      <c r="I497" s="2">
        <v>300</v>
      </c>
      <c r="J497" s="2">
        <v>600</v>
      </c>
      <c r="K497" t="str">
        <f t="shared" si="43"/>
        <v>Medium</v>
      </c>
      <c r="L497" s="12">
        <f t="shared" si="44"/>
        <v>2023</v>
      </c>
      <c r="M497" s="12">
        <f t="shared" si="45"/>
        <v>4</v>
      </c>
      <c r="N497" s="5" t="str">
        <f t="shared" si="46"/>
        <v>Thursday</v>
      </c>
      <c r="O497" s="5" t="str">
        <f t="shared" si="47"/>
        <v>December</v>
      </c>
    </row>
    <row r="498" spans="1:15" x14ac:dyDescent="0.3">
      <c r="A498" s="8">
        <v>497</v>
      </c>
      <c r="B498" s="25">
        <v>45201</v>
      </c>
      <c r="C498" s="5" t="s">
        <v>505</v>
      </c>
      <c r="D498" s="5" t="s">
        <v>5</v>
      </c>
      <c r="E498" s="12">
        <v>41</v>
      </c>
      <c r="F498" s="2" t="str">
        <f t="shared" si="42"/>
        <v>Adult</v>
      </c>
      <c r="G498" s="5" t="s">
        <v>9</v>
      </c>
      <c r="H498" s="8">
        <v>4</v>
      </c>
      <c r="I498" s="2">
        <v>30</v>
      </c>
      <c r="J498" s="2">
        <v>120</v>
      </c>
      <c r="K498" t="str">
        <f t="shared" si="43"/>
        <v>Low</v>
      </c>
      <c r="L498" s="12">
        <f t="shared" si="44"/>
        <v>2023</v>
      </c>
      <c r="M498" s="12">
        <f t="shared" si="45"/>
        <v>4</v>
      </c>
      <c r="N498" s="5" t="str">
        <f t="shared" si="46"/>
        <v>Monday</v>
      </c>
      <c r="O498" s="5" t="str">
        <f t="shared" si="47"/>
        <v>October</v>
      </c>
    </row>
    <row r="499" spans="1:15" x14ac:dyDescent="0.3">
      <c r="A499" s="8">
        <v>498</v>
      </c>
      <c r="B499" s="25">
        <v>45096</v>
      </c>
      <c r="C499" s="5" t="s">
        <v>506</v>
      </c>
      <c r="D499" s="5" t="s">
        <v>8</v>
      </c>
      <c r="E499" s="12">
        <v>50</v>
      </c>
      <c r="F499" s="2" t="str">
        <f t="shared" si="42"/>
        <v>Adult</v>
      </c>
      <c r="G499" s="5" t="s">
        <v>9</v>
      </c>
      <c r="H499" s="8">
        <v>4</v>
      </c>
      <c r="I499" s="2">
        <v>25</v>
      </c>
      <c r="J499" s="2">
        <v>100</v>
      </c>
      <c r="K499" t="str">
        <f t="shared" si="43"/>
        <v>Low</v>
      </c>
      <c r="L499" s="12">
        <f t="shared" si="44"/>
        <v>2023</v>
      </c>
      <c r="M499" s="12">
        <f t="shared" si="45"/>
        <v>2</v>
      </c>
      <c r="N499" s="5" t="str">
        <f t="shared" si="46"/>
        <v>Monday</v>
      </c>
      <c r="O499" s="5" t="str">
        <f t="shared" si="47"/>
        <v>June</v>
      </c>
    </row>
    <row r="500" spans="1:15" x14ac:dyDescent="0.3">
      <c r="A500" s="8">
        <v>499</v>
      </c>
      <c r="B500" s="25">
        <v>44941</v>
      </c>
      <c r="C500" s="5" t="s">
        <v>507</v>
      </c>
      <c r="D500" s="5" t="s">
        <v>5</v>
      </c>
      <c r="E500" s="12">
        <v>46</v>
      </c>
      <c r="F500" s="2" t="str">
        <f t="shared" si="42"/>
        <v>Adult</v>
      </c>
      <c r="G500" s="5" t="s">
        <v>6</v>
      </c>
      <c r="H500" s="8">
        <v>2</v>
      </c>
      <c r="I500" s="2">
        <v>30</v>
      </c>
      <c r="J500" s="2">
        <v>60</v>
      </c>
      <c r="K500" t="str">
        <f t="shared" si="43"/>
        <v>Low</v>
      </c>
      <c r="L500" s="12">
        <f t="shared" si="44"/>
        <v>2023</v>
      </c>
      <c r="M500" s="12">
        <f t="shared" si="45"/>
        <v>1</v>
      </c>
      <c r="N500" s="5" t="str">
        <f t="shared" si="46"/>
        <v>Sunday</v>
      </c>
      <c r="O500" s="5" t="str">
        <f t="shared" si="47"/>
        <v>January</v>
      </c>
    </row>
    <row r="501" spans="1:15" x14ac:dyDescent="0.3">
      <c r="A501" s="8">
        <v>500</v>
      </c>
      <c r="B501" s="25">
        <v>44986</v>
      </c>
      <c r="C501" s="5" t="s">
        <v>508</v>
      </c>
      <c r="D501" s="5" t="s">
        <v>8</v>
      </c>
      <c r="E501" s="12">
        <v>60</v>
      </c>
      <c r="F501" s="2" t="str">
        <f t="shared" si="42"/>
        <v>Adult</v>
      </c>
      <c r="G501" s="5" t="s">
        <v>6</v>
      </c>
      <c r="H501" s="8">
        <v>4</v>
      </c>
      <c r="I501" s="2">
        <v>25</v>
      </c>
      <c r="J501" s="2">
        <v>100</v>
      </c>
      <c r="K501" t="str">
        <f t="shared" si="43"/>
        <v>Low</v>
      </c>
      <c r="L501" s="12">
        <f t="shared" si="44"/>
        <v>2023</v>
      </c>
      <c r="M501" s="12">
        <f t="shared" si="45"/>
        <v>1</v>
      </c>
      <c r="N501" s="5" t="str">
        <f t="shared" si="46"/>
        <v>Wednesday</v>
      </c>
      <c r="O501" s="5" t="str">
        <f t="shared" si="47"/>
        <v>March</v>
      </c>
    </row>
    <row r="502" spans="1:15" x14ac:dyDescent="0.3">
      <c r="A502" s="8">
        <v>501</v>
      </c>
      <c r="B502" s="25">
        <v>45060</v>
      </c>
      <c r="C502" s="5" t="s">
        <v>509</v>
      </c>
      <c r="D502" s="5" t="s">
        <v>5</v>
      </c>
      <c r="E502" s="12">
        <v>39</v>
      </c>
      <c r="F502" s="2" t="str">
        <f t="shared" si="42"/>
        <v>Adult</v>
      </c>
      <c r="G502" s="5" t="s">
        <v>11</v>
      </c>
      <c r="H502" s="8">
        <v>2</v>
      </c>
      <c r="I502" s="2">
        <v>30</v>
      </c>
      <c r="J502" s="2">
        <v>60</v>
      </c>
      <c r="K502" t="str">
        <f t="shared" si="43"/>
        <v>Low</v>
      </c>
      <c r="L502" s="12">
        <f t="shared" si="44"/>
        <v>2023</v>
      </c>
      <c r="M502" s="12">
        <f t="shared" si="45"/>
        <v>2</v>
      </c>
      <c r="N502" s="5" t="str">
        <f t="shared" si="46"/>
        <v>Sunday</v>
      </c>
      <c r="O502" s="5" t="str">
        <f t="shared" si="47"/>
        <v>May</v>
      </c>
    </row>
    <row r="503" spans="1:15" x14ac:dyDescent="0.3">
      <c r="A503" s="8">
        <v>502</v>
      </c>
      <c r="B503" s="25">
        <v>45018</v>
      </c>
      <c r="C503" s="5" t="s">
        <v>510</v>
      </c>
      <c r="D503" s="5" t="s">
        <v>5</v>
      </c>
      <c r="E503" s="12">
        <v>43</v>
      </c>
      <c r="F503" s="2" t="str">
        <f t="shared" si="42"/>
        <v>Adult</v>
      </c>
      <c r="G503" s="5" t="s">
        <v>11</v>
      </c>
      <c r="H503" s="8">
        <v>3</v>
      </c>
      <c r="I503" s="2">
        <v>50</v>
      </c>
      <c r="J503" s="2">
        <v>150</v>
      </c>
      <c r="K503" t="str">
        <f t="shared" si="43"/>
        <v>Low</v>
      </c>
      <c r="L503" s="12">
        <f t="shared" si="44"/>
        <v>2023</v>
      </c>
      <c r="M503" s="12">
        <f t="shared" si="45"/>
        <v>2</v>
      </c>
      <c r="N503" s="5" t="str">
        <f t="shared" si="46"/>
        <v>Sunday</v>
      </c>
      <c r="O503" s="5" t="str">
        <f t="shared" si="47"/>
        <v>April</v>
      </c>
    </row>
    <row r="504" spans="1:15" x14ac:dyDescent="0.3">
      <c r="A504" s="8">
        <v>503</v>
      </c>
      <c r="B504" s="25">
        <v>45224</v>
      </c>
      <c r="C504" s="5" t="s">
        <v>511</v>
      </c>
      <c r="D504" s="5" t="s">
        <v>5</v>
      </c>
      <c r="E504" s="12">
        <v>45</v>
      </c>
      <c r="F504" s="2" t="str">
        <f t="shared" si="42"/>
        <v>Adult</v>
      </c>
      <c r="G504" s="5" t="s">
        <v>6</v>
      </c>
      <c r="H504" s="8">
        <v>4</v>
      </c>
      <c r="I504" s="2">
        <v>500</v>
      </c>
      <c r="J504" s="2">
        <v>2000</v>
      </c>
      <c r="K504" t="str">
        <f t="shared" si="43"/>
        <v>High</v>
      </c>
      <c r="L504" s="12">
        <f t="shared" si="44"/>
        <v>2023</v>
      </c>
      <c r="M504" s="12">
        <f t="shared" si="45"/>
        <v>4</v>
      </c>
      <c r="N504" s="5" t="str">
        <f t="shared" si="46"/>
        <v>Wednesday</v>
      </c>
      <c r="O504" s="5" t="str">
        <f t="shared" si="47"/>
        <v>October</v>
      </c>
    </row>
    <row r="505" spans="1:15" x14ac:dyDescent="0.3">
      <c r="A505" s="8">
        <v>504</v>
      </c>
      <c r="B505" s="25">
        <v>45062</v>
      </c>
      <c r="C505" s="5" t="s">
        <v>512</v>
      </c>
      <c r="D505" s="5" t="s">
        <v>8</v>
      </c>
      <c r="E505" s="12">
        <v>38</v>
      </c>
      <c r="F505" s="2" t="str">
        <f t="shared" si="42"/>
        <v>Adult</v>
      </c>
      <c r="G505" s="5" t="s">
        <v>6</v>
      </c>
      <c r="H505" s="8">
        <v>3</v>
      </c>
      <c r="I505" s="2">
        <v>50</v>
      </c>
      <c r="J505" s="2">
        <v>150</v>
      </c>
      <c r="K505" t="str">
        <f t="shared" si="43"/>
        <v>Low</v>
      </c>
      <c r="L505" s="12">
        <f t="shared" si="44"/>
        <v>2023</v>
      </c>
      <c r="M505" s="12">
        <f t="shared" si="45"/>
        <v>2</v>
      </c>
      <c r="N505" s="5" t="str">
        <f t="shared" si="46"/>
        <v>Tuesday</v>
      </c>
      <c r="O505" s="5" t="str">
        <f t="shared" si="47"/>
        <v>May</v>
      </c>
    </row>
    <row r="506" spans="1:15" x14ac:dyDescent="0.3">
      <c r="A506" s="8">
        <v>505</v>
      </c>
      <c r="B506" s="25">
        <v>44946</v>
      </c>
      <c r="C506" s="5" t="s">
        <v>513</v>
      </c>
      <c r="D506" s="5" t="s">
        <v>5</v>
      </c>
      <c r="E506" s="12">
        <v>24</v>
      </c>
      <c r="F506" s="2" t="str">
        <f t="shared" si="42"/>
        <v>Young</v>
      </c>
      <c r="G506" s="5" t="s">
        <v>6</v>
      </c>
      <c r="H506" s="8">
        <v>1</v>
      </c>
      <c r="I506" s="2">
        <v>50</v>
      </c>
      <c r="J506" s="2">
        <v>50</v>
      </c>
      <c r="K506" t="str">
        <f t="shared" si="43"/>
        <v>Low</v>
      </c>
      <c r="L506" s="12">
        <f t="shared" si="44"/>
        <v>2023</v>
      </c>
      <c r="M506" s="12">
        <f t="shared" si="45"/>
        <v>1</v>
      </c>
      <c r="N506" s="5" t="str">
        <f t="shared" si="46"/>
        <v>Friday</v>
      </c>
      <c r="O506" s="5" t="str">
        <f t="shared" si="47"/>
        <v>January</v>
      </c>
    </row>
    <row r="507" spans="1:15" x14ac:dyDescent="0.3">
      <c r="A507" s="8">
        <v>506</v>
      </c>
      <c r="B507" s="25">
        <v>44982</v>
      </c>
      <c r="C507" s="5" t="s">
        <v>514</v>
      </c>
      <c r="D507" s="5" t="s">
        <v>5</v>
      </c>
      <c r="E507" s="12">
        <v>34</v>
      </c>
      <c r="F507" s="2" t="str">
        <f t="shared" si="42"/>
        <v>Adult</v>
      </c>
      <c r="G507" s="5" t="s">
        <v>6</v>
      </c>
      <c r="H507" s="8">
        <v>3</v>
      </c>
      <c r="I507" s="2">
        <v>500</v>
      </c>
      <c r="J507" s="2">
        <v>1500</v>
      </c>
      <c r="K507" t="str">
        <f t="shared" si="43"/>
        <v>Medium</v>
      </c>
      <c r="L507" s="12">
        <f t="shared" si="44"/>
        <v>2023</v>
      </c>
      <c r="M507" s="12">
        <f t="shared" si="45"/>
        <v>1</v>
      </c>
      <c r="N507" s="5" t="str">
        <f t="shared" si="46"/>
        <v>Saturday</v>
      </c>
      <c r="O507" s="5" t="str">
        <f t="shared" si="47"/>
        <v>February</v>
      </c>
    </row>
    <row r="508" spans="1:15" x14ac:dyDescent="0.3">
      <c r="A508" s="8">
        <v>507</v>
      </c>
      <c r="B508" s="25">
        <v>45232</v>
      </c>
      <c r="C508" s="5" t="s">
        <v>515</v>
      </c>
      <c r="D508" s="5" t="s">
        <v>8</v>
      </c>
      <c r="E508" s="12">
        <v>37</v>
      </c>
      <c r="F508" s="2" t="str">
        <f t="shared" si="42"/>
        <v>Adult</v>
      </c>
      <c r="G508" s="5" t="s">
        <v>11</v>
      </c>
      <c r="H508" s="8">
        <v>3</v>
      </c>
      <c r="I508" s="2">
        <v>500</v>
      </c>
      <c r="J508" s="2">
        <v>1500</v>
      </c>
      <c r="K508" t="str">
        <f t="shared" si="43"/>
        <v>Medium</v>
      </c>
      <c r="L508" s="12">
        <f t="shared" si="44"/>
        <v>2023</v>
      </c>
      <c r="M508" s="12">
        <f t="shared" si="45"/>
        <v>4</v>
      </c>
      <c r="N508" s="5" t="str">
        <f t="shared" si="46"/>
        <v>Thursday</v>
      </c>
      <c r="O508" s="5" t="str">
        <f t="shared" si="47"/>
        <v>November</v>
      </c>
    </row>
    <row r="509" spans="1:15" x14ac:dyDescent="0.3">
      <c r="A509" s="8">
        <v>508</v>
      </c>
      <c r="B509" s="25">
        <v>45149</v>
      </c>
      <c r="C509" s="5" t="s">
        <v>516</v>
      </c>
      <c r="D509" s="5" t="s">
        <v>5</v>
      </c>
      <c r="E509" s="12">
        <v>58</v>
      </c>
      <c r="F509" s="2" t="str">
        <f t="shared" si="42"/>
        <v>Adult</v>
      </c>
      <c r="G509" s="5" t="s">
        <v>6</v>
      </c>
      <c r="H509" s="8">
        <v>2</v>
      </c>
      <c r="I509" s="2">
        <v>300</v>
      </c>
      <c r="J509" s="2">
        <v>600</v>
      </c>
      <c r="K509" t="str">
        <f t="shared" si="43"/>
        <v>Medium</v>
      </c>
      <c r="L509" s="12">
        <f t="shared" si="44"/>
        <v>2023</v>
      </c>
      <c r="M509" s="12">
        <f t="shared" si="45"/>
        <v>3</v>
      </c>
      <c r="N509" s="5" t="str">
        <f t="shared" si="46"/>
        <v>Friday</v>
      </c>
      <c r="O509" s="5" t="str">
        <f t="shared" si="47"/>
        <v>August</v>
      </c>
    </row>
    <row r="510" spans="1:15" x14ac:dyDescent="0.3">
      <c r="A510" s="8">
        <v>509</v>
      </c>
      <c r="B510" s="25">
        <v>45103</v>
      </c>
      <c r="C510" s="5" t="s">
        <v>517</v>
      </c>
      <c r="D510" s="5" t="s">
        <v>8</v>
      </c>
      <c r="E510" s="12">
        <v>37</v>
      </c>
      <c r="F510" s="2" t="str">
        <f t="shared" si="42"/>
        <v>Adult</v>
      </c>
      <c r="G510" s="5" t="s">
        <v>11</v>
      </c>
      <c r="H510" s="8">
        <v>3</v>
      </c>
      <c r="I510" s="2">
        <v>300</v>
      </c>
      <c r="J510" s="2">
        <v>900</v>
      </c>
      <c r="K510" t="str">
        <f t="shared" si="43"/>
        <v>Medium</v>
      </c>
      <c r="L510" s="12">
        <f t="shared" si="44"/>
        <v>2023</v>
      </c>
      <c r="M510" s="12">
        <f t="shared" si="45"/>
        <v>2</v>
      </c>
      <c r="N510" s="5" t="str">
        <f t="shared" si="46"/>
        <v>Monday</v>
      </c>
      <c r="O510" s="5" t="str">
        <f t="shared" si="47"/>
        <v>June</v>
      </c>
    </row>
    <row r="511" spans="1:15" x14ac:dyDescent="0.3">
      <c r="A511" s="8">
        <v>510</v>
      </c>
      <c r="B511" s="25">
        <v>45087</v>
      </c>
      <c r="C511" s="5" t="s">
        <v>518</v>
      </c>
      <c r="D511" s="5" t="s">
        <v>8</v>
      </c>
      <c r="E511" s="12">
        <v>39</v>
      </c>
      <c r="F511" s="2" t="str">
        <f t="shared" si="42"/>
        <v>Adult</v>
      </c>
      <c r="G511" s="5" t="s">
        <v>6</v>
      </c>
      <c r="H511" s="8">
        <v>4</v>
      </c>
      <c r="I511" s="2">
        <v>50</v>
      </c>
      <c r="J511" s="2">
        <v>200</v>
      </c>
      <c r="K511" t="str">
        <f t="shared" si="43"/>
        <v>Low</v>
      </c>
      <c r="L511" s="12">
        <f t="shared" si="44"/>
        <v>2023</v>
      </c>
      <c r="M511" s="12">
        <f t="shared" si="45"/>
        <v>2</v>
      </c>
      <c r="N511" s="5" t="str">
        <f t="shared" si="46"/>
        <v>Saturday</v>
      </c>
      <c r="O511" s="5" t="str">
        <f t="shared" si="47"/>
        <v>June</v>
      </c>
    </row>
    <row r="512" spans="1:15" x14ac:dyDescent="0.3">
      <c r="A512" s="8">
        <v>511</v>
      </c>
      <c r="B512" s="25">
        <v>45150</v>
      </c>
      <c r="C512" s="5" t="s">
        <v>519</v>
      </c>
      <c r="D512" s="5" t="s">
        <v>5</v>
      </c>
      <c r="E512" s="12">
        <v>45</v>
      </c>
      <c r="F512" s="2" t="str">
        <f t="shared" si="42"/>
        <v>Adult</v>
      </c>
      <c r="G512" s="5" t="s">
        <v>6</v>
      </c>
      <c r="H512" s="8">
        <v>2</v>
      </c>
      <c r="I512" s="2">
        <v>50</v>
      </c>
      <c r="J512" s="2">
        <v>100</v>
      </c>
      <c r="K512" t="str">
        <f t="shared" si="43"/>
        <v>Low</v>
      </c>
      <c r="L512" s="12">
        <f t="shared" si="44"/>
        <v>2023</v>
      </c>
      <c r="M512" s="12">
        <f t="shared" si="45"/>
        <v>3</v>
      </c>
      <c r="N512" s="5" t="str">
        <f t="shared" si="46"/>
        <v>Saturday</v>
      </c>
      <c r="O512" s="5" t="str">
        <f t="shared" si="47"/>
        <v>August</v>
      </c>
    </row>
    <row r="513" spans="1:15" x14ac:dyDescent="0.3">
      <c r="A513" s="8">
        <v>512</v>
      </c>
      <c r="B513" s="25">
        <v>45237</v>
      </c>
      <c r="C513" s="5" t="s">
        <v>520</v>
      </c>
      <c r="D513" s="5" t="s">
        <v>8</v>
      </c>
      <c r="E513" s="12">
        <v>57</v>
      </c>
      <c r="F513" s="2" t="str">
        <f t="shared" si="42"/>
        <v>Adult</v>
      </c>
      <c r="G513" s="5" t="s">
        <v>6</v>
      </c>
      <c r="H513" s="8">
        <v>1</v>
      </c>
      <c r="I513" s="2">
        <v>25</v>
      </c>
      <c r="J513" s="2">
        <v>25</v>
      </c>
      <c r="K513" t="str">
        <f t="shared" si="43"/>
        <v>Low</v>
      </c>
      <c r="L513" s="12">
        <f t="shared" si="44"/>
        <v>2023</v>
      </c>
      <c r="M513" s="12">
        <f t="shared" si="45"/>
        <v>4</v>
      </c>
      <c r="N513" s="5" t="str">
        <f t="shared" si="46"/>
        <v>Tuesday</v>
      </c>
      <c r="O513" s="5" t="str">
        <f t="shared" si="47"/>
        <v>November</v>
      </c>
    </row>
    <row r="514" spans="1:15" x14ac:dyDescent="0.3">
      <c r="A514" s="8">
        <v>513</v>
      </c>
      <c r="B514" s="25">
        <v>45188</v>
      </c>
      <c r="C514" s="5" t="s">
        <v>521</v>
      </c>
      <c r="D514" s="5" t="s">
        <v>5</v>
      </c>
      <c r="E514" s="12">
        <v>24</v>
      </c>
      <c r="F514" s="2" t="str">
        <f t="shared" si="42"/>
        <v>Young</v>
      </c>
      <c r="G514" s="5" t="s">
        <v>11</v>
      </c>
      <c r="H514" s="8">
        <v>4</v>
      </c>
      <c r="I514" s="2">
        <v>25</v>
      </c>
      <c r="J514" s="2">
        <v>100</v>
      </c>
      <c r="K514" t="str">
        <f t="shared" si="43"/>
        <v>Low</v>
      </c>
      <c r="L514" s="12">
        <f t="shared" si="44"/>
        <v>2023</v>
      </c>
      <c r="M514" s="12">
        <f t="shared" si="45"/>
        <v>3</v>
      </c>
      <c r="N514" s="5" t="str">
        <f t="shared" si="46"/>
        <v>Tuesday</v>
      </c>
      <c r="O514" s="5" t="str">
        <f t="shared" si="47"/>
        <v>September</v>
      </c>
    </row>
    <row r="515" spans="1:15" x14ac:dyDescent="0.3">
      <c r="A515" s="8">
        <v>514</v>
      </c>
      <c r="B515" s="25">
        <v>44986</v>
      </c>
      <c r="C515" s="5" t="s">
        <v>522</v>
      </c>
      <c r="D515" s="5" t="s">
        <v>8</v>
      </c>
      <c r="E515" s="12">
        <v>18</v>
      </c>
      <c r="F515" s="2" t="str">
        <f t="shared" ref="F515:F578" si="48">IF(E515&gt;60,"Senior",IF(E515&gt;30,"Adult","Young"))</f>
        <v>Young</v>
      </c>
      <c r="G515" s="5" t="s">
        <v>11</v>
      </c>
      <c r="H515" s="8">
        <v>1</v>
      </c>
      <c r="I515" s="2">
        <v>300</v>
      </c>
      <c r="J515" s="2">
        <v>300</v>
      </c>
      <c r="K515" t="str">
        <f t="shared" ref="K515:K578" si="49">IF(J515&gt;1500,"High",IF(J515&gt;500,"Medium","Low"))</f>
        <v>Low</v>
      </c>
      <c r="L515" s="12">
        <f t="shared" ref="L515:L578" si="50">YEAR(B515)</f>
        <v>2023</v>
      </c>
      <c r="M515" s="12">
        <f t="shared" ref="M515:M578" si="51">ROUNDUP(MONTH(B515)/3,0)</f>
        <v>1</v>
      </c>
      <c r="N515" s="5" t="str">
        <f t="shared" ref="N515:N578" si="52">TEXT(B515,"dddd")</f>
        <v>Wednesday</v>
      </c>
      <c r="O515" s="5" t="str">
        <f t="shared" ref="O515:O578" si="53">TEXT(B515,"mmmm")</f>
        <v>March</v>
      </c>
    </row>
    <row r="516" spans="1:15" x14ac:dyDescent="0.3">
      <c r="A516" s="8">
        <v>515</v>
      </c>
      <c r="B516" s="25">
        <v>45124</v>
      </c>
      <c r="C516" s="5" t="s">
        <v>523</v>
      </c>
      <c r="D516" s="5" t="s">
        <v>8</v>
      </c>
      <c r="E516" s="12">
        <v>49</v>
      </c>
      <c r="F516" s="2" t="str">
        <f t="shared" si="48"/>
        <v>Adult</v>
      </c>
      <c r="G516" s="5" t="s">
        <v>9</v>
      </c>
      <c r="H516" s="8">
        <v>3</v>
      </c>
      <c r="I516" s="2">
        <v>300</v>
      </c>
      <c r="J516" s="2">
        <v>900</v>
      </c>
      <c r="K516" t="str">
        <f t="shared" si="49"/>
        <v>Medium</v>
      </c>
      <c r="L516" s="12">
        <f t="shared" si="50"/>
        <v>2023</v>
      </c>
      <c r="M516" s="12">
        <f t="shared" si="51"/>
        <v>3</v>
      </c>
      <c r="N516" s="5" t="str">
        <f t="shared" si="52"/>
        <v>Monday</v>
      </c>
      <c r="O516" s="5" t="str">
        <f t="shared" si="53"/>
        <v>July</v>
      </c>
    </row>
    <row r="517" spans="1:15" x14ac:dyDescent="0.3">
      <c r="A517" s="8">
        <v>516</v>
      </c>
      <c r="B517" s="25">
        <v>45222</v>
      </c>
      <c r="C517" s="5" t="s">
        <v>524</v>
      </c>
      <c r="D517" s="5" t="s">
        <v>5</v>
      </c>
      <c r="E517" s="12">
        <v>30</v>
      </c>
      <c r="F517" s="2" t="str">
        <f t="shared" si="48"/>
        <v>Young</v>
      </c>
      <c r="G517" s="5" t="s">
        <v>6</v>
      </c>
      <c r="H517" s="8">
        <v>4</v>
      </c>
      <c r="I517" s="2">
        <v>25</v>
      </c>
      <c r="J517" s="2">
        <v>100</v>
      </c>
      <c r="K517" t="str">
        <f t="shared" si="49"/>
        <v>Low</v>
      </c>
      <c r="L517" s="12">
        <f t="shared" si="50"/>
        <v>2023</v>
      </c>
      <c r="M517" s="12">
        <f t="shared" si="51"/>
        <v>4</v>
      </c>
      <c r="N517" s="5" t="str">
        <f t="shared" si="52"/>
        <v>Monday</v>
      </c>
      <c r="O517" s="5" t="str">
        <f t="shared" si="53"/>
        <v>October</v>
      </c>
    </row>
    <row r="518" spans="1:15" x14ac:dyDescent="0.3">
      <c r="A518" s="8">
        <v>517</v>
      </c>
      <c r="B518" s="25">
        <v>45024</v>
      </c>
      <c r="C518" s="5" t="s">
        <v>525</v>
      </c>
      <c r="D518" s="5" t="s">
        <v>8</v>
      </c>
      <c r="E518" s="12">
        <v>47</v>
      </c>
      <c r="F518" s="2" t="str">
        <f t="shared" si="48"/>
        <v>Adult</v>
      </c>
      <c r="G518" s="5" t="s">
        <v>9</v>
      </c>
      <c r="H518" s="8">
        <v>4</v>
      </c>
      <c r="I518" s="2">
        <v>25</v>
      </c>
      <c r="J518" s="2">
        <v>100</v>
      </c>
      <c r="K518" t="str">
        <f t="shared" si="49"/>
        <v>Low</v>
      </c>
      <c r="L518" s="12">
        <f t="shared" si="50"/>
        <v>2023</v>
      </c>
      <c r="M518" s="12">
        <f t="shared" si="51"/>
        <v>2</v>
      </c>
      <c r="N518" s="5" t="str">
        <f t="shared" si="52"/>
        <v>Saturday</v>
      </c>
      <c r="O518" s="5" t="str">
        <f t="shared" si="53"/>
        <v>April</v>
      </c>
    </row>
    <row r="519" spans="1:15" x14ac:dyDescent="0.3">
      <c r="A519" s="8">
        <v>518</v>
      </c>
      <c r="B519" s="25">
        <v>45057</v>
      </c>
      <c r="C519" s="5" t="s">
        <v>526</v>
      </c>
      <c r="D519" s="5" t="s">
        <v>8</v>
      </c>
      <c r="E519" s="12">
        <v>40</v>
      </c>
      <c r="F519" s="2" t="str">
        <f t="shared" si="48"/>
        <v>Adult</v>
      </c>
      <c r="G519" s="5" t="s">
        <v>9</v>
      </c>
      <c r="H519" s="8">
        <v>1</v>
      </c>
      <c r="I519" s="2">
        <v>30</v>
      </c>
      <c r="J519" s="2">
        <v>30</v>
      </c>
      <c r="K519" t="str">
        <f t="shared" si="49"/>
        <v>Low</v>
      </c>
      <c r="L519" s="12">
        <f t="shared" si="50"/>
        <v>2023</v>
      </c>
      <c r="M519" s="12">
        <f t="shared" si="51"/>
        <v>2</v>
      </c>
      <c r="N519" s="5" t="str">
        <f t="shared" si="52"/>
        <v>Thursday</v>
      </c>
      <c r="O519" s="5" t="str">
        <f t="shared" si="53"/>
        <v>May</v>
      </c>
    </row>
    <row r="520" spans="1:15" x14ac:dyDescent="0.3">
      <c r="A520" s="8">
        <v>519</v>
      </c>
      <c r="B520" s="25">
        <v>44949</v>
      </c>
      <c r="C520" s="5" t="s">
        <v>527</v>
      </c>
      <c r="D520" s="5" t="s">
        <v>8</v>
      </c>
      <c r="E520" s="12">
        <v>36</v>
      </c>
      <c r="F520" s="2" t="str">
        <f t="shared" si="48"/>
        <v>Adult</v>
      </c>
      <c r="G520" s="5" t="s">
        <v>11</v>
      </c>
      <c r="H520" s="8">
        <v>4</v>
      </c>
      <c r="I520" s="2">
        <v>30</v>
      </c>
      <c r="J520" s="2">
        <v>120</v>
      </c>
      <c r="K520" t="str">
        <f t="shared" si="49"/>
        <v>Low</v>
      </c>
      <c r="L520" s="12">
        <f t="shared" si="50"/>
        <v>2023</v>
      </c>
      <c r="M520" s="12">
        <f t="shared" si="51"/>
        <v>1</v>
      </c>
      <c r="N520" s="5" t="str">
        <f t="shared" si="52"/>
        <v>Monday</v>
      </c>
      <c r="O520" s="5" t="str">
        <f t="shared" si="53"/>
        <v>January</v>
      </c>
    </row>
    <row r="521" spans="1:15" x14ac:dyDescent="0.3">
      <c r="A521" s="8">
        <v>520</v>
      </c>
      <c r="B521" s="25">
        <v>45289</v>
      </c>
      <c r="C521" s="5" t="s">
        <v>528</v>
      </c>
      <c r="D521" s="5" t="s">
        <v>8</v>
      </c>
      <c r="E521" s="12">
        <v>49</v>
      </c>
      <c r="F521" s="2" t="str">
        <f t="shared" si="48"/>
        <v>Adult</v>
      </c>
      <c r="G521" s="5" t="s">
        <v>11</v>
      </c>
      <c r="H521" s="8">
        <v>4</v>
      </c>
      <c r="I521" s="2">
        <v>25</v>
      </c>
      <c r="J521" s="2">
        <v>100</v>
      </c>
      <c r="K521" t="str">
        <f t="shared" si="49"/>
        <v>Low</v>
      </c>
      <c r="L521" s="12">
        <f t="shared" si="50"/>
        <v>2023</v>
      </c>
      <c r="M521" s="12">
        <f t="shared" si="51"/>
        <v>4</v>
      </c>
      <c r="N521" s="5" t="str">
        <f t="shared" si="52"/>
        <v>Friday</v>
      </c>
      <c r="O521" s="5" t="str">
        <f t="shared" si="53"/>
        <v>December</v>
      </c>
    </row>
    <row r="522" spans="1:15" x14ac:dyDescent="0.3">
      <c r="A522" s="8">
        <v>521</v>
      </c>
      <c r="B522" s="25">
        <v>45150</v>
      </c>
      <c r="C522" s="5" t="s">
        <v>529</v>
      </c>
      <c r="D522" s="5" t="s">
        <v>8</v>
      </c>
      <c r="E522" s="12">
        <v>47</v>
      </c>
      <c r="F522" s="2" t="str">
        <f t="shared" si="48"/>
        <v>Adult</v>
      </c>
      <c r="G522" s="5" t="s">
        <v>9</v>
      </c>
      <c r="H522" s="8">
        <v>4</v>
      </c>
      <c r="I522" s="2">
        <v>30</v>
      </c>
      <c r="J522" s="2">
        <v>120</v>
      </c>
      <c r="K522" t="str">
        <f t="shared" si="49"/>
        <v>Low</v>
      </c>
      <c r="L522" s="12">
        <f t="shared" si="50"/>
        <v>2023</v>
      </c>
      <c r="M522" s="12">
        <f t="shared" si="51"/>
        <v>3</v>
      </c>
      <c r="N522" s="5" t="str">
        <f t="shared" si="52"/>
        <v>Saturday</v>
      </c>
      <c r="O522" s="5" t="str">
        <f t="shared" si="53"/>
        <v>August</v>
      </c>
    </row>
    <row r="523" spans="1:15" x14ac:dyDescent="0.3">
      <c r="A523" s="8">
        <v>522</v>
      </c>
      <c r="B523" s="25">
        <v>44927</v>
      </c>
      <c r="C523" s="5" t="s">
        <v>530</v>
      </c>
      <c r="D523" s="5" t="s">
        <v>5</v>
      </c>
      <c r="E523" s="12">
        <v>46</v>
      </c>
      <c r="F523" s="2" t="str">
        <f t="shared" si="48"/>
        <v>Adult</v>
      </c>
      <c r="G523" s="5" t="s">
        <v>6</v>
      </c>
      <c r="H523" s="8">
        <v>3</v>
      </c>
      <c r="I523" s="2">
        <v>500</v>
      </c>
      <c r="J523" s="2">
        <v>1500</v>
      </c>
      <c r="K523" t="str">
        <f t="shared" si="49"/>
        <v>Medium</v>
      </c>
      <c r="L523" s="12">
        <f t="shared" si="50"/>
        <v>2023</v>
      </c>
      <c r="M523" s="12">
        <f t="shared" si="51"/>
        <v>1</v>
      </c>
      <c r="N523" s="5" t="str">
        <f t="shared" si="52"/>
        <v>Sunday</v>
      </c>
      <c r="O523" s="5" t="str">
        <f t="shared" si="53"/>
        <v>January</v>
      </c>
    </row>
    <row r="524" spans="1:15" x14ac:dyDescent="0.3">
      <c r="A524" s="8">
        <v>523</v>
      </c>
      <c r="B524" s="25">
        <v>45193</v>
      </c>
      <c r="C524" s="5" t="s">
        <v>531</v>
      </c>
      <c r="D524" s="5" t="s">
        <v>8</v>
      </c>
      <c r="E524" s="12">
        <v>62</v>
      </c>
      <c r="F524" s="2" t="str">
        <f t="shared" si="48"/>
        <v>Senior</v>
      </c>
      <c r="G524" s="5" t="s">
        <v>11</v>
      </c>
      <c r="H524" s="8">
        <v>1</v>
      </c>
      <c r="I524" s="2">
        <v>300</v>
      </c>
      <c r="J524" s="2">
        <v>300</v>
      </c>
      <c r="K524" t="str">
        <f t="shared" si="49"/>
        <v>Low</v>
      </c>
      <c r="L524" s="12">
        <f t="shared" si="50"/>
        <v>2023</v>
      </c>
      <c r="M524" s="12">
        <f t="shared" si="51"/>
        <v>3</v>
      </c>
      <c r="N524" s="5" t="str">
        <f t="shared" si="52"/>
        <v>Sunday</v>
      </c>
      <c r="O524" s="5" t="str">
        <f t="shared" si="53"/>
        <v>September</v>
      </c>
    </row>
    <row r="525" spans="1:15" x14ac:dyDescent="0.3">
      <c r="A525" s="8">
        <v>524</v>
      </c>
      <c r="B525" s="25">
        <v>45202</v>
      </c>
      <c r="C525" s="5" t="s">
        <v>532</v>
      </c>
      <c r="D525" s="5" t="s">
        <v>5</v>
      </c>
      <c r="E525" s="12">
        <v>46</v>
      </c>
      <c r="F525" s="2" t="str">
        <f t="shared" si="48"/>
        <v>Adult</v>
      </c>
      <c r="G525" s="5" t="s">
        <v>6</v>
      </c>
      <c r="H525" s="8">
        <v>4</v>
      </c>
      <c r="I525" s="2">
        <v>300</v>
      </c>
      <c r="J525" s="2">
        <v>1200</v>
      </c>
      <c r="K525" t="str">
        <f t="shared" si="49"/>
        <v>Medium</v>
      </c>
      <c r="L525" s="12">
        <f t="shared" si="50"/>
        <v>2023</v>
      </c>
      <c r="M525" s="12">
        <f t="shared" si="51"/>
        <v>4</v>
      </c>
      <c r="N525" s="5" t="str">
        <f t="shared" si="52"/>
        <v>Tuesday</v>
      </c>
      <c r="O525" s="5" t="str">
        <f t="shared" si="53"/>
        <v>October</v>
      </c>
    </row>
    <row r="526" spans="1:15" x14ac:dyDescent="0.3">
      <c r="A526" s="8">
        <v>525</v>
      </c>
      <c r="B526" s="25">
        <v>45278</v>
      </c>
      <c r="C526" s="5" t="s">
        <v>533</v>
      </c>
      <c r="D526" s="5" t="s">
        <v>8</v>
      </c>
      <c r="E526" s="12">
        <v>47</v>
      </c>
      <c r="F526" s="2" t="str">
        <f t="shared" si="48"/>
        <v>Adult</v>
      </c>
      <c r="G526" s="5" t="s">
        <v>6</v>
      </c>
      <c r="H526" s="8">
        <v>2</v>
      </c>
      <c r="I526" s="2">
        <v>25</v>
      </c>
      <c r="J526" s="2">
        <v>50</v>
      </c>
      <c r="K526" t="str">
        <f t="shared" si="49"/>
        <v>Low</v>
      </c>
      <c r="L526" s="12">
        <f t="shared" si="50"/>
        <v>2023</v>
      </c>
      <c r="M526" s="12">
        <f t="shared" si="51"/>
        <v>4</v>
      </c>
      <c r="N526" s="5" t="str">
        <f t="shared" si="52"/>
        <v>Monday</v>
      </c>
      <c r="O526" s="5" t="str">
        <f t="shared" si="53"/>
        <v>December</v>
      </c>
    </row>
    <row r="527" spans="1:15" x14ac:dyDescent="0.3">
      <c r="A527" s="8">
        <v>526</v>
      </c>
      <c r="B527" s="25">
        <v>45270</v>
      </c>
      <c r="C527" s="5" t="s">
        <v>534</v>
      </c>
      <c r="D527" s="5" t="s">
        <v>5</v>
      </c>
      <c r="E527" s="12">
        <v>33</v>
      </c>
      <c r="F527" s="2" t="str">
        <f t="shared" si="48"/>
        <v>Adult</v>
      </c>
      <c r="G527" s="5" t="s">
        <v>9</v>
      </c>
      <c r="H527" s="8">
        <v>2</v>
      </c>
      <c r="I527" s="2">
        <v>50</v>
      </c>
      <c r="J527" s="2">
        <v>100</v>
      </c>
      <c r="K527" t="str">
        <f t="shared" si="49"/>
        <v>Low</v>
      </c>
      <c r="L527" s="12">
        <f t="shared" si="50"/>
        <v>2023</v>
      </c>
      <c r="M527" s="12">
        <f t="shared" si="51"/>
        <v>4</v>
      </c>
      <c r="N527" s="5" t="str">
        <f t="shared" si="52"/>
        <v>Sunday</v>
      </c>
      <c r="O527" s="5" t="str">
        <f t="shared" si="53"/>
        <v>December</v>
      </c>
    </row>
    <row r="528" spans="1:15" x14ac:dyDescent="0.3">
      <c r="A528" s="8">
        <v>527</v>
      </c>
      <c r="B528" s="25">
        <v>45027</v>
      </c>
      <c r="C528" s="5" t="s">
        <v>535</v>
      </c>
      <c r="D528" s="5" t="s">
        <v>5</v>
      </c>
      <c r="E528" s="12">
        <v>57</v>
      </c>
      <c r="F528" s="2" t="str">
        <f t="shared" si="48"/>
        <v>Adult</v>
      </c>
      <c r="G528" s="5" t="s">
        <v>9</v>
      </c>
      <c r="H528" s="8">
        <v>2</v>
      </c>
      <c r="I528" s="2">
        <v>25</v>
      </c>
      <c r="J528" s="2">
        <v>50</v>
      </c>
      <c r="K528" t="str">
        <f t="shared" si="49"/>
        <v>Low</v>
      </c>
      <c r="L528" s="12">
        <f t="shared" si="50"/>
        <v>2023</v>
      </c>
      <c r="M528" s="12">
        <f t="shared" si="51"/>
        <v>2</v>
      </c>
      <c r="N528" s="5" t="str">
        <f t="shared" si="52"/>
        <v>Tuesday</v>
      </c>
      <c r="O528" s="5" t="str">
        <f t="shared" si="53"/>
        <v>April</v>
      </c>
    </row>
    <row r="529" spans="1:15" x14ac:dyDescent="0.3">
      <c r="A529" s="8">
        <v>528</v>
      </c>
      <c r="B529" s="25">
        <v>45113</v>
      </c>
      <c r="C529" s="5" t="s">
        <v>536</v>
      </c>
      <c r="D529" s="5" t="s">
        <v>8</v>
      </c>
      <c r="E529" s="12">
        <v>36</v>
      </c>
      <c r="F529" s="2" t="str">
        <f t="shared" si="48"/>
        <v>Adult</v>
      </c>
      <c r="G529" s="5" t="s">
        <v>9</v>
      </c>
      <c r="H529" s="8">
        <v>2</v>
      </c>
      <c r="I529" s="2">
        <v>30</v>
      </c>
      <c r="J529" s="2">
        <v>60</v>
      </c>
      <c r="K529" t="str">
        <f t="shared" si="49"/>
        <v>Low</v>
      </c>
      <c r="L529" s="12">
        <f t="shared" si="50"/>
        <v>2023</v>
      </c>
      <c r="M529" s="12">
        <f t="shared" si="51"/>
        <v>3</v>
      </c>
      <c r="N529" s="5" t="str">
        <f t="shared" si="52"/>
        <v>Thursday</v>
      </c>
      <c r="O529" s="5" t="str">
        <f t="shared" si="53"/>
        <v>July</v>
      </c>
    </row>
    <row r="530" spans="1:15" x14ac:dyDescent="0.3">
      <c r="A530" s="8">
        <v>529</v>
      </c>
      <c r="B530" s="25">
        <v>45147</v>
      </c>
      <c r="C530" s="5" t="s">
        <v>537</v>
      </c>
      <c r="D530" s="5" t="s">
        <v>8</v>
      </c>
      <c r="E530" s="12">
        <v>35</v>
      </c>
      <c r="F530" s="2" t="str">
        <f t="shared" si="48"/>
        <v>Adult</v>
      </c>
      <c r="G530" s="5" t="s">
        <v>9</v>
      </c>
      <c r="H530" s="8">
        <v>3</v>
      </c>
      <c r="I530" s="2">
        <v>50</v>
      </c>
      <c r="J530" s="2">
        <v>150</v>
      </c>
      <c r="K530" t="str">
        <f t="shared" si="49"/>
        <v>Low</v>
      </c>
      <c r="L530" s="12">
        <f t="shared" si="50"/>
        <v>2023</v>
      </c>
      <c r="M530" s="12">
        <f t="shared" si="51"/>
        <v>3</v>
      </c>
      <c r="N530" s="5" t="str">
        <f t="shared" si="52"/>
        <v>Wednesday</v>
      </c>
      <c r="O530" s="5" t="str">
        <f t="shared" si="53"/>
        <v>August</v>
      </c>
    </row>
    <row r="531" spans="1:15" x14ac:dyDescent="0.3">
      <c r="A531" s="8">
        <v>530</v>
      </c>
      <c r="B531" s="25">
        <v>44962</v>
      </c>
      <c r="C531" s="5" t="s">
        <v>538</v>
      </c>
      <c r="D531" s="5" t="s">
        <v>8</v>
      </c>
      <c r="E531" s="12">
        <v>18</v>
      </c>
      <c r="F531" s="2" t="str">
        <f t="shared" si="48"/>
        <v>Young</v>
      </c>
      <c r="G531" s="5" t="s">
        <v>11</v>
      </c>
      <c r="H531" s="8">
        <v>4</v>
      </c>
      <c r="I531" s="2">
        <v>30</v>
      </c>
      <c r="J531" s="2">
        <v>120</v>
      </c>
      <c r="K531" t="str">
        <f t="shared" si="49"/>
        <v>Low</v>
      </c>
      <c r="L531" s="12">
        <f t="shared" si="50"/>
        <v>2023</v>
      </c>
      <c r="M531" s="12">
        <f t="shared" si="51"/>
        <v>1</v>
      </c>
      <c r="N531" s="5" t="str">
        <f t="shared" si="52"/>
        <v>Sunday</v>
      </c>
      <c r="O531" s="5" t="str">
        <f t="shared" si="53"/>
        <v>February</v>
      </c>
    </row>
    <row r="532" spans="1:15" x14ac:dyDescent="0.3">
      <c r="A532" s="8">
        <v>531</v>
      </c>
      <c r="B532" s="25">
        <v>45267</v>
      </c>
      <c r="C532" s="5" t="s">
        <v>539</v>
      </c>
      <c r="D532" s="5" t="s">
        <v>5</v>
      </c>
      <c r="E532" s="12">
        <v>31</v>
      </c>
      <c r="F532" s="2" t="str">
        <f t="shared" si="48"/>
        <v>Adult</v>
      </c>
      <c r="G532" s="5" t="s">
        <v>11</v>
      </c>
      <c r="H532" s="8">
        <v>1</v>
      </c>
      <c r="I532" s="2">
        <v>500</v>
      </c>
      <c r="J532" s="2">
        <v>500</v>
      </c>
      <c r="K532" t="str">
        <f t="shared" si="49"/>
        <v>Low</v>
      </c>
      <c r="L532" s="12">
        <f t="shared" si="50"/>
        <v>2023</v>
      </c>
      <c r="M532" s="12">
        <f t="shared" si="51"/>
        <v>4</v>
      </c>
      <c r="N532" s="5" t="str">
        <f t="shared" si="52"/>
        <v>Thursday</v>
      </c>
      <c r="O532" s="5" t="str">
        <f t="shared" si="53"/>
        <v>December</v>
      </c>
    </row>
    <row r="533" spans="1:15" x14ac:dyDescent="0.3">
      <c r="A533" s="8">
        <v>532</v>
      </c>
      <c r="B533" s="25">
        <v>45096</v>
      </c>
      <c r="C533" s="5" t="s">
        <v>540</v>
      </c>
      <c r="D533" s="5" t="s">
        <v>8</v>
      </c>
      <c r="E533" s="12">
        <v>64</v>
      </c>
      <c r="F533" s="2" t="str">
        <f t="shared" si="48"/>
        <v>Senior</v>
      </c>
      <c r="G533" s="5" t="s">
        <v>9</v>
      </c>
      <c r="H533" s="8">
        <v>4</v>
      </c>
      <c r="I533" s="2">
        <v>30</v>
      </c>
      <c r="J533" s="2">
        <v>120</v>
      </c>
      <c r="K533" t="str">
        <f t="shared" si="49"/>
        <v>Low</v>
      </c>
      <c r="L533" s="12">
        <f t="shared" si="50"/>
        <v>2023</v>
      </c>
      <c r="M533" s="12">
        <f t="shared" si="51"/>
        <v>2</v>
      </c>
      <c r="N533" s="5" t="str">
        <f t="shared" si="52"/>
        <v>Monday</v>
      </c>
      <c r="O533" s="5" t="str">
        <f t="shared" si="53"/>
        <v>June</v>
      </c>
    </row>
    <row r="534" spans="1:15" x14ac:dyDescent="0.3">
      <c r="A534" s="8">
        <v>533</v>
      </c>
      <c r="B534" s="25">
        <v>45246</v>
      </c>
      <c r="C534" s="5" t="s">
        <v>541</v>
      </c>
      <c r="D534" s="5" t="s">
        <v>5</v>
      </c>
      <c r="E534" s="12">
        <v>19</v>
      </c>
      <c r="F534" s="2" t="str">
        <f t="shared" si="48"/>
        <v>Young</v>
      </c>
      <c r="G534" s="5" t="s">
        <v>11</v>
      </c>
      <c r="H534" s="8">
        <v>3</v>
      </c>
      <c r="I534" s="2">
        <v>500</v>
      </c>
      <c r="J534" s="2">
        <v>1500</v>
      </c>
      <c r="K534" t="str">
        <f t="shared" si="49"/>
        <v>Medium</v>
      </c>
      <c r="L534" s="12">
        <f t="shared" si="50"/>
        <v>2023</v>
      </c>
      <c r="M534" s="12">
        <f t="shared" si="51"/>
        <v>4</v>
      </c>
      <c r="N534" s="5" t="str">
        <f t="shared" si="52"/>
        <v>Thursday</v>
      </c>
      <c r="O534" s="5" t="str">
        <f t="shared" si="53"/>
        <v>November</v>
      </c>
    </row>
    <row r="535" spans="1:15" x14ac:dyDescent="0.3">
      <c r="A535" s="8">
        <v>534</v>
      </c>
      <c r="B535" s="25">
        <v>45087</v>
      </c>
      <c r="C535" s="5" t="s">
        <v>542</v>
      </c>
      <c r="D535" s="5" t="s">
        <v>5</v>
      </c>
      <c r="E535" s="12">
        <v>45</v>
      </c>
      <c r="F535" s="2" t="str">
        <f t="shared" si="48"/>
        <v>Adult</v>
      </c>
      <c r="G535" s="5" t="s">
        <v>9</v>
      </c>
      <c r="H535" s="8">
        <v>2</v>
      </c>
      <c r="I535" s="2">
        <v>500</v>
      </c>
      <c r="J535" s="2">
        <v>1000</v>
      </c>
      <c r="K535" t="str">
        <f t="shared" si="49"/>
        <v>Medium</v>
      </c>
      <c r="L535" s="12">
        <f t="shared" si="50"/>
        <v>2023</v>
      </c>
      <c r="M535" s="12">
        <f t="shared" si="51"/>
        <v>2</v>
      </c>
      <c r="N535" s="5" t="str">
        <f t="shared" si="52"/>
        <v>Saturday</v>
      </c>
      <c r="O535" s="5" t="str">
        <f t="shared" si="53"/>
        <v>June</v>
      </c>
    </row>
    <row r="536" spans="1:15" x14ac:dyDescent="0.3">
      <c r="A536" s="8">
        <v>535</v>
      </c>
      <c r="B536" s="25">
        <v>45266</v>
      </c>
      <c r="C536" s="5" t="s">
        <v>543</v>
      </c>
      <c r="D536" s="5" t="s">
        <v>5</v>
      </c>
      <c r="E536" s="12">
        <v>47</v>
      </c>
      <c r="F536" s="2" t="str">
        <f t="shared" si="48"/>
        <v>Adult</v>
      </c>
      <c r="G536" s="5" t="s">
        <v>6</v>
      </c>
      <c r="H536" s="8">
        <v>3</v>
      </c>
      <c r="I536" s="2">
        <v>30</v>
      </c>
      <c r="J536" s="2">
        <v>90</v>
      </c>
      <c r="K536" t="str">
        <f t="shared" si="49"/>
        <v>Low</v>
      </c>
      <c r="L536" s="12">
        <f t="shared" si="50"/>
        <v>2023</v>
      </c>
      <c r="M536" s="12">
        <f t="shared" si="51"/>
        <v>4</v>
      </c>
      <c r="N536" s="5" t="str">
        <f t="shared" si="52"/>
        <v>Wednesday</v>
      </c>
      <c r="O536" s="5" t="str">
        <f t="shared" si="53"/>
        <v>December</v>
      </c>
    </row>
    <row r="537" spans="1:15" x14ac:dyDescent="0.3">
      <c r="A537" s="8">
        <v>536</v>
      </c>
      <c r="B537" s="25">
        <v>44990</v>
      </c>
      <c r="C537" s="5" t="s">
        <v>544</v>
      </c>
      <c r="D537" s="5" t="s">
        <v>8</v>
      </c>
      <c r="E537" s="12">
        <v>55</v>
      </c>
      <c r="F537" s="2" t="str">
        <f t="shared" si="48"/>
        <v>Adult</v>
      </c>
      <c r="G537" s="5" t="s">
        <v>6</v>
      </c>
      <c r="H537" s="8">
        <v>4</v>
      </c>
      <c r="I537" s="2">
        <v>30</v>
      </c>
      <c r="J537" s="2">
        <v>120</v>
      </c>
      <c r="K537" t="str">
        <f t="shared" si="49"/>
        <v>Low</v>
      </c>
      <c r="L537" s="12">
        <f t="shared" si="50"/>
        <v>2023</v>
      </c>
      <c r="M537" s="12">
        <f t="shared" si="51"/>
        <v>1</v>
      </c>
      <c r="N537" s="5" t="str">
        <f t="shared" si="52"/>
        <v>Sunday</v>
      </c>
      <c r="O537" s="5" t="str">
        <f t="shared" si="53"/>
        <v>March</v>
      </c>
    </row>
    <row r="538" spans="1:15" x14ac:dyDescent="0.3">
      <c r="A538" s="8">
        <v>537</v>
      </c>
      <c r="B538" s="25">
        <v>45080</v>
      </c>
      <c r="C538" s="5" t="s">
        <v>545</v>
      </c>
      <c r="D538" s="5" t="s">
        <v>8</v>
      </c>
      <c r="E538" s="12">
        <v>21</v>
      </c>
      <c r="F538" s="2" t="str">
        <f t="shared" si="48"/>
        <v>Young</v>
      </c>
      <c r="G538" s="5" t="s">
        <v>6</v>
      </c>
      <c r="H538" s="8">
        <v>1</v>
      </c>
      <c r="I538" s="2">
        <v>500</v>
      </c>
      <c r="J538" s="2">
        <v>500</v>
      </c>
      <c r="K538" t="str">
        <f t="shared" si="49"/>
        <v>Low</v>
      </c>
      <c r="L538" s="12">
        <f t="shared" si="50"/>
        <v>2023</v>
      </c>
      <c r="M538" s="12">
        <f t="shared" si="51"/>
        <v>2</v>
      </c>
      <c r="N538" s="5" t="str">
        <f t="shared" si="52"/>
        <v>Saturday</v>
      </c>
      <c r="O538" s="5" t="str">
        <f t="shared" si="53"/>
        <v>June</v>
      </c>
    </row>
    <row r="539" spans="1:15" x14ac:dyDescent="0.3">
      <c r="A539" s="8">
        <v>538</v>
      </c>
      <c r="B539" s="25">
        <v>45186</v>
      </c>
      <c r="C539" s="5" t="s">
        <v>546</v>
      </c>
      <c r="D539" s="5" t="s">
        <v>5</v>
      </c>
      <c r="E539" s="12">
        <v>18</v>
      </c>
      <c r="F539" s="2" t="str">
        <f t="shared" si="48"/>
        <v>Young</v>
      </c>
      <c r="G539" s="5" t="s">
        <v>9</v>
      </c>
      <c r="H539" s="8">
        <v>3</v>
      </c>
      <c r="I539" s="2">
        <v>50</v>
      </c>
      <c r="J539" s="2">
        <v>150</v>
      </c>
      <c r="K539" t="str">
        <f t="shared" si="49"/>
        <v>Low</v>
      </c>
      <c r="L539" s="12">
        <f t="shared" si="50"/>
        <v>2023</v>
      </c>
      <c r="M539" s="12">
        <f t="shared" si="51"/>
        <v>3</v>
      </c>
      <c r="N539" s="5" t="str">
        <f t="shared" si="52"/>
        <v>Sunday</v>
      </c>
      <c r="O539" s="5" t="str">
        <f t="shared" si="53"/>
        <v>September</v>
      </c>
    </row>
    <row r="540" spans="1:15" x14ac:dyDescent="0.3">
      <c r="A540" s="8">
        <v>539</v>
      </c>
      <c r="B540" s="25">
        <v>45085</v>
      </c>
      <c r="C540" s="5" t="s">
        <v>547</v>
      </c>
      <c r="D540" s="5" t="s">
        <v>5</v>
      </c>
      <c r="E540" s="12">
        <v>25</v>
      </c>
      <c r="F540" s="2" t="str">
        <f t="shared" si="48"/>
        <v>Young</v>
      </c>
      <c r="G540" s="5" t="s">
        <v>6</v>
      </c>
      <c r="H540" s="8">
        <v>1</v>
      </c>
      <c r="I540" s="2">
        <v>500</v>
      </c>
      <c r="J540" s="2">
        <v>500</v>
      </c>
      <c r="K540" t="str">
        <f t="shared" si="49"/>
        <v>Low</v>
      </c>
      <c r="L540" s="12">
        <f t="shared" si="50"/>
        <v>2023</v>
      </c>
      <c r="M540" s="12">
        <f t="shared" si="51"/>
        <v>2</v>
      </c>
      <c r="N540" s="5" t="str">
        <f t="shared" si="52"/>
        <v>Thursday</v>
      </c>
      <c r="O540" s="5" t="str">
        <f t="shared" si="53"/>
        <v>June</v>
      </c>
    </row>
    <row r="541" spans="1:15" x14ac:dyDescent="0.3">
      <c r="A541" s="8">
        <v>540</v>
      </c>
      <c r="B541" s="25">
        <v>45268</v>
      </c>
      <c r="C541" s="5" t="s">
        <v>548</v>
      </c>
      <c r="D541" s="5" t="s">
        <v>8</v>
      </c>
      <c r="E541" s="12">
        <v>46</v>
      </c>
      <c r="F541" s="2" t="str">
        <f t="shared" si="48"/>
        <v>Adult</v>
      </c>
      <c r="G541" s="5" t="s">
        <v>11</v>
      </c>
      <c r="H541" s="8">
        <v>3</v>
      </c>
      <c r="I541" s="2">
        <v>300</v>
      </c>
      <c r="J541" s="2">
        <v>900</v>
      </c>
      <c r="K541" t="str">
        <f t="shared" si="49"/>
        <v>Medium</v>
      </c>
      <c r="L541" s="12">
        <f t="shared" si="50"/>
        <v>2023</v>
      </c>
      <c r="M541" s="12">
        <f t="shared" si="51"/>
        <v>4</v>
      </c>
      <c r="N541" s="5" t="str">
        <f t="shared" si="52"/>
        <v>Friday</v>
      </c>
      <c r="O541" s="5" t="str">
        <f t="shared" si="53"/>
        <v>December</v>
      </c>
    </row>
    <row r="542" spans="1:15" x14ac:dyDescent="0.3">
      <c r="A542" s="8">
        <v>541</v>
      </c>
      <c r="B542" s="25">
        <v>45136</v>
      </c>
      <c r="C542" s="5" t="s">
        <v>549</v>
      </c>
      <c r="D542" s="5" t="s">
        <v>5</v>
      </c>
      <c r="E542" s="12">
        <v>56</v>
      </c>
      <c r="F542" s="2" t="str">
        <f t="shared" si="48"/>
        <v>Adult</v>
      </c>
      <c r="G542" s="5" t="s">
        <v>6</v>
      </c>
      <c r="H542" s="8">
        <v>1</v>
      </c>
      <c r="I542" s="2">
        <v>500</v>
      </c>
      <c r="J542" s="2">
        <v>500</v>
      </c>
      <c r="K542" t="str">
        <f t="shared" si="49"/>
        <v>Low</v>
      </c>
      <c r="L542" s="12">
        <f t="shared" si="50"/>
        <v>2023</v>
      </c>
      <c r="M542" s="12">
        <f t="shared" si="51"/>
        <v>3</v>
      </c>
      <c r="N542" s="5" t="str">
        <f t="shared" si="52"/>
        <v>Saturday</v>
      </c>
      <c r="O542" s="5" t="str">
        <f t="shared" si="53"/>
        <v>July</v>
      </c>
    </row>
    <row r="543" spans="1:15" x14ac:dyDescent="0.3">
      <c r="A543" s="8">
        <v>542</v>
      </c>
      <c r="B543" s="25">
        <v>45094</v>
      </c>
      <c r="C543" s="5" t="s">
        <v>550</v>
      </c>
      <c r="D543" s="5" t="s">
        <v>8</v>
      </c>
      <c r="E543" s="12">
        <v>20</v>
      </c>
      <c r="F543" s="2" t="str">
        <f t="shared" si="48"/>
        <v>Young</v>
      </c>
      <c r="G543" s="5" t="s">
        <v>6</v>
      </c>
      <c r="H543" s="8">
        <v>1</v>
      </c>
      <c r="I543" s="2">
        <v>50</v>
      </c>
      <c r="J543" s="2">
        <v>50</v>
      </c>
      <c r="K543" t="str">
        <f t="shared" si="49"/>
        <v>Low</v>
      </c>
      <c r="L543" s="12">
        <f t="shared" si="50"/>
        <v>2023</v>
      </c>
      <c r="M543" s="12">
        <f t="shared" si="51"/>
        <v>2</v>
      </c>
      <c r="N543" s="5" t="str">
        <f t="shared" si="52"/>
        <v>Saturday</v>
      </c>
      <c r="O543" s="5" t="str">
        <f t="shared" si="53"/>
        <v>June</v>
      </c>
    </row>
    <row r="544" spans="1:15" x14ac:dyDescent="0.3">
      <c r="A544" s="8">
        <v>543</v>
      </c>
      <c r="B544" s="25">
        <v>45133</v>
      </c>
      <c r="C544" s="5" t="s">
        <v>551</v>
      </c>
      <c r="D544" s="5" t="s">
        <v>5</v>
      </c>
      <c r="E544" s="12">
        <v>49</v>
      </c>
      <c r="F544" s="2" t="str">
        <f t="shared" si="48"/>
        <v>Adult</v>
      </c>
      <c r="G544" s="5" t="s">
        <v>6</v>
      </c>
      <c r="H544" s="8">
        <v>2</v>
      </c>
      <c r="I544" s="2">
        <v>300</v>
      </c>
      <c r="J544" s="2">
        <v>600</v>
      </c>
      <c r="K544" t="str">
        <f t="shared" si="49"/>
        <v>Medium</v>
      </c>
      <c r="L544" s="12">
        <f t="shared" si="50"/>
        <v>2023</v>
      </c>
      <c r="M544" s="12">
        <f t="shared" si="51"/>
        <v>3</v>
      </c>
      <c r="N544" s="5" t="str">
        <f t="shared" si="52"/>
        <v>Wednesday</v>
      </c>
      <c r="O544" s="5" t="str">
        <f t="shared" si="53"/>
        <v>July</v>
      </c>
    </row>
    <row r="545" spans="1:15" x14ac:dyDescent="0.3">
      <c r="A545" s="8">
        <v>544</v>
      </c>
      <c r="B545" s="25">
        <v>45283</v>
      </c>
      <c r="C545" s="5" t="s">
        <v>552</v>
      </c>
      <c r="D545" s="5" t="s">
        <v>8</v>
      </c>
      <c r="E545" s="12">
        <v>27</v>
      </c>
      <c r="F545" s="2" t="str">
        <f t="shared" si="48"/>
        <v>Young</v>
      </c>
      <c r="G545" s="5" t="s">
        <v>11</v>
      </c>
      <c r="H545" s="8">
        <v>1</v>
      </c>
      <c r="I545" s="2">
        <v>25</v>
      </c>
      <c r="J545" s="2">
        <v>25</v>
      </c>
      <c r="K545" t="str">
        <f t="shared" si="49"/>
        <v>Low</v>
      </c>
      <c r="L545" s="12">
        <f t="shared" si="50"/>
        <v>2023</v>
      </c>
      <c r="M545" s="12">
        <f t="shared" si="51"/>
        <v>4</v>
      </c>
      <c r="N545" s="5" t="str">
        <f t="shared" si="52"/>
        <v>Saturday</v>
      </c>
      <c r="O545" s="5" t="str">
        <f t="shared" si="53"/>
        <v>December</v>
      </c>
    </row>
    <row r="546" spans="1:15" x14ac:dyDescent="0.3">
      <c r="A546" s="8">
        <v>545</v>
      </c>
      <c r="B546" s="25">
        <v>45078</v>
      </c>
      <c r="C546" s="5" t="s">
        <v>553</v>
      </c>
      <c r="D546" s="5" t="s">
        <v>5</v>
      </c>
      <c r="E546" s="12">
        <v>27</v>
      </c>
      <c r="F546" s="2" t="str">
        <f t="shared" si="48"/>
        <v>Young</v>
      </c>
      <c r="G546" s="5" t="s">
        <v>9</v>
      </c>
      <c r="H546" s="8">
        <v>2</v>
      </c>
      <c r="I546" s="2">
        <v>25</v>
      </c>
      <c r="J546" s="2">
        <v>50</v>
      </c>
      <c r="K546" t="str">
        <f t="shared" si="49"/>
        <v>Low</v>
      </c>
      <c r="L546" s="12">
        <f t="shared" si="50"/>
        <v>2023</v>
      </c>
      <c r="M546" s="12">
        <f t="shared" si="51"/>
        <v>2</v>
      </c>
      <c r="N546" s="5" t="str">
        <f t="shared" si="52"/>
        <v>Thursday</v>
      </c>
      <c r="O546" s="5" t="str">
        <f t="shared" si="53"/>
        <v>June</v>
      </c>
    </row>
    <row r="547" spans="1:15" x14ac:dyDescent="0.3">
      <c r="A547" s="8">
        <v>546</v>
      </c>
      <c r="B547" s="25">
        <v>45210</v>
      </c>
      <c r="C547" s="5" t="s">
        <v>554</v>
      </c>
      <c r="D547" s="5" t="s">
        <v>8</v>
      </c>
      <c r="E547" s="12">
        <v>36</v>
      </c>
      <c r="F547" s="2" t="str">
        <f t="shared" si="48"/>
        <v>Adult</v>
      </c>
      <c r="G547" s="5" t="s">
        <v>11</v>
      </c>
      <c r="H547" s="8">
        <v>4</v>
      </c>
      <c r="I547" s="2">
        <v>50</v>
      </c>
      <c r="J547" s="2">
        <v>200</v>
      </c>
      <c r="K547" t="str">
        <f t="shared" si="49"/>
        <v>Low</v>
      </c>
      <c r="L547" s="12">
        <f t="shared" si="50"/>
        <v>2023</v>
      </c>
      <c r="M547" s="12">
        <f t="shared" si="51"/>
        <v>4</v>
      </c>
      <c r="N547" s="5" t="str">
        <f t="shared" si="52"/>
        <v>Wednesday</v>
      </c>
      <c r="O547" s="5" t="str">
        <f t="shared" si="53"/>
        <v>October</v>
      </c>
    </row>
    <row r="548" spans="1:15" x14ac:dyDescent="0.3">
      <c r="A548" s="8">
        <v>547</v>
      </c>
      <c r="B548" s="25">
        <v>44992</v>
      </c>
      <c r="C548" s="5" t="s">
        <v>555</v>
      </c>
      <c r="D548" s="5" t="s">
        <v>5</v>
      </c>
      <c r="E548" s="12">
        <v>63</v>
      </c>
      <c r="F548" s="2" t="str">
        <f t="shared" si="48"/>
        <v>Senior</v>
      </c>
      <c r="G548" s="5" t="s">
        <v>9</v>
      </c>
      <c r="H548" s="8">
        <v>4</v>
      </c>
      <c r="I548" s="2">
        <v>500</v>
      </c>
      <c r="J548" s="2">
        <v>2000</v>
      </c>
      <c r="K548" t="str">
        <f t="shared" si="49"/>
        <v>High</v>
      </c>
      <c r="L548" s="12">
        <f t="shared" si="50"/>
        <v>2023</v>
      </c>
      <c r="M548" s="12">
        <f t="shared" si="51"/>
        <v>1</v>
      </c>
      <c r="N548" s="5" t="str">
        <f t="shared" si="52"/>
        <v>Tuesday</v>
      </c>
      <c r="O548" s="5" t="str">
        <f t="shared" si="53"/>
        <v>March</v>
      </c>
    </row>
    <row r="549" spans="1:15" x14ac:dyDescent="0.3">
      <c r="A549" s="8">
        <v>548</v>
      </c>
      <c r="B549" s="25">
        <v>45025</v>
      </c>
      <c r="C549" s="5" t="s">
        <v>556</v>
      </c>
      <c r="D549" s="5" t="s">
        <v>8</v>
      </c>
      <c r="E549" s="12">
        <v>51</v>
      </c>
      <c r="F549" s="2" t="str">
        <f t="shared" si="48"/>
        <v>Adult</v>
      </c>
      <c r="G549" s="5" t="s">
        <v>9</v>
      </c>
      <c r="H549" s="8">
        <v>2</v>
      </c>
      <c r="I549" s="2">
        <v>30</v>
      </c>
      <c r="J549" s="2">
        <v>60</v>
      </c>
      <c r="K549" t="str">
        <f t="shared" si="49"/>
        <v>Low</v>
      </c>
      <c r="L549" s="12">
        <f t="shared" si="50"/>
        <v>2023</v>
      </c>
      <c r="M549" s="12">
        <f t="shared" si="51"/>
        <v>2</v>
      </c>
      <c r="N549" s="5" t="str">
        <f t="shared" si="52"/>
        <v>Sunday</v>
      </c>
      <c r="O549" s="5" t="str">
        <f t="shared" si="53"/>
        <v>April</v>
      </c>
    </row>
    <row r="550" spans="1:15" x14ac:dyDescent="0.3">
      <c r="A550" s="8">
        <v>549</v>
      </c>
      <c r="B550" s="25">
        <v>45142</v>
      </c>
      <c r="C550" s="5" t="s">
        <v>557</v>
      </c>
      <c r="D550" s="5" t="s">
        <v>8</v>
      </c>
      <c r="E550" s="12">
        <v>50</v>
      </c>
      <c r="F550" s="2" t="str">
        <f t="shared" si="48"/>
        <v>Adult</v>
      </c>
      <c r="G550" s="5" t="s">
        <v>6</v>
      </c>
      <c r="H550" s="8">
        <v>2</v>
      </c>
      <c r="I550" s="2">
        <v>50</v>
      </c>
      <c r="J550" s="2">
        <v>100</v>
      </c>
      <c r="K550" t="str">
        <f t="shared" si="49"/>
        <v>Low</v>
      </c>
      <c r="L550" s="12">
        <f t="shared" si="50"/>
        <v>2023</v>
      </c>
      <c r="M550" s="12">
        <f t="shared" si="51"/>
        <v>3</v>
      </c>
      <c r="N550" s="5" t="str">
        <f t="shared" si="52"/>
        <v>Friday</v>
      </c>
      <c r="O550" s="5" t="str">
        <f t="shared" si="53"/>
        <v>August</v>
      </c>
    </row>
    <row r="551" spans="1:15" x14ac:dyDescent="0.3">
      <c r="A551" s="8">
        <v>550</v>
      </c>
      <c r="B551" s="25">
        <v>45267</v>
      </c>
      <c r="C551" s="5" t="s">
        <v>558</v>
      </c>
      <c r="D551" s="5" t="s">
        <v>5</v>
      </c>
      <c r="E551" s="12">
        <v>40</v>
      </c>
      <c r="F551" s="2" t="str">
        <f t="shared" si="48"/>
        <v>Adult</v>
      </c>
      <c r="G551" s="5" t="s">
        <v>9</v>
      </c>
      <c r="H551" s="8">
        <v>3</v>
      </c>
      <c r="I551" s="2">
        <v>300</v>
      </c>
      <c r="J551" s="2">
        <v>900</v>
      </c>
      <c r="K551" t="str">
        <f t="shared" si="49"/>
        <v>Medium</v>
      </c>
      <c r="L551" s="12">
        <f t="shared" si="50"/>
        <v>2023</v>
      </c>
      <c r="M551" s="12">
        <f t="shared" si="51"/>
        <v>4</v>
      </c>
      <c r="N551" s="5" t="str">
        <f t="shared" si="52"/>
        <v>Thursday</v>
      </c>
      <c r="O551" s="5" t="str">
        <f t="shared" si="53"/>
        <v>December</v>
      </c>
    </row>
    <row r="552" spans="1:15" x14ac:dyDescent="0.3">
      <c r="A552" s="8">
        <v>551</v>
      </c>
      <c r="B552" s="25">
        <v>45121</v>
      </c>
      <c r="C552" s="5" t="s">
        <v>559</v>
      </c>
      <c r="D552" s="5" t="s">
        <v>5</v>
      </c>
      <c r="E552" s="12">
        <v>45</v>
      </c>
      <c r="F552" s="2" t="str">
        <f t="shared" si="48"/>
        <v>Adult</v>
      </c>
      <c r="G552" s="5" t="s">
        <v>11</v>
      </c>
      <c r="H552" s="8">
        <v>3</v>
      </c>
      <c r="I552" s="2">
        <v>300</v>
      </c>
      <c r="J552" s="2">
        <v>900</v>
      </c>
      <c r="K552" t="str">
        <f t="shared" si="49"/>
        <v>Medium</v>
      </c>
      <c r="L552" s="12">
        <f t="shared" si="50"/>
        <v>2023</v>
      </c>
      <c r="M552" s="12">
        <f t="shared" si="51"/>
        <v>3</v>
      </c>
      <c r="N552" s="5" t="str">
        <f t="shared" si="52"/>
        <v>Friday</v>
      </c>
      <c r="O552" s="5" t="str">
        <f t="shared" si="53"/>
        <v>July</v>
      </c>
    </row>
    <row r="553" spans="1:15" x14ac:dyDescent="0.3">
      <c r="A553" s="8">
        <v>552</v>
      </c>
      <c r="B553" s="25">
        <v>45273</v>
      </c>
      <c r="C553" s="5" t="s">
        <v>560</v>
      </c>
      <c r="D553" s="5" t="s">
        <v>8</v>
      </c>
      <c r="E553" s="12">
        <v>49</v>
      </c>
      <c r="F553" s="2" t="str">
        <f t="shared" si="48"/>
        <v>Adult</v>
      </c>
      <c r="G553" s="5" t="s">
        <v>11</v>
      </c>
      <c r="H553" s="8">
        <v>3</v>
      </c>
      <c r="I553" s="2">
        <v>25</v>
      </c>
      <c r="J553" s="2">
        <v>75</v>
      </c>
      <c r="K553" t="str">
        <f t="shared" si="49"/>
        <v>Low</v>
      </c>
      <c r="L553" s="12">
        <f t="shared" si="50"/>
        <v>2023</v>
      </c>
      <c r="M553" s="12">
        <f t="shared" si="51"/>
        <v>4</v>
      </c>
      <c r="N553" s="5" t="str">
        <f t="shared" si="52"/>
        <v>Wednesday</v>
      </c>
      <c r="O553" s="5" t="str">
        <f t="shared" si="53"/>
        <v>December</v>
      </c>
    </row>
    <row r="554" spans="1:15" x14ac:dyDescent="0.3">
      <c r="A554" s="8">
        <v>553</v>
      </c>
      <c r="B554" s="25">
        <v>45016</v>
      </c>
      <c r="C554" s="5" t="s">
        <v>561</v>
      </c>
      <c r="D554" s="5" t="s">
        <v>5</v>
      </c>
      <c r="E554" s="12">
        <v>24</v>
      </c>
      <c r="F554" s="2" t="str">
        <f t="shared" si="48"/>
        <v>Young</v>
      </c>
      <c r="G554" s="5" t="s">
        <v>9</v>
      </c>
      <c r="H554" s="8">
        <v>4</v>
      </c>
      <c r="I554" s="2">
        <v>300</v>
      </c>
      <c r="J554" s="2">
        <v>1200</v>
      </c>
      <c r="K554" t="str">
        <f t="shared" si="49"/>
        <v>Medium</v>
      </c>
      <c r="L554" s="12">
        <f t="shared" si="50"/>
        <v>2023</v>
      </c>
      <c r="M554" s="12">
        <f t="shared" si="51"/>
        <v>1</v>
      </c>
      <c r="N554" s="5" t="str">
        <f t="shared" si="52"/>
        <v>Friday</v>
      </c>
      <c r="O554" s="5" t="str">
        <f t="shared" si="53"/>
        <v>March</v>
      </c>
    </row>
    <row r="555" spans="1:15" x14ac:dyDescent="0.3">
      <c r="A555" s="8">
        <v>554</v>
      </c>
      <c r="B555" s="25">
        <v>45242</v>
      </c>
      <c r="C555" s="5" t="s">
        <v>562</v>
      </c>
      <c r="D555" s="5" t="s">
        <v>8</v>
      </c>
      <c r="E555" s="12">
        <v>46</v>
      </c>
      <c r="F555" s="2" t="str">
        <f t="shared" si="48"/>
        <v>Adult</v>
      </c>
      <c r="G555" s="5" t="s">
        <v>6</v>
      </c>
      <c r="H555" s="8">
        <v>3</v>
      </c>
      <c r="I555" s="2">
        <v>50</v>
      </c>
      <c r="J555" s="2">
        <v>150</v>
      </c>
      <c r="K555" t="str">
        <f t="shared" si="49"/>
        <v>Low</v>
      </c>
      <c r="L555" s="12">
        <f t="shared" si="50"/>
        <v>2023</v>
      </c>
      <c r="M555" s="12">
        <f t="shared" si="51"/>
        <v>4</v>
      </c>
      <c r="N555" s="5" t="str">
        <f t="shared" si="52"/>
        <v>Sunday</v>
      </c>
      <c r="O555" s="5" t="str">
        <f t="shared" si="53"/>
        <v>November</v>
      </c>
    </row>
    <row r="556" spans="1:15" x14ac:dyDescent="0.3">
      <c r="A556" s="8">
        <v>555</v>
      </c>
      <c r="B556" s="25">
        <v>45218</v>
      </c>
      <c r="C556" s="5" t="s">
        <v>563</v>
      </c>
      <c r="D556" s="5" t="s">
        <v>5</v>
      </c>
      <c r="E556" s="12">
        <v>25</v>
      </c>
      <c r="F556" s="2" t="str">
        <f t="shared" si="48"/>
        <v>Young</v>
      </c>
      <c r="G556" s="5" t="s">
        <v>6</v>
      </c>
      <c r="H556" s="8">
        <v>1</v>
      </c>
      <c r="I556" s="2">
        <v>300</v>
      </c>
      <c r="J556" s="2">
        <v>300</v>
      </c>
      <c r="K556" t="str">
        <f t="shared" si="49"/>
        <v>Low</v>
      </c>
      <c r="L556" s="12">
        <f t="shared" si="50"/>
        <v>2023</v>
      </c>
      <c r="M556" s="12">
        <f t="shared" si="51"/>
        <v>4</v>
      </c>
      <c r="N556" s="5" t="str">
        <f t="shared" si="52"/>
        <v>Thursday</v>
      </c>
      <c r="O556" s="5" t="str">
        <f t="shared" si="53"/>
        <v>October</v>
      </c>
    </row>
    <row r="557" spans="1:15" x14ac:dyDescent="0.3">
      <c r="A557" s="8">
        <v>556</v>
      </c>
      <c r="B557" s="25">
        <v>45081</v>
      </c>
      <c r="C557" s="5" t="s">
        <v>564</v>
      </c>
      <c r="D557" s="5" t="s">
        <v>8</v>
      </c>
      <c r="E557" s="12">
        <v>18</v>
      </c>
      <c r="F557" s="2" t="str">
        <f t="shared" si="48"/>
        <v>Young</v>
      </c>
      <c r="G557" s="5" t="s">
        <v>11</v>
      </c>
      <c r="H557" s="8">
        <v>1</v>
      </c>
      <c r="I557" s="2">
        <v>50</v>
      </c>
      <c r="J557" s="2">
        <v>50</v>
      </c>
      <c r="K557" t="str">
        <f t="shared" si="49"/>
        <v>Low</v>
      </c>
      <c r="L557" s="12">
        <f t="shared" si="50"/>
        <v>2023</v>
      </c>
      <c r="M557" s="12">
        <f t="shared" si="51"/>
        <v>2</v>
      </c>
      <c r="N557" s="5" t="str">
        <f t="shared" si="52"/>
        <v>Sunday</v>
      </c>
      <c r="O557" s="5" t="str">
        <f t="shared" si="53"/>
        <v>June</v>
      </c>
    </row>
    <row r="558" spans="1:15" x14ac:dyDescent="0.3">
      <c r="A558" s="8">
        <v>557</v>
      </c>
      <c r="B558" s="25">
        <v>45134</v>
      </c>
      <c r="C558" s="5" t="s">
        <v>565</v>
      </c>
      <c r="D558" s="5" t="s">
        <v>8</v>
      </c>
      <c r="E558" s="12">
        <v>20</v>
      </c>
      <c r="F558" s="2" t="str">
        <f t="shared" si="48"/>
        <v>Young</v>
      </c>
      <c r="G558" s="5" t="s">
        <v>6</v>
      </c>
      <c r="H558" s="8">
        <v>3</v>
      </c>
      <c r="I558" s="2">
        <v>30</v>
      </c>
      <c r="J558" s="2">
        <v>90</v>
      </c>
      <c r="K558" t="str">
        <f t="shared" si="49"/>
        <v>Low</v>
      </c>
      <c r="L558" s="12">
        <f t="shared" si="50"/>
        <v>2023</v>
      </c>
      <c r="M558" s="12">
        <f t="shared" si="51"/>
        <v>3</v>
      </c>
      <c r="N558" s="5" t="str">
        <f t="shared" si="52"/>
        <v>Thursday</v>
      </c>
      <c r="O558" s="5" t="str">
        <f t="shared" si="53"/>
        <v>July</v>
      </c>
    </row>
    <row r="559" spans="1:15" x14ac:dyDescent="0.3">
      <c r="A559" s="8">
        <v>558</v>
      </c>
      <c r="B559" s="25">
        <v>45207</v>
      </c>
      <c r="C559" s="5" t="s">
        <v>566</v>
      </c>
      <c r="D559" s="5" t="s">
        <v>8</v>
      </c>
      <c r="E559" s="12">
        <v>41</v>
      </c>
      <c r="F559" s="2" t="str">
        <f t="shared" si="48"/>
        <v>Adult</v>
      </c>
      <c r="G559" s="5" t="s">
        <v>9</v>
      </c>
      <c r="H559" s="8">
        <v>1</v>
      </c>
      <c r="I559" s="2">
        <v>25</v>
      </c>
      <c r="J559" s="2">
        <v>25</v>
      </c>
      <c r="K559" t="str">
        <f t="shared" si="49"/>
        <v>Low</v>
      </c>
      <c r="L559" s="12">
        <f t="shared" si="50"/>
        <v>2023</v>
      </c>
      <c r="M559" s="12">
        <f t="shared" si="51"/>
        <v>4</v>
      </c>
      <c r="N559" s="5" t="str">
        <f t="shared" si="52"/>
        <v>Sunday</v>
      </c>
      <c r="O559" s="5" t="str">
        <f t="shared" si="53"/>
        <v>October</v>
      </c>
    </row>
    <row r="560" spans="1:15" x14ac:dyDescent="0.3">
      <c r="A560" s="8">
        <v>559</v>
      </c>
      <c r="B560" s="25">
        <v>44927</v>
      </c>
      <c r="C560" s="5" t="s">
        <v>567</v>
      </c>
      <c r="D560" s="5" t="s">
        <v>8</v>
      </c>
      <c r="E560" s="12">
        <v>40</v>
      </c>
      <c r="F560" s="2" t="str">
        <f t="shared" si="48"/>
        <v>Adult</v>
      </c>
      <c r="G560" s="5" t="s">
        <v>9</v>
      </c>
      <c r="H560" s="8">
        <v>4</v>
      </c>
      <c r="I560" s="2">
        <v>300</v>
      </c>
      <c r="J560" s="2">
        <v>1200</v>
      </c>
      <c r="K560" t="str">
        <f t="shared" si="49"/>
        <v>Medium</v>
      </c>
      <c r="L560" s="12">
        <f t="shared" si="50"/>
        <v>2023</v>
      </c>
      <c r="M560" s="12">
        <f t="shared" si="51"/>
        <v>1</v>
      </c>
      <c r="N560" s="5" t="str">
        <f t="shared" si="52"/>
        <v>Sunday</v>
      </c>
      <c r="O560" s="5" t="str">
        <f t="shared" si="53"/>
        <v>January</v>
      </c>
    </row>
    <row r="561" spans="1:15" x14ac:dyDescent="0.3">
      <c r="A561" s="8">
        <v>560</v>
      </c>
      <c r="B561" s="25">
        <v>45082</v>
      </c>
      <c r="C561" s="5" t="s">
        <v>568</v>
      </c>
      <c r="D561" s="5" t="s">
        <v>8</v>
      </c>
      <c r="E561" s="12">
        <v>25</v>
      </c>
      <c r="F561" s="2" t="str">
        <f t="shared" si="48"/>
        <v>Young</v>
      </c>
      <c r="G561" s="5" t="s">
        <v>11</v>
      </c>
      <c r="H561" s="8">
        <v>1</v>
      </c>
      <c r="I561" s="2">
        <v>50</v>
      </c>
      <c r="J561" s="2">
        <v>50</v>
      </c>
      <c r="K561" t="str">
        <f t="shared" si="49"/>
        <v>Low</v>
      </c>
      <c r="L561" s="12">
        <f t="shared" si="50"/>
        <v>2023</v>
      </c>
      <c r="M561" s="12">
        <f t="shared" si="51"/>
        <v>2</v>
      </c>
      <c r="N561" s="5" t="str">
        <f t="shared" si="52"/>
        <v>Monday</v>
      </c>
      <c r="O561" s="5" t="str">
        <f t="shared" si="53"/>
        <v>June</v>
      </c>
    </row>
    <row r="562" spans="1:15" x14ac:dyDescent="0.3">
      <c r="A562" s="8">
        <v>561</v>
      </c>
      <c r="B562" s="25">
        <v>45073</v>
      </c>
      <c r="C562" s="5" t="s">
        <v>569</v>
      </c>
      <c r="D562" s="5" t="s">
        <v>8</v>
      </c>
      <c r="E562" s="12">
        <v>64</v>
      </c>
      <c r="F562" s="2" t="str">
        <f t="shared" si="48"/>
        <v>Senior</v>
      </c>
      <c r="G562" s="5" t="s">
        <v>9</v>
      </c>
      <c r="H562" s="8">
        <v>4</v>
      </c>
      <c r="I562" s="2">
        <v>500</v>
      </c>
      <c r="J562" s="2">
        <v>2000</v>
      </c>
      <c r="K562" t="str">
        <f t="shared" si="49"/>
        <v>High</v>
      </c>
      <c r="L562" s="12">
        <f t="shared" si="50"/>
        <v>2023</v>
      </c>
      <c r="M562" s="12">
        <f t="shared" si="51"/>
        <v>2</v>
      </c>
      <c r="N562" s="5" t="str">
        <f t="shared" si="52"/>
        <v>Saturday</v>
      </c>
      <c r="O562" s="5" t="str">
        <f t="shared" si="53"/>
        <v>May</v>
      </c>
    </row>
    <row r="563" spans="1:15" x14ac:dyDescent="0.3">
      <c r="A563" s="8">
        <v>562</v>
      </c>
      <c r="B563" s="25">
        <v>45034</v>
      </c>
      <c r="C563" s="5" t="s">
        <v>570</v>
      </c>
      <c r="D563" s="5" t="s">
        <v>5</v>
      </c>
      <c r="E563" s="12">
        <v>54</v>
      </c>
      <c r="F563" s="2" t="str">
        <f t="shared" si="48"/>
        <v>Adult</v>
      </c>
      <c r="G563" s="5" t="s">
        <v>11</v>
      </c>
      <c r="H563" s="8">
        <v>2</v>
      </c>
      <c r="I563" s="2">
        <v>25</v>
      </c>
      <c r="J563" s="2">
        <v>50</v>
      </c>
      <c r="K563" t="str">
        <f t="shared" si="49"/>
        <v>Low</v>
      </c>
      <c r="L563" s="12">
        <f t="shared" si="50"/>
        <v>2023</v>
      </c>
      <c r="M563" s="12">
        <f t="shared" si="51"/>
        <v>2</v>
      </c>
      <c r="N563" s="5" t="str">
        <f t="shared" si="52"/>
        <v>Tuesday</v>
      </c>
      <c r="O563" s="5" t="str">
        <f t="shared" si="53"/>
        <v>April</v>
      </c>
    </row>
    <row r="564" spans="1:15" x14ac:dyDescent="0.3">
      <c r="A564" s="8">
        <v>563</v>
      </c>
      <c r="B564" s="25">
        <v>45147</v>
      </c>
      <c r="C564" s="5" t="s">
        <v>571</v>
      </c>
      <c r="D564" s="5" t="s">
        <v>5</v>
      </c>
      <c r="E564" s="12">
        <v>20</v>
      </c>
      <c r="F564" s="2" t="str">
        <f t="shared" si="48"/>
        <v>Young</v>
      </c>
      <c r="G564" s="5" t="s">
        <v>9</v>
      </c>
      <c r="H564" s="8">
        <v>2</v>
      </c>
      <c r="I564" s="2">
        <v>30</v>
      </c>
      <c r="J564" s="2">
        <v>60</v>
      </c>
      <c r="K564" t="str">
        <f t="shared" si="49"/>
        <v>Low</v>
      </c>
      <c r="L564" s="12">
        <f t="shared" si="50"/>
        <v>2023</v>
      </c>
      <c r="M564" s="12">
        <f t="shared" si="51"/>
        <v>3</v>
      </c>
      <c r="N564" s="5" t="str">
        <f t="shared" si="52"/>
        <v>Wednesday</v>
      </c>
      <c r="O564" s="5" t="str">
        <f t="shared" si="53"/>
        <v>August</v>
      </c>
    </row>
    <row r="565" spans="1:15" x14ac:dyDescent="0.3">
      <c r="A565" s="8">
        <v>564</v>
      </c>
      <c r="B565" s="25">
        <v>45223</v>
      </c>
      <c r="C565" s="5" t="s">
        <v>572</v>
      </c>
      <c r="D565" s="5" t="s">
        <v>5</v>
      </c>
      <c r="E565" s="12">
        <v>50</v>
      </c>
      <c r="F565" s="2" t="str">
        <f t="shared" si="48"/>
        <v>Adult</v>
      </c>
      <c r="G565" s="5" t="s">
        <v>11</v>
      </c>
      <c r="H565" s="8">
        <v>2</v>
      </c>
      <c r="I565" s="2">
        <v>50</v>
      </c>
      <c r="J565" s="2">
        <v>100</v>
      </c>
      <c r="K565" t="str">
        <f t="shared" si="49"/>
        <v>Low</v>
      </c>
      <c r="L565" s="12">
        <f t="shared" si="50"/>
        <v>2023</v>
      </c>
      <c r="M565" s="12">
        <f t="shared" si="51"/>
        <v>4</v>
      </c>
      <c r="N565" s="5" t="str">
        <f t="shared" si="52"/>
        <v>Tuesday</v>
      </c>
      <c r="O565" s="5" t="str">
        <f t="shared" si="53"/>
        <v>October</v>
      </c>
    </row>
    <row r="566" spans="1:15" x14ac:dyDescent="0.3">
      <c r="A566" s="8">
        <v>565</v>
      </c>
      <c r="B566" s="25">
        <v>45237</v>
      </c>
      <c r="C566" s="5" t="s">
        <v>573</v>
      </c>
      <c r="D566" s="5" t="s">
        <v>8</v>
      </c>
      <c r="E566" s="12">
        <v>45</v>
      </c>
      <c r="F566" s="2" t="str">
        <f t="shared" si="48"/>
        <v>Adult</v>
      </c>
      <c r="G566" s="5" t="s">
        <v>6</v>
      </c>
      <c r="H566" s="8">
        <v>2</v>
      </c>
      <c r="I566" s="2">
        <v>30</v>
      </c>
      <c r="J566" s="2">
        <v>60</v>
      </c>
      <c r="K566" t="str">
        <f t="shared" si="49"/>
        <v>Low</v>
      </c>
      <c r="L566" s="12">
        <f t="shared" si="50"/>
        <v>2023</v>
      </c>
      <c r="M566" s="12">
        <f t="shared" si="51"/>
        <v>4</v>
      </c>
      <c r="N566" s="5" t="str">
        <f t="shared" si="52"/>
        <v>Tuesday</v>
      </c>
      <c r="O566" s="5" t="str">
        <f t="shared" si="53"/>
        <v>November</v>
      </c>
    </row>
    <row r="567" spans="1:15" x14ac:dyDescent="0.3">
      <c r="A567" s="8">
        <v>566</v>
      </c>
      <c r="B567" s="25">
        <v>45262</v>
      </c>
      <c r="C567" s="5" t="s">
        <v>574</v>
      </c>
      <c r="D567" s="5" t="s">
        <v>8</v>
      </c>
      <c r="E567" s="12">
        <v>64</v>
      </c>
      <c r="F567" s="2" t="str">
        <f t="shared" si="48"/>
        <v>Senior</v>
      </c>
      <c r="G567" s="5" t="s">
        <v>9</v>
      </c>
      <c r="H567" s="8">
        <v>1</v>
      </c>
      <c r="I567" s="2">
        <v>30</v>
      </c>
      <c r="J567" s="2">
        <v>30</v>
      </c>
      <c r="K567" t="str">
        <f t="shared" si="49"/>
        <v>Low</v>
      </c>
      <c r="L567" s="12">
        <f t="shared" si="50"/>
        <v>2023</v>
      </c>
      <c r="M567" s="12">
        <f t="shared" si="51"/>
        <v>4</v>
      </c>
      <c r="N567" s="5" t="str">
        <f t="shared" si="52"/>
        <v>Saturday</v>
      </c>
      <c r="O567" s="5" t="str">
        <f t="shared" si="53"/>
        <v>December</v>
      </c>
    </row>
    <row r="568" spans="1:15" x14ac:dyDescent="0.3">
      <c r="A568" s="8">
        <v>567</v>
      </c>
      <c r="B568" s="25">
        <v>45091</v>
      </c>
      <c r="C568" s="5" t="s">
        <v>575</v>
      </c>
      <c r="D568" s="5" t="s">
        <v>8</v>
      </c>
      <c r="E568" s="12">
        <v>25</v>
      </c>
      <c r="F568" s="2" t="str">
        <f t="shared" si="48"/>
        <v>Young</v>
      </c>
      <c r="G568" s="5" t="s">
        <v>9</v>
      </c>
      <c r="H568" s="8">
        <v>3</v>
      </c>
      <c r="I568" s="2">
        <v>300</v>
      </c>
      <c r="J568" s="2">
        <v>900</v>
      </c>
      <c r="K568" t="str">
        <f t="shared" si="49"/>
        <v>Medium</v>
      </c>
      <c r="L568" s="12">
        <f t="shared" si="50"/>
        <v>2023</v>
      </c>
      <c r="M568" s="12">
        <f t="shared" si="51"/>
        <v>2</v>
      </c>
      <c r="N568" s="5" t="str">
        <f t="shared" si="52"/>
        <v>Wednesday</v>
      </c>
      <c r="O568" s="5" t="str">
        <f t="shared" si="53"/>
        <v>June</v>
      </c>
    </row>
    <row r="569" spans="1:15" x14ac:dyDescent="0.3">
      <c r="A569" s="8">
        <v>568</v>
      </c>
      <c r="B569" s="25">
        <v>45165</v>
      </c>
      <c r="C569" s="5" t="s">
        <v>576</v>
      </c>
      <c r="D569" s="5" t="s">
        <v>8</v>
      </c>
      <c r="E569" s="12">
        <v>51</v>
      </c>
      <c r="F569" s="2" t="str">
        <f t="shared" si="48"/>
        <v>Adult</v>
      </c>
      <c r="G569" s="5" t="s">
        <v>11</v>
      </c>
      <c r="H569" s="8">
        <v>1</v>
      </c>
      <c r="I569" s="2">
        <v>300</v>
      </c>
      <c r="J569" s="2">
        <v>300</v>
      </c>
      <c r="K569" t="str">
        <f t="shared" si="49"/>
        <v>Low</v>
      </c>
      <c r="L569" s="12">
        <f t="shared" si="50"/>
        <v>2023</v>
      </c>
      <c r="M569" s="12">
        <f t="shared" si="51"/>
        <v>3</v>
      </c>
      <c r="N569" s="5" t="str">
        <f t="shared" si="52"/>
        <v>Sunday</v>
      </c>
      <c r="O569" s="5" t="str">
        <f t="shared" si="53"/>
        <v>August</v>
      </c>
    </row>
    <row r="570" spans="1:15" x14ac:dyDescent="0.3">
      <c r="A570" s="8">
        <v>569</v>
      </c>
      <c r="B570" s="25">
        <v>45153</v>
      </c>
      <c r="C570" s="5" t="s">
        <v>577</v>
      </c>
      <c r="D570" s="5" t="s">
        <v>5</v>
      </c>
      <c r="E570" s="12">
        <v>52</v>
      </c>
      <c r="F570" s="2" t="str">
        <f t="shared" si="48"/>
        <v>Adult</v>
      </c>
      <c r="G570" s="5" t="s">
        <v>11</v>
      </c>
      <c r="H570" s="8">
        <v>4</v>
      </c>
      <c r="I570" s="2">
        <v>50</v>
      </c>
      <c r="J570" s="2">
        <v>200</v>
      </c>
      <c r="K570" t="str">
        <f t="shared" si="49"/>
        <v>Low</v>
      </c>
      <c r="L570" s="12">
        <f t="shared" si="50"/>
        <v>2023</v>
      </c>
      <c r="M570" s="12">
        <f t="shared" si="51"/>
        <v>3</v>
      </c>
      <c r="N570" s="5" t="str">
        <f t="shared" si="52"/>
        <v>Tuesday</v>
      </c>
      <c r="O570" s="5" t="str">
        <f t="shared" si="53"/>
        <v>August</v>
      </c>
    </row>
    <row r="571" spans="1:15" x14ac:dyDescent="0.3">
      <c r="A571" s="8">
        <v>570</v>
      </c>
      <c r="B571" s="25">
        <v>45153</v>
      </c>
      <c r="C571" s="5" t="s">
        <v>578</v>
      </c>
      <c r="D571" s="5" t="s">
        <v>5</v>
      </c>
      <c r="E571" s="12">
        <v>49</v>
      </c>
      <c r="F571" s="2" t="str">
        <f t="shared" si="48"/>
        <v>Adult</v>
      </c>
      <c r="G571" s="5" t="s">
        <v>9</v>
      </c>
      <c r="H571" s="8">
        <v>1</v>
      </c>
      <c r="I571" s="2">
        <v>500</v>
      </c>
      <c r="J571" s="2">
        <v>500</v>
      </c>
      <c r="K571" t="str">
        <f t="shared" si="49"/>
        <v>Low</v>
      </c>
      <c r="L571" s="12">
        <f t="shared" si="50"/>
        <v>2023</v>
      </c>
      <c r="M571" s="12">
        <f t="shared" si="51"/>
        <v>3</v>
      </c>
      <c r="N571" s="5" t="str">
        <f t="shared" si="52"/>
        <v>Tuesday</v>
      </c>
      <c r="O571" s="5" t="str">
        <f t="shared" si="53"/>
        <v>August</v>
      </c>
    </row>
    <row r="572" spans="1:15" x14ac:dyDescent="0.3">
      <c r="A572" s="8">
        <v>571</v>
      </c>
      <c r="B572" s="25">
        <v>45272</v>
      </c>
      <c r="C572" s="5" t="s">
        <v>579</v>
      </c>
      <c r="D572" s="5" t="s">
        <v>8</v>
      </c>
      <c r="E572" s="12">
        <v>41</v>
      </c>
      <c r="F572" s="2" t="str">
        <f t="shared" si="48"/>
        <v>Adult</v>
      </c>
      <c r="G572" s="5" t="s">
        <v>11</v>
      </c>
      <c r="H572" s="8">
        <v>1</v>
      </c>
      <c r="I572" s="2">
        <v>50</v>
      </c>
      <c r="J572" s="2">
        <v>50</v>
      </c>
      <c r="K572" t="str">
        <f t="shared" si="49"/>
        <v>Low</v>
      </c>
      <c r="L572" s="12">
        <f t="shared" si="50"/>
        <v>2023</v>
      </c>
      <c r="M572" s="12">
        <f t="shared" si="51"/>
        <v>4</v>
      </c>
      <c r="N572" s="5" t="str">
        <f t="shared" si="52"/>
        <v>Tuesday</v>
      </c>
      <c r="O572" s="5" t="str">
        <f t="shared" si="53"/>
        <v>December</v>
      </c>
    </row>
    <row r="573" spans="1:15" x14ac:dyDescent="0.3">
      <c r="A573" s="8">
        <v>572</v>
      </c>
      <c r="B573" s="25">
        <v>45036</v>
      </c>
      <c r="C573" s="5" t="s">
        <v>580</v>
      </c>
      <c r="D573" s="5" t="s">
        <v>5</v>
      </c>
      <c r="E573" s="12">
        <v>31</v>
      </c>
      <c r="F573" s="2" t="str">
        <f t="shared" si="48"/>
        <v>Adult</v>
      </c>
      <c r="G573" s="5" t="s">
        <v>9</v>
      </c>
      <c r="H573" s="8">
        <v>4</v>
      </c>
      <c r="I573" s="2">
        <v>500</v>
      </c>
      <c r="J573" s="2">
        <v>2000</v>
      </c>
      <c r="K573" t="str">
        <f t="shared" si="49"/>
        <v>High</v>
      </c>
      <c r="L573" s="12">
        <f t="shared" si="50"/>
        <v>2023</v>
      </c>
      <c r="M573" s="12">
        <f t="shared" si="51"/>
        <v>2</v>
      </c>
      <c r="N573" s="5" t="str">
        <f t="shared" si="52"/>
        <v>Thursday</v>
      </c>
      <c r="O573" s="5" t="str">
        <f t="shared" si="53"/>
        <v>April</v>
      </c>
    </row>
    <row r="574" spans="1:15" x14ac:dyDescent="0.3">
      <c r="A574" s="8">
        <v>573</v>
      </c>
      <c r="B574" s="25">
        <v>45188</v>
      </c>
      <c r="C574" s="5" t="s">
        <v>581</v>
      </c>
      <c r="D574" s="5" t="s">
        <v>5</v>
      </c>
      <c r="E574" s="12">
        <v>49</v>
      </c>
      <c r="F574" s="2" t="str">
        <f t="shared" si="48"/>
        <v>Adult</v>
      </c>
      <c r="G574" s="5" t="s">
        <v>6</v>
      </c>
      <c r="H574" s="8">
        <v>2</v>
      </c>
      <c r="I574" s="2">
        <v>30</v>
      </c>
      <c r="J574" s="2">
        <v>60</v>
      </c>
      <c r="K574" t="str">
        <f t="shared" si="49"/>
        <v>Low</v>
      </c>
      <c r="L574" s="12">
        <f t="shared" si="50"/>
        <v>2023</v>
      </c>
      <c r="M574" s="12">
        <f t="shared" si="51"/>
        <v>3</v>
      </c>
      <c r="N574" s="5" t="str">
        <f t="shared" si="52"/>
        <v>Tuesday</v>
      </c>
      <c r="O574" s="5" t="str">
        <f t="shared" si="53"/>
        <v>September</v>
      </c>
    </row>
    <row r="575" spans="1:15" x14ac:dyDescent="0.3">
      <c r="A575" s="8">
        <v>574</v>
      </c>
      <c r="B575" s="25">
        <v>45169</v>
      </c>
      <c r="C575" s="5" t="s">
        <v>582</v>
      </c>
      <c r="D575" s="5" t="s">
        <v>8</v>
      </c>
      <c r="E575" s="12">
        <v>63</v>
      </c>
      <c r="F575" s="2" t="str">
        <f t="shared" si="48"/>
        <v>Senior</v>
      </c>
      <c r="G575" s="5" t="s">
        <v>11</v>
      </c>
      <c r="H575" s="8">
        <v>2</v>
      </c>
      <c r="I575" s="2">
        <v>25</v>
      </c>
      <c r="J575" s="2">
        <v>50</v>
      </c>
      <c r="K575" t="str">
        <f t="shared" si="49"/>
        <v>Low</v>
      </c>
      <c r="L575" s="12">
        <f t="shared" si="50"/>
        <v>2023</v>
      </c>
      <c r="M575" s="12">
        <f t="shared" si="51"/>
        <v>3</v>
      </c>
      <c r="N575" s="5" t="str">
        <f t="shared" si="52"/>
        <v>Thursday</v>
      </c>
      <c r="O575" s="5" t="str">
        <f t="shared" si="53"/>
        <v>August</v>
      </c>
    </row>
    <row r="576" spans="1:15" x14ac:dyDescent="0.3">
      <c r="A576" s="8">
        <v>575</v>
      </c>
      <c r="B576" s="25">
        <v>45013</v>
      </c>
      <c r="C576" s="5" t="s">
        <v>583</v>
      </c>
      <c r="D576" s="5" t="s">
        <v>5</v>
      </c>
      <c r="E576" s="12">
        <v>60</v>
      </c>
      <c r="F576" s="2" t="str">
        <f t="shared" si="48"/>
        <v>Adult</v>
      </c>
      <c r="G576" s="5" t="s">
        <v>9</v>
      </c>
      <c r="H576" s="8">
        <v>2</v>
      </c>
      <c r="I576" s="2">
        <v>50</v>
      </c>
      <c r="J576" s="2">
        <v>100</v>
      </c>
      <c r="K576" t="str">
        <f t="shared" si="49"/>
        <v>Low</v>
      </c>
      <c r="L576" s="12">
        <f t="shared" si="50"/>
        <v>2023</v>
      </c>
      <c r="M576" s="12">
        <f t="shared" si="51"/>
        <v>1</v>
      </c>
      <c r="N576" s="5" t="str">
        <f t="shared" si="52"/>
        <v>Tuesday</v>
      </c>
      <c r="O576" s="5" t="str">
        <f t="shared" si="53"/>
        <v>March</v>
      </c>
    </row>
    <row r="577" spans="1:15" x14ac:dyDescent="0.3">
      <c r="A577" s="8">
        <v>576</v>
      </c>
      <c r="B577" s="25">
        <v>45264</v>
      </c>
      <c r="C577" s="5" t="s">
        <v>584</v>
      </c>
      <c r="D577" s="5" t="s">
        <v>8</v>
      </c>
      <c r="E577" s="12">
        <v>33</v>
      </c>
      <c r="F577" s="2" t="str">
        <f t="shared" si="48"/>
        <v>Adult</v>
      </c>
      <c r="G577" s="5" t="s">
        <v>6</v>
      </c>
      <c r="H577" s="8">
        <v>3</v>
      </c>
      <c r="I577" s="2">
        <v>50</v>
      </c>
      <c r="J577" s="2">
        <v>150</v>
      </c>
      <c r="K577" t="str">
        <f t="shared" si="49"/>
        <v>Low</v>
      </c>
      <c r="L577" s="12">
        <f t="shared" si="50"/>
        <v>2023</v>
      </c>
      <c r="M577" s="12">
        <f t="shared" si="51"/>
        <v>4</v>
      </c>
      <c r="N577" s="5" t="str">
        <f t="shared" si="52"/>
        <v>Monday</v>
      </c>
      <c r="O577" s="5" t="str">
        <f t="shared" si="53"/>
        <v>December</v>
      </c>
    </row>
    <row r="578" spans="1:15" x14ac:dyDescent="0.3">
      <c r="A578" s="8">
        <v>577</v>
      </c>
      <c r="B578" s="25">
        <v>44970</v>
      </c>
      <c r="C578" s="5" t="s">
        <v>585</v>
      </c>
      <c r="D578" s="5" t="s">
        <v>5</v>
      </c>
      <c r="E578" s="12">
        <v>21</v>
      </c>
      <c r="F578" s="2" t="str">
        <f t="shared" si="48"/>
        <v>Young</v>
      </c>
      <c r="G578" s="5" t="s">
        <v>6</v>
      </c>
      <c r="H578" s="8">
        <v>4</v>
      </c>
      <c r="I578" s="2">
        <v>500</v>
      </c>
      <c r="J578" s="2">
        <v>2000</v>
      </c>
      <c r="K578" t="str">
        <f t="shared" si="49"/>
        <v>High</v>
      </c>
      <c r="L578" s="12">
        <f t="shared" si="50"/>
        <v>2023</v>
      </c>
      <c r="M578" s="12">
        <f t="shared" si="51"/>
        <v>1</v>
      </c>
      <c r="N578" s="5" t="str">
        <f t="shared" si="52"/>
        <v>Monday</v>
      </c>
      <c r="O578" s="5" t="str">
        <f t="shared" si="53"/>
        <v>February</v>
      </c>
    </row>
    <row r="579" spans="1:15" x14ac:dyDescent="0.3">
      <c r="A579" s="8">
        <v>578</v>
      </c>
      <c r="B579" s="25">
        <v>45072</v>
      </c>
      <c r="C579" s="5" t="s">
        <v>586</v>
      </c>
      <c r="D579" s="5" t="s">
        <v>8</v>
      </c>
      <c r="E579" s="12">
        <v>54</v>
      </c>
      <c r="F579" s="2" t="str">
        <f t="shared" ref="F579:F642" si="54">IF(E579&gt;60,"Senior",IF(E579&gt;30,"Adult","Young"))</f>
        <v>Adult</v>
      </c>
      <c r="G579" s="5" t="s">
        <v>9</v>
      </c>
      <c r="H579" s="8">
        <v>4</v>
      </c>
      <c r="I579" s="2">
        <v>30</v>
      </c>
      <c r="J579" s="2">
        <v>120</v>
      </c>
      <c r="K579" t="str">
        <f t="shared" ref="K579:K642" si="55">IF(J579&gt;1500,"High",IF(J579&gt;500,"Medium","Low"))</f>
        <v>Low</v>
      </c>
      <c r="L579" s="12">
        <f t="shared" ref="L579:L642" si="56">YEAR(B579)</f>
        <v>2023</v>
      </c>
      <c r="M579" s="12">
        <f t="shared" ref="M579:M642" si="57">ROUNDUP(MONTH(B579)/3,0)</f>
        <v>2</v>
      </c>
      <c r="N579" s="5" t="str">
        <f t="shared" ref="N579:N642" si="58">TEXT(B579,"dddd")</f>
        <v>Friday</v>
      </c>
      <c r="O579" s="5" t="str">
        <f t="shared" ref="O579:O642" si="59">TEXT(B579,"mmmm")</f>
        <v>May</v>
      </c>
    </row>
    <row r="580" spans="1:15" x14ac:dyDescent="0.3">
      <c r="A580" s="8">
        <v>579</v>
      </c>
      <c r="B580" s="25">
        <v>45190</v>
      </c>
      <c r="C580" s="5" t="s">
        <v>587</v>
      </c>
      <c r="D580" s="5" t="s">
        <v>8</v>
      </c>
      <c r="E580" s="12">
        <v>38</v>
      </c>
      <c r="F580" s="2" t="str">
        <f t="shared" si="54"/>
        <v>Adult</v>
      </c>
      <c r="G580" s="5" t="s">
        <v>11</v>
      </c>
      <c r="H580" s="8">
        <v>1</v>
      </c>
      <c r="I580" s="2">
        <v>30</v>
      </c>
      <c r="J580" s="2">
        <v>30</v>
      </c>
      <c r="K580" t="str">
        <f t="shared" si="55"/>
        <v>Low</v>
      </c>
      <c r="L580" s="12">
        <f t="shared" si="56"/>
        <v>2023</v>
      </c>
      <c r="M580" s="12">
        <f t="shared" si="57"/>
        <v>3</v>
      </c>
      <c r="N580" s="5" t="str">
        <f t="shared" si="58"/>
        <v>Thursday</v>
      </c>
      <c r="O580" s="5" t="str">
        <f t="shared" si="59"/>
        <v>September</v>
      </c>
    </row>
    <row r="581" spans="1:15" x14ac:dyDescent="0.3">
      <c r="A581" s="8">
        <v>580</v>
      </c>
      <c r="B581" s="25">
        <v>45266</v>
      </c>
      <c r="C581" s="5" t="s">
        <v>588</v>
      </c>
      <c r="D581" s="5" t="s">
        <v>8</v>
      </c>
      <c r="E581" s="12">
        <v>31</v>
      </c>
      <c r="F581" s="2" t="str">
        <f t="shared" si="54"/>
        <v>Adult</v>
      </c>
      <c r="G581" s="5" t="s">
        <v>9</v>
      </c>
      <c r="H581" s="8">
        <v>3</v>
      </c>
      <c r="I581" s="2">
        <v>500</v>
      </c>
      <c r="J581" s="2">
        <v>1500</v>
      </c>
      <c r="K581" t="str">
        <f t="shared" si="55"/>
        <v>Medium</v>
      </c>
      <c r="L581" s="12">
        <f t="shared" si="56"/>
        <v>2023</v>
      </c>
      <c r="M581" s="12">
        <f t="shared" si="57"/>
        <v>4</v>
      </c>
      <c r="N581" s="5" t="str">
        <f t="shared" si="58"/>
        <v>Wednesday</v>
      </c>
      <c r="O581" s="5" t="str">
        <f t="shared" si="59"/>
        <v>December</v>
      </c>
    </row>
    <row r="582" spans="1:15" x14ac:dyDescent="0.3">
      <c r="A582" s="8">
        <v>581</v>
      </c>
      <c r="B582" s="25">
        <v>45251</v>
      </c>
      <c r="C582" s="5" t="s">
        <v>589</v>
      </c>
      <c r="D582" s="5" t="s">
        <v>8</v>
      </c>
      <c r="E582" s="12">
        <v>48</v>
      </c>
      <c r="F582" s="2" t="str">
        <f t="shared" si="54"/>
        <v>Adult</v>
      </c>
      <c r="G582" s="5" t="s">
        <v>6</v>
      </c>
      <c r="H582" s="8">
        <v>2</v>
      </c>
      <c r="I582" s="2">
        <v>30</v>
      </c>
      <c r="J582" s="2">
        <v>60</v>
      </c>
      <c r="K582" t="str">
        <f t="shared" si="55"/>
        <v>Low</v>
      </c>
      <c r="L582" s="12">
        <f t="shared" si="56"/>
        <v>2023</v>
      </c>
      <c r="M582" s="12">
        <f t="shared" si="57"/>
        <v>4</v>
      </c>
      <c r="N582" s="5" t="str">
        <f t="shared" si="58"/>
        <v>Tuesday</v>
      </c>
      <c r="O582" s="5" t="str">
        <f t="shared" si="59"/>
        <v>November</v>
      </c>
    </row>
    <row r="583" spans="1:15" x14ac:dyDescent="0.3">
      <c r="A583" s="8">
        <v>582</v>
      </c>
      <c r="B583" s="25">
        <v>45244</v>
      </c>
      <c r="C583" s="5" t="s">
        <v>590</v>
      </c>
      <c r="D583" s="5" t="s">
        <v>5</v>
      </c>
      <c r="E583" s="12">
        <v>35</v>
      </c>
      <c r="F583" s="2" t="str">
        <f t="shared" si="54"/>
        <v>Adult</v>
      </c>
      <c r="G583" s="5" t="s">
        <v>9</v>
      </c>
      <c r="H583" s="8">
        <v>3</v>
      </c>
      <c r="I583" s="2">
        <v>300</v>
      </c>
      <c r="J583" s="2">
        <v>900</v>
      </c>
      <c r="K583" t="str">
        <f t="shared" si="55"/>
        <v>Medium</v>
      </c>
      <c r="L583" s="12">
        <f t="shared" si="56"/>
        <v>2023</v>
      </c>
      <c r="M583" s="12">
        <f t="shared" si="57"/>
        <v>4</v>
      </c>
      <c r="N583" s="5" t="str">
        <f t="shared" si="58"/>
        <v>Tuesday</v>
      </c>
      <c r="O583" s="5" t="str">
        <f t="shared" si="59"/>
        <v>November</v>
      </c>
    </row>
    <row r="584" spans="1:15" x14ac:dyDescent="0.3">
      <c r="A584" s="8">
        <v>583</v>
      </c>
      <c r="B584" s="25">
        <v>45098</v>
      </c>
      <c r="C584" s="5" t="s">
        <v>591</v>
      </c>
      <c r="D584" s="5" t="s">
        <v>8</v>
      </c>
      <c r="E584" s="12">
        <v>24</v>
      </c>
      <c r="F584" s="2" t="str">
        <f t="shared" si="54"/>
        <v>Young</v>
      </c>
      <c r="G584" s="5" t="s">
        <v>11</v>
      </c>
      <c r="H584" s="8">
        <v>4</v>
      </c>
      <c r="I584" s="2">
        <v>25</v>
      </c>
      <c r="J584" s="2">
        <v>100</v>
      </c>
      <c r="K584" t="str">
        <f t="shared" si="55"/>
        <v>Low</v>
      </c>
      <c r="L584" s="12">
        <f t="shared" si="56"/>
        <v>2023</v>
      </c>
      <c r="M584" s="12">
        <f t="shared" si="57"/>
        <v>2</v>
      </c>
      <c r="N584" s="5" t="str">
        <f t="shared" si="58"/>
        <v>Wednesday</v>
      </c>
      <c r="O584" s="5" t="str">
        <f t="shared" si="59"/>
        <v>June</v>
      </c>
    </row>
    <row r="585" spans="1:15" x14ac:dyDescent="0.3">
      <c r="A585" s="8">
        <v>584</v>
      </c>
      <c r="B585" s="25">
        <v>44974</v>
      </c>
      <c r="C585" s="5" t="s">
        <v>592</v>
      </c>
      <c r="D585" s="5" t="s">
        <v>8</v>
      </c>
      <c r="E585" s="12">
        <v>27</v>
      </c>
      <c r="F585" s="2" t="str">
        <f t="shared" si="54"/>
        <v>Young</v>
      </c>
      <c r="G585" s="5" t="s">
        <v>6</v>
      </c>
      <c r="H585" s="8">
        <v>4</v>
      </c>
      <c r="I585" s="2">
        <v>50</v>
      </c>
      <c r="J585" s="2">
        <v>200</v>
      </c>
      <c r="K585" t="str">
        <f t="shared" si="55"/>
        <v>Low</v>
      </c>
      <c r="L585" s="12">
        <f t="shared" si="56"/>
        <v>2023</v>
      </c>
      <c r="M585" s="12">
        <f t="shared" si="57"/>
        <v>1</v>
      </c>
      <c r="N585" s="5" t="str">
        <f t="shared" si="58"/>
        <v>Friday</v>
      </c>
      <c r="O585" s="5" t="str">
        <f t="shared" si="59"/>
        <v>February</v>
      </c>
    </row>
    <row r="586" spans="1:15" x14ac:dyDescent="0.3">
      <c r="A586" s="8">
        <v>585</v>
      </c>
      <c r="B586" s="25">
        <v>45047</v>
      </c>
      <c r="C586" s="5" t="s">
        <v>593</v>
      </c>
      <c r="D586" s="5" t="s">
        <v>8</v>
      </c>
      <c r="E586" s="12">
        <v>24</v>
      </c>
      <c r="F586" s="2" t="str">
        <f t="shared" si="54"/>
        <v>Young</v>
      </c>
      <c r="G586" s="5" t="s">
        <v>9</v>
      </c>
      <c r="H586" s="8">
        <v>1</v>
      </c>
      <c r="I586" s="2">
        <v>25</v>
      </c>
      <c r="J586" s="2">
        <v>25</v>
      </c>
      <c r="K586" t="str">
        <f t="shared" si="55"/>
        <v>Low</v>
      </c>
      <c r="L586" s="12">
        <f t="shared" si="56"/>
        <v>2023</v>
      </c>
      <c r="M586" s="12">
        <f t="shared" si="57"/>
        <v>2</v>
      </c>
      <c r="N586" s="5" t="str">
        <f t="shared" si="58"/>
        <v>Monday</v>
      </c>
      <c r="O586" s="5" t="str">
        <f t="shared" si="59"/>
        <v>May</v>
      </c>
    </row>
    <row r="587" spans="1:15" x14ac:dyDescent="0.3">
      <c r="A587" s="8">
        <v>586</v>
      </c>
      <c r="B587" s="25">
        <v>45271</v>
      </c>
      <c r="C587" s="5" t="s">
        <v>594</v>
      </c>
      <c r="D587" s="5" t="s">
        <v>5</v>
      </c>
      <c r="E587" s="12">
        <v>50</v>
      </c>
      <c r="F587" s="2" t="str">
        <f t="shared" si="54"/>
        <v>Adult</v>
      </c>
      <c r="G587" s="5" t="s">
        <v>11</v>
      </c>
      <c r="H587" s="8">
        <v>1</v>
      </c>
      <c r="I587" s="2">
        <v>50</v>
      </c>
      <c r="J587" s="2">
        <v>50</v>
      </c>
      <c r="K587" t="str">
        <f t="shared" si="55"/>
        <v>Low</v>
      </c>
      <c r="L587" s="12">
        <f t="shared" si="56"/>
        <v>2023</v>
      </c>
      <c r="M587" s="12">
        <f t="shared" si="57"/>
        <v>4</v>
      </c>
      <c r="N587" s="5" t="str">
        <f t="shared" si="58"/>
        <v>Monday</v>
      </c>
      <c r="O587" s="5" t="str">
        <f t="shared" si="59"/>
        <v>December</v>
      </c>
    </row>
    <row r="588" spans="1:15" x14ac:dyDescent="0.3">
      <c r="A588" s="8">
        <v>587</v>
      </c>
      <c r="B588" s="25">
        <v>45085</v>
      </c>
      <c r="C588" s="5" t="s">
        <v>595</v>
      </c>
      <c r="D588" s="5" t="s">
        <v>8</v>
      </c>
      <c r="E588" s="12">
        <v>40</v>
      </c>
      <c r="F588" s="2" t="str">
        <f t="shared" si="54"/>
        <v>Adult</v>
      </c>
      <c r="G588" s="5" t="s">
        <v>6</v>
      </c>
      <c r="H588" s="8">
        <v>4</v>
      </c>
      <c r="I588" s="2">
        <v>300</v>
      </c>
      <c r="J588" s="2">
        <v>1200</v>
      </c>
      <c r="K588" t="str">
        <f t="shared" si="55"/>
        <v>Medium</v>
      </c>
      <c r="L588" s="12">
        <f t="shared" si="56"/>
        <v>2023</v>
      </c>
      <c r="M588" s="12">
        <f t="shared" si="57"/>
        <v>2</v>
      </c>
      <c r="N588" s="5" t="str">
        <f t="shared" si="58"/>
        <v>Thursday</v>
      </c>
      <c r="O588" s="5" t="str">
        <f t="shared" si="59"/>
        <v>June</v>
      </c>
    </row>
    <row r="589" spans="1:15" x14ac:dyDescent="0.3">
      <c r="A589" s="8">
        <v>588</v>
      </c>
      <c r="B589" s="25">
        <v>45042</v>
      </c>
      <c r="C589" s="5" t="s">
        <v>596</v>
      </c>
      <c r="D589" s="5" t="s">
        <v>5</v>
      </c>
      <c r="E589" s="12">
        <v>38</v>
      </c>
      <c r="F589" s="2" t="str">
        <f t="shared" si="54"/>
        <v>Adult</v>
      </c>
      <c r="G589" s="5" t="s">
        <v>11</v>
      </c>
      <c r="H589" s="8">
        <v>2</v>
      </c>
      <c r="I589" s="2">
        <v>30</v>
      </c>
      <c r="J589" s="2">
        <v>60</v>
      </c>
      <c r="K589" t="str">
        <f t="shared" si="55"/>
        <v>Low</v>
      </c>
      <c r="L589" s="12">
        <f t="shared" si="56"/>
        <v>2023</v>
      </c>
      <c r="M589" s="12">
        <f t="shared" si="57"/>
        <v>2</v>
      </c>
      <c r="N589" s="5" t="str">
        <f t="shared" si="58"/>
        <v>Wednesday</v>
      </c>
      <c r="O589" s="5" t="str">
        <f t="shared" si="59"/>
        <v>April</v>
      </c>
    </row>
    <row r="590" spans="1:15" x14ac:dyDescent="0.3">
      <c r="A590" s="8">
        <v>589</v>
      </c>
      <c r="B590" s="25">
        <v>45028</v>
      </c>
      <c r="C590" s="5" t="s">
        <v>597</v>
      </c>
      <c r="D590" s="5" t="s">
        <v>8</v>
      </c>
      <c r="E590" s="12">
        <v>36</v>
      </c>
      <c r="F590" s="2" t="str">
        <f t="shared" si="54"/>
        <v>Adult</v>
      </c>
      <c r="G590" s="5" t="s">
        <v>6</v>
      </c>
      <c r="H590" s="8">
        <v>2</v>
      </c>
      <c r="I590" s="2">
        <v>500</v>
      </c>
      <c r="J590" s="2">
        <v>1000</v>
      </c>
      <c r="K590" t="str">
        <f t="shared" si="55"/>
        <v>Medium</v>
      </c>
      <c r="L590" s="12">
        <f t="shared" si="56"/>
        <v>2023</v>
      </c>
      <c r="M590" s="12">
        <f t="shared" si="57"/>
        <v>2</v>
      </c>
      <c r="N590" s="5" t="str">
        <f t="shared" si="58"/>
        <v>Wednesday</v>
      </c>
      <c r="O590" s="5" t="str">
        <f t="shared" si="59"/>
        <v>April</v>
      </c>
    </row>
    <row r="591" spans="1:15" x14ac:dyDescent="0.3">
      <c r="A591" s="8">
        <v>590</v>
      </c>
      <c r="B591" s="25">
        <v>45002</v>
      </c>
      <c r="C591" s="5" t="s">
        <v>598</v>
      </c>
      <c r="D591" s="5" t="s">
        <v>5</v>
      </c>
      <c r="E591" s="12">
        <v>36</v>
      </c>
      <c r="F591" s="2" t="str">
        <f t="shared" si="54"/>
        <v>Adult</v>
      </c>
      <c r="G591" s="5" t="s">
        <v>9</v>
      </c>
      <c r="H591" s="8">
        <v>3</v>
      </c>
      <c r="I591" s="2">
        <v>300</v>
      </c>
      <c r="J591" s="2">
        <v>900</v>
      </c>
      <c r="K591" t="str">
        <f t="shared" si="55"/>
        <v>Medium</v>
      </c>
      <c r="L591" s="12">
        <f t="shared" si="56"/>
        <v>2023</v>
      </c>
      <c r="M591" s="12">
        <f t="shared" si="57"/>
        <v>1</v>
      </c>
      <c r="N591" s="5" t="str">
        <f t="shared" si="58"/>
        <v>Friday</v>
      </c>
      <c r="O591" s="5" t="str">
        <f t="shared" si="59"/>
        <v>March</v>
      </c>
    </row>
    <row r="592" spans="1:15" x14ac:dyDescent="0.3">
      <c r="A592" s="8">
        <v>591</v>
      </c>
      <c r="B592" s="25">
        <v>44939</v>
      </c>
      <c r="C592" s="5" t="s">
        <v>599</v>
      </c>
      <c r="D592" s="5" t="s">
        <v>5</v>
      </c>
      <c r="E592" s="12">
        <v>53</v>
      </c>
      <c r="F592" s="2" t="str">
        <f t="shared" si="54"/>
        <v>Adult</v>
      </c>
      <c r="G592" s="5" t="s">
        <v>11</v>
      </c>
      <c r="H592" s="8">
        <v>4</v>
      </c>
      <c r="I592" s="2">
        <v>25</v>
      </c>
      <c r="J592" s="2">
        <v>100</v>
      </c>
      <c r="K592" t="str">
        <f t="shared" si="55"/>
        <v>Low</v>
      </c>
      <c r="L592" s="12">
        <f t="shared" si="56"/>
        <v>2023</v>
      </c>
      <c r="M592" s="12">
        <f t="shared" si="57"/>
        <v>1</v>
      </c>
      <c r="N592" s="5" t="str">
        <f t="shared" si="58"/>
        <v>Friday</v>
      </c>
      <c r="O592" s="5" t="str">
        <f t="shared" si="59"/>
        <v>January</v>
      </c>
    </row>
    <row r="593" spans="1:15" x14ac:dyDescent="0.3">
      <c r="A593" s="8">
        <v>592</v>
      </c>
      <c r="B593" s="25">
        <v>44950</v>
      </c>
      <c r="C593" s="5" t="s">
        <v>600</v>
      </c>
      <c r="D593" s="5" t="s">
        <v>8</v>
      </c>
      <c r="E593" s="12">
        <v>46</v>
      </c>
      <c r="F593" s="2" t="str">
        <f t="shared" si="54"/>
        <v>Adult</v>
      </c>
      <c r="G593" s="5" t="s">
        <v>6</v>
      </c>
      <c r="H593" s="8">
        <v>4</v>
      </c>
      <c r="I593" s="2">
        <v>500</v>
      </c>
      <c r="J593" s="2">
        <v>2000</v>
      </c>
      <c r="K593" t="str">
        <f t="shared" si="55"/>
        <v>High</v>
      </c>
      <c r="L593" s="12">
        <f t="shared" si="56"/>
        <v>2023</v>
      </c>
      <c r="M593" s="12">
        <f t="shared" si="57"/>
        <v>1</v>
      </c>
      <c r="N593" s="5" t="str">
        <f t="shared" si="58"/>
        <v>Tuesday</v>
      </c>
      <c r="O593" s="5" t="str">
        <f t="shared" si="59"/>
        <v>January</v>
      </c>
    </row>
    <row r="594" spans="1:15" x14ac:dyDescent="0.3">
      <c r="A594" s="8">
        <v>593</v>
      </c>
      <c r="B594" s="25">
        <v>45052</v>
      </c>
      <c r="C594" s="5" t="s">
        <v>601</v>
      </c>
      <c r="D594" s="5" t="s">
        <v>5</v>
      </c>
      <c r="E594" s="12">
        <v>35</v>
      </c>
      <c r="F594" s="2" t="str">
        <f t="shared" si="54"/>
        <v>Adult</v>
      </c>
      <c r="G594" s="5" t="s">
        <v>11</v>
      </c>
      <c r="H594" s="8">
        <v>2</v>
      </c>
      <c r="I594" s="2">
        <v>30</v>
      </c>
      <c r="J594" s="2">
        <v>60</v>
      </c>
      <c r="K594" t="str">
        <f t="shared" si="55"/>
        <v>Low</v>
      </c>
      <c r="L594" s="12">
        <f t="shared" si="56"/>
        <v>2023</v>
      </c>
      <c r="M594" s="12">
        <f t="shared" si="57"/>
        <v>2</v>
      </c>
      <c r="N594" s="5" t="str">
        <f t="shared" si="58"/>
        <v>Saturday</v>
      </c>
      <c r="O594" s="5" t="str">
        <f t="shared" si="59"/>
        <v>May</v>
      </c>
    </row>
    <row r="595" spans="1:15" x14ac:dyDescent="0.3">
      <c r="A595" s="8">
        <v>594</v>
      </c>
      <c r="B595" s="25">
        <v>45170</v>
      </c>
      <c r="C595" s="5" t="s">
        <v>602</v>
      </c>
      <c r="D595" s="5" t="s">
        <v>8</v>
      </c>
      <c r="E595" s="12">
        <v>19</v>
      </c>
      <c r="F595" s="2" t="str">
        <f t="shared" si="54"/>
        <v>Young</v>
      </c>
      <c r="G595" s="5" t="s">
        <v>11</v>
      </c>
      <c r="H595" s="8">
        <v>2</v>
      </c>
      <c r="I595" s="2">
        <v>300</v>
      </c>
      <c r="J595" s="2">
        <v>600</v>
      </c>
      <c r="K595" t="str">
        <f t="shared" si="55"/>
        <v>Medium</v>
      </c>
      <c r="L595" s="12">
        <f t="shared" si="56"/>
        <v>2023</v>
      </c>
      <c r="M595" s="12">
        <f t="shared" si="57"/>
        <v>3</v>
      </c>
      <c r="N595" s="5" t="str">
        <f t="shared" si="58"/>
        <v>Friday</v>
      </c>
      <c r="O595" s="5" t="str">
        <f t="shared" si="59"/>
        <v>September</v>
      </c>
    </row>
    <row r="596" spans="1:15" x14ac:dyDescent="0.3">
      <c r="A596" s="8">
        <v>595</v>
      </c>
      <c r="B596" s="25">
        <v>45239</v>
      </c>
      <c r="C596" s="5" t="s">
        <v>603</v>
      </c>
      <c r="D596" s="5" t="s">
        <v>8</v>
      </c>
      <c r="E596" s="12">
        <v>18</v>
      </c>
      <c r="F596" s="2" t="str">
        <f t="shared" si="54"/>
        <v>Young</v>
      </c>
      <c r="G596" s="5" t="s">
        <v>9</v>
      </c>
      <c r="H596" s="8">
        <v>4</v>
      </c>
      <c r="I596" s="2">
        <v>500</v>
      </c>
      <c r="J596" s="2">
        <v>2000</v>
      </c>
      <c r="K596" t="str">
        <f t="shared" si="55"/>
        <v>High</v>
      </c>
      <c r="L596" s="12">
        <f t="shared" si="56"/>
        <v>2023</v>
      </c>
      <c r="M596" s="12">
        <f t="shared" si="57"/>
        <v>4</v>
      </c>
      <c r="N596" s="5" t="str">
        <f t="shared" si="58"/>
        <v>Thursday</v>
      </c>
      <c r="O596" s="5" t="str">
        <f t="shared" si="59"/>
        <v>November</v>
      </c>
    </row>
    <row r="597" spans="1:15" x14ac:dyDescent="0.3">
      <c r="A597" s="8">
        <v>596</v>
      </c>
      <c r="B597" s="25">
        <v>44964</v>
      </c>
      <c r="C597" s="5" t="s">
        <v>604</v>
      </c>
      <c r="D597" s="5" t="s">
        <v>8</v>
      </c>
      <c r="E597" s="12">
        <v>64</v>
      </c>
      <c r="F597" s="2" t="str">
        <f t="shared" si="54"/>
        <v>Senior</v>
      </c>
      <c r="G597" s="5" t="s">
        <v>11</v>
      </c>
      <c r="H597" s="8">
        <v>1</v>
      </c>
      <c r="I597" s="2">
        <v>300</v>
      </c>
      <c r="J597" s="2">
        <v>300</v>
      </c>
      <c r="K597" t="str">
        <f t="shared" si="55"/>
        <v>Low</v>
      </c>
      <c r="L597" s="12">
        <f t="shared" si="56"/>
        <v>2023</v>
      </c>
      <c r="M597" s="12">
        <f t="shared" si="57"/>
        <v>1</v>
      </c>
      <c r="N597" s="5" t="str">
        <f t="shared" si="58"/>
        <v>Tuesday</v>
      </c>
      <c r="O597" s="5" t="str">
        <f t="shared" si="59"/>
        <v>February</v>
      </c>
    </row>
    <row r="598" spans="1:15" x14ac:dyDescent="0.3">
      <c r="A598" s="8">
        <v>597</v>
      </c>
      <c r="B598" s="25">
        <v>45160</v>
      </c>
      <c r="C598" s="5" t="s">
        <v>605</v>
      </c>
      <c r="D598" s="5" t="s">
        <v>5</v>
      </c>
      <c r="E598" s="12">
        <v>22</v>
      </c>
      <c r="F598" s="2" t="str">
        <f t="shared" si="54"/>
        <v>Young</v>
      </c>
      <c r="G598" s="5" t="s">
        <v>6</v>
      </c>
      <c r="H598" s="8">
        <v>4</v>
      </c>
      <c r="I598" s="2">
        <v>300</v>
      </c>
      <c r="J598" s="2">
        <v>1200</v>
      </c>
      <c r="K598" t="str">
        <f t="shared" si="55"/>
        <v>Medium</v>
      </c>
      <c r="L598" s="12">
        <f t="shared" si="56"/>
        <v>2023</v>
      </c>
      <c r="M598" s="12">
        <f t="shared" si="57"/>
        <v>3</v>
      </c>
      <c r="N598" s="5" t="str">
        <f t="shared" si="58"/>
        <v>Tuesday</v>
      </c>
      <c r="O598" s="5" t="str">
        <f t="shared" si="59"/>
        <v>August</v>
      </c>
    </row>
    <row r="599" spans="1:15" x14ac:dyDescent="0.3">
      <c r="A599" s="8">
        <v>598</v>
      </c>
      <c r="B599" s="25">
        <v>45139</v>
      </c>
      <c r="C599" s="5" t="s">
        <v>606</v>
      </c>
      <c r="D599" s="5" t="s">
        <v>5</v>
      </c>
      <c r="E599" s="12">
        <v>37</v>
      </c>
      <c r="F599" s="2" t="str">
        <f t="shared" si="54"/>
        <v>Adult</v>
      </c>
      <c r="G599" s="5" t="s">
        <v>6</v>
      </c>
      <c r="H599" s="8">
        <v>4</v>
      </c>
      <c r="I599" s="2">
        <v>30</v>
      </c>
      <c r="J599" s="2">
        <v>120</v>
      </c>
      <c r="K599" t="str">
        <f t="shared" si="55"/>
        <v>Low</v>
      </c>
      <c r="L599" s="12">
        <f t="shared" si="56"/>
        <v>2023</v>
      </c>
      <c r="M599" s="12">
        <f t="shared" si="57"/>
        <v>3</v>
      </c>
      <c r="N599" s="5" t="str">
        <f t="shared" si="58"/>
        <v>Tuesday</v>
      </c>
      <c r="O599" s="5" t="str">
        <f t="shared" si="59"/>
        <v>August</v>
      </c>
    </row>
    <row r="600" spans="1:15" x14ac:dyDescent="0.3">
      <c r="A600" s="8">
        <v>599</v>
      </c>
      <c r="B600" s="25">
        <v>45249</v>
      </c>
      <c r="C600" s="5" t="s">
        <v>607</v>
      </c>
      <c r="D600" s="5" t="s">
        <v>8</v>
      </c>
      <c r="E600" s="12">
        <v>28</v>
      </c>
      <c r="F600" s="2" t="str">
        <f t="shared" si="54"/>
        <v>Young</v>
      </c>
      <c r="G600" s="5" t="s">
        <v>6</v>
      </c>
      <c r="H600" s="8">
        <v>2</v>
      </c>
      <c r="I600" s="2">
        <v>50</v>
      </c>
      <c r="J600" s="2">
        <v>100</v>
      </c>
      <c r="K600" t="str">
        <f t="shared" si="55"/>
        <v>Low</v>
      </c>
      <c r="L600" s="12">
        <f t="shared" si="56"/>
        <v>2023</v>
      </c>
      <c r="M600" s="12">
        <f t="shared" si="57"/>
        <v>4</v>
      </c>
      <c r="N600" s="5" t="str">
        <f t="shared" si="58"/>
        <v>Sunday</v>
      </c>
      <c r="O600" s="5" t="str">
        <f t="shared" si="59"/>
        <v>November</v>
      </c>
    </row>
    <row r="601" spans="1:15" x14ac:dyDescent="0.3">
      <c r="A601" s="8">
        <v>600</v>
      </c>
      <c r="B601" s="25">
        <v>45221</v>
      </c>
      <c r="C601" s="5" t="s">
        <v>608</v>
      </c>
      <c r="D601" s="5" t="s">
        <v>8</v>
      </c>
      <c r="E601" s="12">
        <v>59</v>
      </c>
      <c r="F601" s="2" t="str">
        <f t="shared" si="54"/>
        <v>Adult</v>
      </c>
      <c r="G601" s="5" t="s">
        <v>6</v>
      </c>
      <c r="H601" s="8">
        <v>2</v>
      </c>
      <c r="I601" s="2">
        <v>500</v>
      </c>
      <c r="J601" s="2">
        <v>1000</v>
      </c>
      <c r="K601" t="str">
        <f t="shared" si="55"/>
        <v>Medium</v>
      </c>
      <c r="L601" s="12">
        <f t="shared" si="56"/>
        <v>2023</v>
      </c>
      <c r="M601" s="12">
        <f t="shared" si="57"/>
        <v>4</v>
      </c>
      <c r="N601" s="5" t="str">
        <f t="shared" si="58"/>
        <v>Sunday</v>
      </c>
      <c r="O601" s="5" t="str">
        <f t="shared" si="59"/>
        <v>October</v>
      </c>
    </row>
    <row r="602" spans="1:15" x14ac:dyDescent="0.3">
      <c r="A602" s="8">
        <v>601</v>
      </c>
      <c r="B602" s="25">
        <v>45026</v>
      </c>
      <c r="C602" s="5" t="s">
        <v>609</v>
      </c>
      <c r="D602" s="5" t="s">
        <v>5</v>
      </c>
      <c r="E602" s="12">
        <v>19</v>
      </c>
      <c r="F602" s="2" t="str">
        <f t="shared" si="54"/>
        <v>Young</v>
      </c>
      <c r="G602" s="5" t="s">
        <v>9</v>
      </c>
      <c r="H602" s="8">
        <v>1</v>
      </c>
      <c r="I602" s="2">
        <v>30</v>
      </c>
      <c r="J602" s="2">
        <v>30</v>
      </c>
      <c r="K602" t="str">
        <f t="shared" si="55"/>
        <v>Low</v>
      </c>
      <c r="L602" s="12">
        <f t="shared" si="56"/>
        <v>2023</v>
      </c>
      <c r="M602" s="12">
        <f t="shared" si="57"/>
        <v>2</v>
      </c>
      <c r="N602" s="5" t="str">
        <f t="shared" si="58"/>
        <v>Monday</v>
      </c>
      <c r="O602" s="5" t="str">
        <f t="shared" si="59"/>
        <v>April</v>
      </c>
    </row>
    <row r="603" spans="1:15" x14ac:dyDescent="0.3">
      <c r="A603" s="8">
        <v>602</v>
      </c>
      <c r="B603" s="25">
        <v>45283</v>
      </c>
      <c r="C603" s="5" t="s">
        <v>610</v>
      </c>
      <c r="D603" s="5" t="s">
        <v>8</v>
      </c>
      <c r="E603" s="12">
        <v>20</v>
      </c>
      <c r="F603" s="2" t="str">
        <f t="shared" si="54"/>
        <v>Young</v>
      </c>
      <c r="G603" s="5" t="s">
        <v>11</v>
      </c>
      <c r="H603" s="8">
        <v>1</v>
      </c>
      <c r="I603" s="2">
        <v>300</v>
      </c>
      <c r="J603" s="2">
        <v>300</v>
      </c>
      <c r="K603" t="str">
        <f t="shared" si="55"/>
        <v>Low</v>
      </c>
      <c r="L603" s="12">
        <f t="shared" si="56"/>
        <v>2023</v>
      </c>
      <c r="M603" s="12">
        <f t="shared" si="57"/>
        <v>4</v>
      </c>
      <c r="N603" s="5" t="str">
        <f t="shared" si="58"/>
        <v>Saturday</v>
      </c>
      <c r="O603" s="5" t="str">
        <f t="shared" si="59"/>
        <v>December</v>
      </c>
    </row>
    <row r="604" spans="1:15" x14ac:dyDescent="0.3">
      <c r="A604" s="8">
        <v>603</v>
      </c>
      <c r="B604" s="25">
        <v>45123</v>
      </c>
      <c r="C604" s="5" t="s">
        <v>611</v>
      </c>
      <c r="D604" s="5" t="s">
        <v>8</v>
      </c>
      <c r="E604" s="12">
        <v>40</v>
      </c>
      <c r="F604" s="2" t="str">
        <f t="shared" si="54"/>
        <v>Adult</v>
      </c>
      <c r="G604" s="5" t="s">
        <v>9</v>
      </c>
      <c r="H604" s="8">
        <v>3</v>
      </c>
      <c r="I604" s="2">
        <v>30</v>
      </c>
      <c r="J604" s="2">
        <v>90</v>
      </c>
      <c r="K604" t="str">
        <f t="shared" si="55"/>
        <v>Low</v>
      </c>
      <c r="L604" s="12">
        <f t="shared" si="56"/>
        <v>2023</v>
      </c>
      <c r="M604" s="12">
        <f t="shared" si="57"/>
        <v>3</v>
      </c>
      <c r="N604" s="5" t="str">
        <f t="shared" si="58"/>
        <v>Sunday</v>
      </c>
      <c r="O604" s="5" t="str">
        <f t="shared" si="59"/>
        <v>July</v>
      </c>
    </row>
    <row r="605" spans="1:15" x14ac:dyDescent="0.3">
      <c r="A605" s="8">
        <v>604</v>
      </c>
      <c r="B605" s="25">
        <v>45180</v>
      </c>
      <c r="C605" s="5" t="s">
        <v>612</v>
      </c>
      <c r="D605" s="5" t="s">
        <v>8</v>
      </c>
      <c r="E605" s="12">
        <v>29</v>
      </c>
      <c r="F605" s="2" t="str">
        <f t="shared" si="54"/>
        <v>Young</v>
      </c>
      <c r="G605" s="5" t="s">
        <v>11</v>
      </c>
      <c r="H605" s="8">
        <v>4</v>
      </c>
      <c r="I605" s="2">
        <v>50</v>
      </c>
      <c r="J605" s="2">
        <v>200</v>
      </c>
      <c r="K605" t="str">
        <f t="shared" si="55"/>
        <v>Low</v>
      </c>
      <c r="L605" s="12">
        <f t="shared" si="56"/>
        <v>2023</v>
      </c>
      <c r="M605" s="12">
        <f t="shared" si="57"/>
        <v>3</v>
      </c>
      <c r="N605" s="5" t="str">
        <f t="shared" si="58"/>
        <v>Monday</v>
      </c>
      <c r="O605" s="5" t="str">
        <f t="shared" si="59"/>
        <v>September</v>
      </c>
    </row>
    <row r="606" spans="1:15" x14ac:dyDescent="0.3">
      <c r="A606" s="8">
        <v>605</v>
      </c>
      <c r="B606" s="25">
        <v>45131</v>
      </c>
      <c r="C606" s="5" t="s">
        <v>613</v>
      </c>
      <c r="D606" s="5" t="s">
        <v>5</v>
      </c>
      <c r="E606" s="12">
        <v>37</v>
      </c>
      <c r="F606" s="2" t="str">
        <f t="shared" si="54"/>
        <v>Adult</v>
      </c>
      <c r="G606" s="5" t="s">
        <v>11</v>
      </c>
      <c r="H606" s="8">
        <v>2</v>
      </c>
      <c r="I606" s="2">
        <v>500</v>
      </c>
      <c r="J606" s="2">
        <v>1000</v>
      </c>
      <c r="K606" t="str">
        <f t="shared" si="55"/>
        <v>Medium</v>
      </c>
      <c r="L606" s="12">
        <f t="shared" si="56"/>
        <v>2023</v>
      </c>
      <c r="M606" s="12">
        <f t="shared" si="57"/>
        <v>3</v>
      </c>
      <c r="N606" s="5" t="str">
        <f t="shared" si="58"/>
        <v>Monday</v>
      </c>
      <c r="O606" s="5" t="str">
        <f t="shared" si="59"/>
        <v>July</v>
      </c>
    </row>
    <row r="607" spans="1:15" x14ac:dyDescent="0.3">
      <c r="A607" s="8">
        <v>606</v>
      </c>
      <c r="B607" s="25">
        <v>45051</v>
      </c>
      <c r="C607" s="5" t="s">
        <v>614</v>
      </c>
      <c r="D607" s="5" t="s">
        <v>5</v>
      </c>
      <c r="E607" s="12">
        <v>22</v>
      </c>
      <c r="F607" s="2" t="str">
        <f t="shared" si="54"/>
        <v>Young</v>
      </c>
      <c r="G607" s="5" t="s">
        <v>11</v>
      </c>
      <c r="H607" s="8">
        <v>1</v>
      </c>
      <c r="I607" s="2">
        <v>50</v>
      </c>
      <c r="J607" s="2">
        <v>50</v>
      </c>
      <c r="K607" t="str">
        <f t="shared" si="55"/>
        <v>Low</v>
      </c>
      <c r="L607" s="12">
        <f t="shared" si="56"/>
        <v>2023</v>
      </c>
      <c r="M607" s="12">
        <f t="shared" si="57"/>
        <v>2</v>
      </c>
      <c r="N607" s="5" t="str">
        <f t="shared" si="58"/>
        <v>Friday</v>
      </c>
      <c r="O607" s="5" t="str">
        <f t="shared" si="59"/>
        <v>May</v>
      </c>
    </row>
    <row r="608" spans="1:15" x14ac:dyDescent="0.3">
      <c r="A608" s="8">
        <v>607</v>
      </c>
      <c r="B608" s="25">
        <v>45002</v>
      </c>
      <c r="C608" s="5" t="s">
        <v>615</v>
      </c>
      <c r="D608" s="5" t="s">
        <v>5</v>
      </c>
      <c r="E608" s="12">
        <v>54</v>
      </c>
      <c r="F608" s="2" t="str">
        <f t="shared" si="54"/>
        <v>Adult</v>
      </c>
      <c r="G608" s="5" t="s">
        <v>9</v>
      </c>
      <c r="H608" s="8">
        <v>3</v>
      </c>
      <c r="I608" s="2">
        <v>25</v>
      </c>
      <c r="J608" s="2">
        <v>75</v>
      </c>
      <c r="K608" t="str">
        <f t="shared" si="55"/>
        <v>Low</v>
      </c>
      <c r="L608" s="12">
        <f t="shared" si="56"/>
        <v>2023</v>
      </c>
      <c r="M608" s="12">
        <f t="shared" si="57"/>
        <v>1</v>
      </c>
      <c r="N608" s="5" t="str">
        <f t="shared" si="58"/>
        <v>Friday</v>
      </c>
      <c r="O608" s="5" t="str">
        <f t="shared" si="59"/>
        <v>March</v>
      </c>
    </row>
    <row r="609" spans="1:15" x14ac:dyDescent="0.3">
      <c r="A609" s="8">
        <v>608</v>
      </c>
      <c r="B609" s="25">
        <v>45262</v>
      </c>
      <c r="C609" s="5" t="s">
        <v>616</v>
      </c>
      <c r="D609" s="5" t="s">
        <v>8</v>
      </c>
      <c r="E609" s="12">
        <v>55</v>
      </c>
      <c r="F609" s="2" t="str">
        <f t="shared" si="54"/>
        <v>Adult</v>
      </c>
      <c r="G609" s="5" t="s">
        <v>11</v>
      </c>
      <c r="H609" s="8">
        <v>3</v>
      </c>
      <c r="I609" s="2">
        <v>500</v>
      </c>
      <c r="J609" s="2">
        <v>1500</v>
      </c>
      <c r="K609" t="str">
        <f t="shared" si="55"/>
        <v>Medium</v>
      </c>
      <c r="L609" s="12">
        <f t="shared" si="56"/>
        <v>2023</v>
      </c>
      <c r="M609" s="12">
        <f t="shared" si="57"/>
        <v>4</v>
      </c>
      <c r="N609" s="5" t="str">
        <f t="shared" si="58"/>
        <v>Saturday</v>
      </c>
      <c r="O609" s="5" t="str">
        <f t="shared" si="59"/>
        <v>December</v>
      </c>
    </row>
    <row r="610" spans="1:15" x14ac:dyDescent="0.3">
      <c r="A610" s="8">
        <v>609</v>
      </c>
      <c r="B610" s="25">
        <v>45279</v>
      </c>
      <c r="C610" s="5" t="s">
        <v>617</v>
      </c>
      <c r="D610" s="5" t="s">
        <v>8</v>
      </c>
      <c r="E610" s="12">
        <v>47</v>
      </c>
      <c r="F610" s="2" t="str">
        <f t="shared" si="54"/>
        <v>Adult</v>
      </c>
      <c r="G610" s="5" t="s">
        <v>9</v>
      </c>
      <c r="H610" s="8">
        <v>2</v>
      </c>
      <c r="I610" s="2">
        <v>50</v>
      </c>
      <c r="J610" s="2">
        <v>100</v>
      </c>
      <c r="K610" t="str">
        <f t="shared" si="55"/>
        <v>Low</v>
      </c>
      <c r="L610" s="12">
        <f t="shared" si="56"/>
        <v>2023</v>
      </c>
      <c r="M610" s="12">
        <f t="shared" si="57"/>
        <v>4</v>
      </c>
      <c r="N610" s="5" t="str">
        <f t="shared" si="58"/>
        <v>Tuesday</v>
      </c>
      <c r="O610" s="5" t="str">
        <f t="shared" si="59"/>
        <v>December</v>
      </c>
    </row>
    <row r="611" spans="1:15" x14ac:dyDescent="0.3">
      <c r="A611" s="8">
        <v>610</v>
      </c>
      <c r="B611" s="25">
        <v>44929</v>
      </c>
      <c r="C611" s="5" t="s">
        <v>618</v>
      </c>
      <c r="D611" s="5" t="s">
        <v>8</v>
      </c>
      <c r="E611" s="12">
        <v>26</v>
      </c>
      <c r="F611" s="2" t="str">
        <f t="shared" si="54"/>
        <v>Young</v>
      </c>
      <c r="G611" s="5" t="s">
        <v>6</v>
      </c>
      <c r="H611" s="8">
        <v>2</v>
      </c>
      <c r="I611" s="2">
        <v>300</v>
      </c>
      <c r="J611" s="2">
        <v>600</v>
      </c>
      <c r="K611" t="str">
        <f t="shared" si="55"/>
        <v>Medium</v>
      </c>
      <c r="L611" s="12">
        <f t="shared" si="56"/>
        <v>2023</v>
      </c>
      <c r="M611" s="12">
        <f t="shared" si="57"/>
        <v>1</v>
      </c>
      <c r="N611" s="5" t="str">
        <f t="shared" si="58"/>
        <v>Tuesday</v>
      </c>
      <c r="O611" s="5" t="str">
        <f t="shared" si="59"/>
        <v>January</v>
      </c>
    </row>
    <row r="612" spans="1:15" x14ac:dyDescent="0.3">
      <c r="A612" s="8">
        <v>611</v>
      </c>
      <c r="B612" s="25">
        <v>44981</v>
      </c>
      <c r="C612" s="5" t="s">
        <v>619</v>
      </c>
      <c r="D612" s="5" t="s">
        <v>5</v>
      </c>
      <c r="E612" s="12">
        <v>51</v>
      </c>
      <c r="F612" s="2" t="str">
        <f t="shared" si="54"/>
        <v>Adult</v>
      </c>
      <c r="G612" s="5" t="s">
        <v>6</v>
      </c>
      <c r="H612" s="8">
        <v>3</v>
      </c>
      <c r="I612" s="2">
        <v>500</v>
      </c>
      <c r="J612" s="2">
        <v>1500</v>
      </c>
      <c r="K612" t="str">
        <f t="shared" si="55"/>
        <v>Medium</v>
      </c>
      <c r="L612" s="12">
        <f t="shared" si="56"/>
        <v>2023</v>
      </c>
      <c r="M612" s="12">
        <f t="shared" si="57"/>
        <v>1</v>
      </c>
      <c r="N612" s="5" t="str">
        <f t="shared" si="58"/>
        <v>Friday</v>
      </c>
      <c r="O612" s="5" t="str">
        <f t="shared" si="59"/>
        <v>February</v>
      </c>
    </row>
    <row r="613" spans="1:15" x14ac:dyDescent="0.3">
      <c r="A613" s="8">
        <v>612</v>
      </c>
      <c r="B613" s="25">
        <v>45144</v>
      </c>
      <c r="C613" s="5" t="s">
        <v>620</v>
      </c>
      <c r="D613" s="5" t="s">
        <v>8</v>
      </c>
      <c r="E613" s="12">
        <v>61</v>
      </c>
      <c r="F613" s="2" t="str">
        <f t="shared" si="54"/>
        <v>Senior</v>
      </c>
      <c r="G613" s="5" t="s">
        <v>11</v>
      </c>
      <c r="H613" s="8">
        <v>1</v>
      </c>
      <c r="I613" s="2">
        <v>500</v>
      </c>
      <c r="J613" s="2">
        <v>500</v>
      </c>
      <c r="K613" t="str">
        <f t="shared" si="55"/>
        <v>Low</v>
      </c>
      <c r="L613" s="12">
        <f t="shared" si="56"/>
        <v>2023</v>
      </c>
      <c r="M613" s="12">
        <f t="shared" si="57"/>
        <v>3</v>
      </c>
      <c r="N613" s="5" t="str">
        <f t="shared" si="58"/>
        <v>Sunday</v>
      </c>
      <c r="O613" s="5" t="str">
        <f t="shared" si="59"/>
        <v>August</v>
      </c>
    </row>
    <row r="614" spans="1:15" x14ac:dyDescent="0.3">
      <c r="A614" s="8">
        <v>613</v>
      </c>
      <c r="B614" s="25">
        <v>45039</v>
      </c>
      <c r="C614" s="5" t="s">
        <v>621</v>
      </c>
      <c r="D614" s="5" t="s">
        <v>8</v>
      </c>
      <c r="E614" s="12">
        <v>52</v>
      </c>
      <c r="F614" s="2" t="str">
        <f t="shared" si="54"/>
        <v>Adult</v>
      </c>
      <c r="G614" s="5" t="s">
        <v>9</v>
      </c>
      <c r="H614" s="8">
        <v>3</v>
      </c>
      <c r="I614" s="2">
        <v>30</v>
      </c>
      <c r="J614" s="2">
        <v>90</v>
      </c>
      <c r="K614" t="str">
        <f t="shared" si="55"/>
        <v>Low</v>
      </c>
      <c r="L614" s="12">
        <f t="shared" si="56"/>
        <v>2023</v>
      </c>
      <c r="M614" s="12">
        <f t="shared" si="57"/>
        <v>2</v>
      </c>
      <c r="N614" s="5" t="str">
        <f t="shared" si="58"/>
        <v>Sunday</v>
      </c>
      <c r="O614" s="5" t="str">
        <f t="shared" si="59"/>
        <v>April</v>
      </c>
    </row>
    <row r="615" spans="1:15" x14ac:dyDescent="0.3">
      <c r="A615" s="8">
        <v>614</v>
      </c>
      <c r="B615" s="25">
        <v>45017</v>
      </c>
      <c r="C615" s="5" t="s">
        <v>622</v>
      </c>
      <c r="D615" s="5" t="s">
        <v>8</v>
      </c>
      <c r="E615" s="12">
        <v>39</v>
      </c>
      <c r="F615" s="2" t="str">
        <f t="shared" si="54"/>
        <v>Adult</v>
      </c>
      <c r="G615" s="5" t="s">
        <v>6</v>
      </c>
      <c r="H615" s="8">
        <v>4</v>
      </c>
      <c r="I615" s="2">
        <v>300</v>
      </c>
      <c r="J615" s="2">
        <v>1200</v>
      </c>
      <c r="K615" t="str">
        <f t="shared" si="55"/>
        <v>Medium</v>
      </c>
      <c r="L615" s="12">
        <f t="shared" si="56"/>
        <v>2023</v>
      </c>
      <c r="M615" s="12">
        <f t="shared" si="57"/>
        <v>2</v>
      </c>
      <c r="N615" s="5" t="str">
        <f t="shared" si="58"/>
        <v>Saturday</v>
      </c>
      <c r="O615" s="5" t="str">
        <f t="shared" si="59"/>
        <v>April</v>
      </c>
    </row>
    <row r="616" spans="1:15" x14ac:dyDescent="0.3">
      <c r="A616" s="8">
        <v>615</v>
      </c>
      <c r="B616" s="25">
        <v>45283</v>
      </c>
      <c r="C616" s="5" t="s">
        <v>623</v>
      </c>
      <c r="D616" s="5" t="s">
        <v>8</v>
      </c>
      <c r="E616" s="12">
        <v>61</v>
      </c>
      <c r="F616" s="2" t="str">
        <f t="shared" si="54"/>
        <v>Senior</v>
      </c>
      <c r="G616" s="5" t="s">
        <v>9</v>
      </c>
      <c r="H616" s="8">
        <v>4</v>
      </c>
      <c r="I616" s="2">
        <v>25</v>
      </c>
      <c r="J616" s="2">
        <v>100</v>
      </c>
      <c r="K616" t="str">
        <f t="shared" si="55"/>
        <v>Low</v>
      </c>
      <c r="L616" s="12">
        <f t="shared" si="56"/>
        <v>2023</v>
      </c>
      <c r="M616" s="12">
        <f t="shared" si="57"/>
        <v>4</v>
      </c>
      <c r="N616" s="5" t="str">
        <f t="shared" si="58"/>
        <v>Saturday</v>
      </c>
      <c r="O616" s="5" t="str">
        <f t="shared" si="59"/>
        <v>December</v>
      </c>
    </row>
    <row r="617" spans="1:15" x14ac:dyDescent="0.3">
      <c r="A617" s="8">
        <v>616</v>
      </c>
      <c r="B617" s="25">
        <v>45192</v>
      </c>
      <c r="C617" s="5" t="s">
        <v>624</v>
      </c>
      <c r="D617" s="5" t="s">
        <v>5</v>
      </c>
      <c r="E617" s="12">
        <v>41</v>
      </c>
      <c r="F617" s="2" t="str">
        <f t="shared" si="54"/>
        <v>Adult</v>
      </c>
      <c r="G617" s="5" t="s">
        <v>9</v>
      </c>
      <c r="H617" s="8">
        <v>2</v>
      </c>
      <c r="I617" s="2">
        <v>50</v>
      </c>
      <c r="J617" s="2">
        <v>100</v>
      </c>
      <c r="K617" t="str">
        <f t="shared" si="55"/>
        <v>Low</v>
      </c>
      <c r="L617" s="12">
        <f t="shared" si="56"/>
        <v>2023</v>
      </c>
      <c r="M617" s="12">
        <f t="shared" si="57"/>
        <v>3</v>
      </c>
      <c r="N617" s="5" t="str">
        <f t="shared" si="58"/>
        <v>Saturday</v>
      </c>
      <c r="O617" s="5" t="str">
        <f t="shared" si="59"/>
        <v>September</v>
      </c>
    </row>
    <row r="618" spans="1:15" x14ac:dyDescent="0.3">
      <c r="A618" s="8">
        <v>617</v>
      </c>
      <c r="B618" s="25">
        <v>45164</v>
      </c>
      <c r="C618" s="5" t="s">
        <v>625</v>
      </c>
      <c r="D618" s="5" t="s">
        <v>5</v>
      </c>
      <c r="E618" s="12">
        <v>34</v>
      </c>
      <c r="F618" s="2" t="str">
        <f t="shared" si="54"/>
        <v>Adult</v>
      </c>
      <c r="G618" s="5" t="s">
        <v>11</v>
      </c>
      <c r="H618" s="8">
        <v>1</v>
      </c>
      <c r="I618" s="2">
        <v>30</v>
      </c>
      <c r="J618" s="2">
        <v>30</v>
      </c>
      <c r="K618" t="str">
        <f t="shared" si="55"/>
        <v>Low</v>
      </c>
      <c r="L618" s="12">
        <f t="shared" si="56"/>
        <v>2023</v>
      </c>
      <c r="M618" s="12">
        <f t="shared" si="57"/>
        <v>3</v>
      </c>
      <c r="N618" s="5" t="str">
        <f t="shared" si="58"/>
        <v>Saturday</v>
      </c>
      <c r="O618" s="5" t="str">
        <f t="shared" si="59"/>
        <v>August</v>
      </c>
    </row>
    <row r="619" spans="1:15" x14ac:dyDescent="0.3">
      <c r="A619" s="8">
        <v>618</v>
      </c>
      <c r="B619" s="25">
        <v>44952</v>
      </c>
      <c r="C619" s="5" t="s">
        <v>626</v>
      </c>
      <c r="D619" s="5" t="s">
        <v>8</v>
      </c>
      <c r="E619" s="12">
        <v>27</v>
      </c>
      <c r="F619" s="2" t="str">
        <f t="shared" si="54"/>
        <v>Young</v>
      </c>
      <c r="G619" s="5" t="s">
        <v>6</v>
      </c>
      <c r="H619" s="8">
        <v>1</v>
      </c>
      <c r="I619" s="2">
        <v>50</v>
      </c>
      <c r="J619" s="2">
        <v>50</v>
      </c>
      <c r="K619" t="str">
        <f t="shared" si="55"/>
        <v>Low</v>
      </c>
      <c r="L619" s="12">
        <f t="shared" si="56"/>
        <v>2023</v>
      </c>
      <c r="M619" s="12">
        <f t="shared" si="57"/>
        <v>1</v>
      </c>
      <c r="N619" s="5" t="str">
        <f t="shared" si="58"/>
        <v>Thursday</v>
      </c>
      <c r="O619" s="5" t="str">
        <f t="shared" si="59"/>
        <v>January</v>
      </c>
    </row>
    <row r="620" spans="1:15" x14ac:dyDescent="0.3">
      <c r="A620" s="8">
        <v>619</v>
      </c>
      <c r="B620" s="25">
        <v>45212</v>
      </c>
      <c r="C620" s="5" t="s">
        <v>627</v>
      </c>
      <c r="D620" s="5" t="s">
        <v>5</v>
      </c>
      <c r="E620" s="12">
        <v>47</v>
      </c>
      <c r="F620" s="2" t="str">
        <f t="shared" si="54"/>
        <v>Adult</v>
      </c>
      <c r="G620" s="5" t="s">
        <v>11</v>
      </c>
      <c r="H620" s="8">
        <v>4</v>
      </c>
      <c r="I620" s="2">
        <v>25</v>
      </c>
      <c r="J620" s="2">
        <v>100</v>
      </c>
      <c r="K620" t="str">
        <f t="shared" si="55"/>
        <v>Low</v>
      </c>
      <c r="L620" s="12">
        <f t="shared" si="56"/>
        <v>2023</v>
      </c>
      <c r="M620" s="12">
        <f t="shared" si="57"/>
        <v>4</v>
      </c>
      <c r="N620" s="5" t="str">
        <f t="shared" si="58"/>
        <v>Friday</v>
      </c>
      <c r="O620" s="5" t="str">
        <f t="shared" si="59"/>
        <v>October</v>
      </c>
    </row>
    <row r="621" spans="1:15" x14ac:dyDescent="0.3">
      <c r="A621" s="8">
        <v>620</v>
      </c>
      <c r="B621" s="25">
        <v>45054</v>
      </c>
      <c r="C621" s="5" t="s">
        <v>628</v>
      </c>
      <c r="D621" s="5" t="s">
        <v>5</v>
      </c>
      <c r="E621" s="12">
        <v>63</v>
      </c>
      <c r="F621" s="2" t="str">
        <f t="shared" si="54"/>
        <v>Senior</v>
      </c>
      <c r="G621" s="5" t="s">
        <v>11</v>
      </c>
      <c r="H621" s="8">
        <v>3</v>
      </c>
      <c r="I621" s="2">
        <v>25</v>
      </c>
      <c r="J621" s="2">
        <v>75</v>
      </c>
      <c r="K621" t="str">
        <f t="shared" si="55"/>
        <v>Low</v>
      </c>
      <c r="L621" s="12">
        <f t="shared" si="56"/>
        <v>2023</v>
      </c>
      <c r="M621" s="12">
        <f t="shared" si="57"/>
        <v>2</v>
      </c>
      <c r="N621" s="5" t="str">
        <f t="shared" si="58"/>
        <v>Monday</v>
      </c>
      <c r="O621" s="5" t="str">
        <f t="shared" si="59"/>
        <v>May</v>
      </c>
    </row>
    <row r="622" spans="1:15" x14ac:dyDescent="0.3">
      <c r="A622" s="8">
        <v>621</v>
      </c>
      <c r="B622" s="25">
        <v>44989</v>
      </c>
      <c r="C622" s="5" t="s">
        <v>629</v>
      </c>
      <c r="D622" s="5" t="s">
        <v>8</v>
      </c>
      <c r="E622" s="12">
        <v>40</v>
      </c>
      <c r="F622" s="2" t="str">
        <f t="shared" si="54"/>
        <v>Adult</v>
      </c>
      <c r="G622" s="5" t="s">
        <v>6</v>
      </c>
      <c r="H622" s="8">
        <v>2</v>
      </c>
      <c r="I622" s="2">
        <v>500</v>
      </c>
      <c r="J622" s="2">
        <v>1000</v>
      </c>
      <c r="K622" t="str">
        <f t="shared" si="55"/>
        <v>Medium</v>
      </c>
      <c r="L622" s="12">
        <f t="shared" si="56"/>
        <v>2023</v>
      </c>
      <c r="M622" s="12">
        <f t="shared" si="57"/>
        <v>1</v>
      </c>
      <c r="N622" s="5" t="str">
        <f t="shared" si="58"/>
        <v>Saturday</v>
      </c>
      <c r="O622" s="5" t="str">
        <f t="shared" si="59"/>
        <v>March</v>
      </c>
    </row>
    <row r="623" spans="1:15" x14ac:dyDescent="0.3">
      <c r="A623" s="8">
        <v>622</v>
      </c>
      <c r="B623" s="25">
        <v>45160</v>
      </c>
      <c r="C623" s="5" t="s">
        <v>630</v>
      </c>
      <c r="D623" s="5" t="s">
        <v>8</v>
      </c>
      <c r="E623" s="12">
        <v>49</v>
      </c>
      <c r="F623" s="2" t="str">
        <f t="shared" si="54"/>
        <v>Adult</v>
      </c>
      <c r="G623" s="5" t="s">
        <v>6</v>
      </c>
      <c r="H623" s="8">
        <v>3</v>
      </c>
      <c r="I623" s="2">
        <v>25</v>
      </c>
      <c r="J623" s="2">
        <v>75</v>
      </c>
      <c r="K623" t="str">
        <f t="shared" si="55"/>
        <v>Low</v>
      </c>
      <c r="L623" s="12">
        <f t="shared" si="56"/>
        <v>2023</v>
      </c>
      <c r="M623" s="12">
        <f t="shared" si="57"/>
        <v>3</v>
      </c>
      <c r="N623" s="5" t="str">
        <f t="shared" si="58"/>
        <v>Tuesday</v>
      </c>
      <c r="O623" s="5" t="str">
        <f t="shared" si="59"/>
        <v>August</v>
      </c>
    </row>
    <row r="624" spans="1:15" x14ac:dyDescent="0.3">
      <c r="A624" s="8">
        <v>623</v>
      </c>
      <c r="B624" s="25">
        <v>44995</v>
      </c>
      <c r="C624" s="5" t="s">
        <v>631</v>
      </c>
      <c r="D624" s="5" t="s">
        <v>5</v>
      </c>
      <c r="E624" s="12">
        <v>34</v>
      </c>
      <c r="F624" s="2" t="str">
        <f t="shared" si="54"/>
        <v>Adult</v>
      </c>
      <c r="G624" s="5" t="s">
        <v>9</v>
      </c>
      <c r="H624" s="8">
        <v>3</v>
      </c>
      <c r="I624" s="2">
        <v>50</v>
      </c>
      <c r="J624" s="2">
        <v>150</v>
      </c>
      <c r="K624" t="str">
        <f t="shared" si="55"/>
        <v>Low</v>
      </c>
      <c r="L624" s="12">
        <f t="shared" si="56"/>
        <v>2023</v>
      </c>
      <c r="M624" s="12">
        <f t="shared" si="57"/>
        <v>1</v>
      </c>
      <c r="N624" s="5" t="str">
        <f t="shared" si="58"/>
        <v>Friday</v>
      </c>
      <c r="O624" s="5" t="str">
        <f t="shared" si="59"/>
        <v>March</v>
      </c>
    </row>
    <row r="625" spans="1:15" x14ac:dyDescent="0.3">
      <c r="A625" s="8">
        <v>624</v>
      </c>
      <c r="B625" s="25">
        <v>45164</v>
      </c>
      <c r="C625" s="5" t="s">
        <v>632</v>
      </c>
      <c r="D625" s="5" t="s">
        <v>8</v>
      </c>
      <c r="E625" s="12">
        <v>34</v>
      </c>
      <c r="F625" s="2" t="str">
        <f t="shared" si="54"/>
        <v>Adult</v>
      </c>
      <c r="G625" s="5" t="s">
        <v>6</v>
      </c>
      <c r="H625" s="8">
        <v>3</v>
      </c>
      <c r="I625" s="2">
        <v>300</v>
      </c>
      <c r="J625" s="2">
        <v>900</v>
      </c>
      <c r="K625" t="str">
        <f t="shared" si="55"/>
        <v>Medium</v>
      </c>
      <c r="L625" s="12">
        <f t="shared" si="56"/>
        <v>2023</v>
      </c>
      <c r="M625" s="12">
        <f t="shared" si="57"/>
        <v>3</v>
      </c>
      <c r="N625" s="5" t="str">
        <f t="shared" si="58"/>
        <v>Saturday</v>
      </c>
      <c r="O625" s="5" t="str">
        <f t="shared" si="59"/>
        <v>August</v>
      </c>
    </row>
    <row r="626" spans="1:15" x14ac:dyDescent="0.3">
      <c r="A626" s="8">
        <v>625</v>
      </c>
      <c r="B626" s="25">
        <v>45268</v>
      </c>
      <c r="C626" s="5" t="s">
        <v>633</v>
      </c>
      <c r="D626" s="5" t="s">
        <v>5</v>
      </c>
      <c r="E626" s="12">
        <v>31</v>
      </c>
      <c r="F626" s="2" t="str">
        <f t="shared" si="54"/>
        <v>Adult</v>
      </c>
      <c r="G626" s="5" t="s">
        <v>9</v>
      </c>
      <c r="H626" s="8">
        <v>1</v>
      </c>
      <c r="I626" s="2">
        <v>300</v>
      </c>
      <c r="J626" s="2">
        <v>300</v>
      </c>
      <c r="K626" t="str">
        <f t="shared" si="55"/>
        <v>Low</v>
      </c>
      <c r="L626" s="12">
        <f t="shared" si="56"/>
        <v>2023</v>
      </c>
      <c r="M626" s="12">
        <f t="shared" si="57"/>
        <v>4</v>
      </c>
      <c r="N626" s="5" t="str">
        <f t="shared" si="58"/>
        <v>Friday</v>
      </c>
      <c r="O626" s="5" t="str">
        <f t="shared" si="59"/>
        <v>December</v>
      </c>
    </row>
    <row r="627" spans="1:15" x14ac:dyDescent="0.3">
      <c r="A627" s="8">
        <v>626</v>
      </c>
      <c r="B627" s="25">
        <v>45198</v>
      </c>
      <c r="C627" s="5" t="s">
        <v>634</v>
      </c>
      <c r="D627" s="5" t="s">
        <v>8</v>
      </c>
      <c r="E627" s="12">
        <v>26</v>
      </c>
      <c r="F627" s="2" t="str">
        <f t="shared" si="54"/>
        <v>Young</v>
      </c>
      <c r="G627" s="5" t="s">
        <v>9</v>
      </c>
      <c r="H627" s="8">
        <v>4</v>
      </c>
      <c r="I627" s="2">
        <v>500</v>
      </c>
      <c r="J627" s="2">
        <v>2000</v>
      </c>
      <c r="K627" t="str">
        <f t="shared" si="55"/>
        <v>High</v>
      </c>
      <c r="L627" s="12">
        <f t="shared" si="56"/>
        <v>2023</v>
      </c>
      <c r="M627" s="12">
        <f t="shared" si="57"/>
        <v>3</v>
      </c>
      <c r="N627" s="5" t="str">
        <f t="shared" si="58"/>
        <v>Friday</v>
      </c>
      <c r="O627" s="5" t="str">
        <f t="shared" si="59"/>
        <v>September</v>
      </c>
    </row>
    <row r="628" spans="1:15" x14ac:dyDescent="0.3">
      <c r="A628" s="8">
        <v>627</v>
      </c>
      <c r="B628" s="25">
        <v>45213</v>
      </c>
      <c r="C628" s="5" t="s">
        <v>635</v>
      </c>
      <c r="D628" s="5" t="s">
        <v>5</v>
      </c>
      <c r="E628" s="12">
        <v>57</v>
      </c>
      <c r="F628" s="2" t="str">
        <f t="shared" si="54"/>
        <v>Adult</v>
      </c>
      <c r="G628" s="5" t="s">
        <v>9</v>
      </c>
      <c r="H628" s="8">
        <v>1</v>
      </c>
      <c r="I628" s="2">
        <v>50</v>
      </c>
      <c r="J628" s="2">
        <v>50</v>
      </c>
      <c r="K628" t="str">
        <f t="shared" si="55"/>
        <v>Low</v>
      </c>
      <c r="L628" s="12">
        <f t="shared" si="56"/>
        <v>2023</v>
      </c>
      <c r="M628" s="12">
        <f t="shared" si="57"/>
        <v>4</v>
      </c>
      <c r="N628" s="5" t="str">
        <f t="shared" si="58"/>
        <v>Saturday</v>
      </c>
      <c r="O628" s="5" t="str">
        <f t="shared" si="59"/>
        <v>October</v>
      </c>
    </row>
    <row r="629" spans="1:15" x14ac:dyDescent="0.3">
      <c r="A629" s="8">
        <v>628</v>
      </c>
      <c r="B629" s="25">
        <v>45231</v>
      </c>
      <c r="C629" s="5" t="s">
        <v>636</v>
      </c>
      <c r="D629" s="5" t="s">
        <v>8</v>
      </c>
      <c r="E629" s="12">
        <v>19</v>
      </c>
      <c r="F629" s="2" t="str">
        <f t="shared" si="54"/>
        <v>Young</v>
      </c>
      <c r="G629" s="5" t="s">
        <v>6</v>
      </c>
      <c r="H629" s="8">
        <v>4</v>
      </c>
      <c r="I629" s="2">
        <v>50</v>
      </c>
      <c r="J629" s="2">
        <v>200</v>
      </c>
      <c r="K629" t="str">
        <f t="shared" si="55"/>
        <v>Low</v>
      </c>
      <c r="L629" s="12">
        <f t="shared" si="56"/>
        <v>2023</v>
      </c>
      <c r="M629" s="12">
        <f t="shared" si="57"/>
        <v>4</v>
      </c>
      <c r="N629" s="5" t="str">
        <f t="shared" si="58"/>
        <v>Wednesday</v>
      </c>
      <c r="O629" s="5" t="str">
        <f t="shared" si="59"/>
        <v>November</v>
      </c>
    </row>
    <row r="630" spans="1:15" x14ac:dyDescent="0.3">
      <c r="A630" s="8">
        <v>629</v>
      </c>
      <c r="B630" s="25">
        <v>45089</v>
      </c>
      <c r="C630" s="5" t="s">
        <v>637</v>
      </c>
      <c r="D630" s="5" t="s">
        <v>5</v>
      </c>
      <c r="E630" s="12">
        <v>62</v>
      </c>
      <c r="F630" s="2" t="str">
        <f t="shared" si="54"/>
        <v>Senior</v>
      </c>
      <c r="G630" s="5" t="s">
        <v>11</v>
      </c>
      <c r="H630" s="8">
        <v>2</v>
      </c>
      <c r="I630" s="2">
        <v>25</v>
      </c>
      <c r="J630" s="2">
        <v>50</v>
      </c>
      <c r="K630" t="str">
        <f t="shared" si="55"/>
        <v>Low</v>
      </c>
      <c r="L630" s="12">
        <f t="shared" si="56"/>
        <v>2023</v>
      </c>
      <c r="M630" s="12">
        <f t="shared" si="57"/>
        <v>2</v>
      </c>
      <c r="N630" s="5" t="str">
        <f t="shared" si="58"/>
        <v>Monday</v>
      </c>
      <c r="O630" s="5" t="str">
        <f t="shared" si="59"/>
        <v>June</v>
      </c>
    </row>
    <row r="631" spans="1:15" x14ac:dyDescent="0.3">
      <c r="A631" s="8">
        <v>630</v>
      </c>
      <c r="B631" s="25">
        <v>45153</v>
      </c>
      <c r="C631" s="5" t="s">
        <v>638</v>
      </c>
      <c r="D631" s="5" t="s">
        <v>5</v>
      </c>
      <c r="E631" s="12">
        <v>42</v>
      </c>
      <c r="F631" s="2" t="str">
        <f t="shared" si="54"/>
        <v>Adult</v>
      </c>
      <c r="G631" s="5" t="s">
        <v>9</v>
      </c>
      <c r="H631" s="8">
        <v>2</v>
      </c>
      <c r="I631" s="2">
        <v>50</v>
      </c>
      <c r="J631" s="2">
        <v>100</v>
      </c>
      <c r="K631" t="str">
        <f t="shared" si="55"/>
        <v>Low</v>
      </c>
      <c r="L631" s="12">
        <f t="shared" si="56"/>
        <v>2023</v>
      </c>
      <c r="M631" s="12">
        <f t="shared" si="57"/>
        <v>3</v>
      </c>
      <c r="N631" s="5" t="str">
        <f t="shared" si="58"/>
        <v>Tuesday</v>
      </c>
      <c r="O631" s="5" t="str">
        <f t="shared" si="59"/>
        <v>August</v>
      </c>
    </row>
    <row r="632" spans="1:15" x14ac:dyDescent="0.3">
      <c r="A632" s="8">
        <v>631</v>
      </c>
      <c r="B632" s="25">
        <v>45240</v>
      </c>
      <c r="C632" s="5" t="s">
        <v>639</v>
      </c>
      <c r="D632" s="5" t="s">
        <v>5</v>
      </c>
      <c r="E632" s="12">
        <v>56</v>
      </c>
      <c r="F632" s="2" t="str">
        <f t="shared" si="54"/>
        <v>Adult</v>
      </c>
      <c r="G632" s="5" t="s">
        <v>11</v>
      </c>
      <c r="H632" s="8">
        <v>3</v>
      </c>
      <c r="I632" s="2">
        <v>30</v>
      </c>
      <c r="J632" s="2">
        <v>90</v>
      </c>
      <c r="K632" t="str">
        <f t="shared" si="55"/>
        <v>Low</v>
      </c>
      <c r="L632" s="12">
        <f t="shared" si="56"/>
        <v>2023</v>
      </c>
      <c r="M632" s="12">
        <f t="shared" si="57"/>
        <v>4</v>
      </c>
      <c r="N632" s="5" t="str">
        <f t="shared" si="58"/>
        <v>Friday</v>
      </c>
      <c r="O632" s="5" t="str">
        <f t="shared" si="59"/>
        <v>November</v>
      </c>
    </row>
    <row r="633" spans="1:15" x14ac:dyDescent="0.3">
      <c r="A633" s="8">
        <v>632</v>
      </c>
      <c r="B633" s="25">
        <v>45185</v>
      </c>
      <c r="C633" s="5" t="s">
        <v>640</v>
      </c>
      <c r="D633" s="5" t="s">
        <v>8</v>
      </c>
      <c r="E633" s="12">
        <v>26</v>
      </c>
      <c r="F633" s="2" t="str">
        <f t="shared" si="54"/>
        <v>Young</v>
      </c>
      <c r="G633" s="5" t="s">
        <v>11</v>
      </c>
      <c r="H633" s="8">
        <v>4</v>
      </c>
      <c r="I633" s="2">
        <v>25</v>
      </c>
      <c r="J633" s="2">
        <v>100</v>
      </c>
      <c r="K633" t="str">
        <f t="shared" si="55"/>
        <v>Low</v>
      </c>
      <c r="L633" s="12">
        <f t="shared" si="56"/>
        <v>2023</v>
      </c>
      <c r="M633" s="12">
        <f t="shared" si="57"/>
        <v>3</v>
      </c>
      <c r="N633" s="5" t="str">
        <f t="shared" si="58"/>
        <v>Saturday</v>
      </c>
      <c r="O633" s="5" t="str">
        <f t="shared" si="59"/>
        <v>September</v>
      </c>
    </row>
    <row r="634" spans="1:15" x14ac:dyDescent="0.3">
      <c r="A634" s="8">
        <v>633</v>
      </c>
      <c r="B634" s="25">
        <v>45145</v>
      </c>
      <c r="C634" s="5" t="s">
        <v>641</v>
      </c>
      <c r="D634" s="5" t="s">
        <v>5</v>
      </c>
      <c r="E634" s="12">
        <v>39</v>
      </c>
      <c r="F634" s="2" t="str">
        <f t="shared" si="54"/>
        <v>Adult</v>
      </c>
      <c r="G634" s="5" t="s">
        <v>6</v>
      </c>
      <c r="H634" s="8">
        <v>4</v>
      </c>
      <c r="I634" s="2">
        <v>30</v>
      </c>
      <c r="J634" s="2">
        <v>120</v>
      </c>
      <c r="K634" t="str">
        <f t="shared" si="55"/>
        <v>Low</v>
      </c>
      <c r="L634" s="12">
        <f t="shared" si="56"/>
        <v>2023</v>
      </c>
      <c r="M634" s="12">
        <f t="shared" si="57"/>
        <v>3</v>
      </c>
      <c r="N634" s="5" t="str">
        <f t="shared" si="58"/>
        <v>Monday</v>
      </c>
      <c r="O634" s="5" t="str">
        <f t="shared" si="59"/>
        <v>August</v>
      </c>
    </row>
    <row r="635" spans="1:15" x14ac:dyDescent="0.3">
      <c r="A635" s="8">
        <v>634</v>
      </c>
      <c r="B635" s="25">
        <v>45207</v>
      </c>
      <c r="C635" s="5" t="s">
        <v>642</v>
      </c>
      <c r="D635" s="5" t="s">
        <v>5</v>
      </c>
      <c r="E635" s="12">
        <v>60</v>
      </c>
      <c r="F635" s="2" t="str">
        <f t="shared" si="54"/>
        <v>Adult</v>
      </c>
      <c r="G635" s="5" t="s">
        <v>11</v>
      </c>
      <c r="H635" s="8">
        <v>4</v>
      </c>
      <c r="I635" s="2">
        <v>500</v>
      </c>
      <c r="J635" s="2">
        <v>2000</v>
      </c>
      <c r="K635" t="str">
        <f t="shared" si="55"/>
        <v>High</v>
      </c>
      <c r="L635" s="12">
        <f t="shared" si="56"/>
        <v>2023</v>
      </c>
      <c r="M635" s="12">
        <f t="shared" si="57"/>
        <v>4</v>
      </c>
      <c r="N635" s="5" t="str">
        <f t="shared" si="58"/>
        <v>Sunday</v>
      </c>
      <c r="O635" s="5" t="str">
        <f t="shared" si="59"/>
        <v>October</v>
      </c>
    </row>
    <row r="636" spans="1:15" x14ac:dyDescent="0.3">
      <c r="A636" s="8">
        <v>635</v>
      </c>
      <c r="B636" s="25">
        <v>45155</v>
      </c>
      <c r="C636" s="5" t="s">
        <v>643</v>
      </c>
      <c r="D636" s="5" t="s">
        <v>8</v>
      </c>
      <c r="E636" s="12">
        <v>63</v>
      </c>
      <c r="F636" s="2" t="str">
        <f t="shared" si="54"/>
        <v>Senior</v>
      </c>
      <c r="G636" s="5" t="s">
        <v>11</v>
      </c>
      <c r="H636" s="8">
        <v>3</v>
      </c>
      <c r="I636" s="2">
        <v>300</v>
      </c>
      <c r="J636" s="2">
        <v>900</v>
      </c>
      <c r="K636" t="str">
        <f t="shared" si="55"/>
        <v>Medium</v>
      </c>
      <c r="L636" s="12">
        <f t="shared" si="56"/>
        <v>2023</v>
      </c>
      <c r="M636" s="12">
        <f t="shared" si="57"/>
        <v>3</v>
      </c>
      <c r="N636" s="5" t="str">
        <f t="shared" si="58"/>
        <v>Thursday</v>
      </c>
      <c r="O636" s="5" t="str">
        <f t="shared" si="59"/>
        <v>August</v>
      </c>
    </row>
    <row r="637" spans="1:15" x14ac:dyDescent="0.3">
      <c r="A637" s="8">
        <v>636</v>
      </c>
      <c r="B637" s="25">
        <v>45008</v>
      </c>
      <c r="C637" s="5" t="s">
        <v>644</v>
      </c>
      <c r="D637" s="5" t="s">
        <v>8</v>
      </c>
      <c r="E637" s="12">
        <v>21</v>
      </c>
      <c r="F637" s="2" t="str">
        <f t="shared" si="54"/>
        <v>Young</v>
      </c>
      <c r="G637" s="5" t="s">
        <v>6</v>
      </c>
      <c r="H637" s="8">
        <v>3</v>
      </c>
      <c r="I637" s="2">
        <v>500</v>
      </c>
      <c r="J637" s="2">
        <v>1500</v>
      </c>
      <c r="K637" t="str">
        <f t="shared" si="55"/>
        <v>Medium</v>
      </c>
      <c r="L637" s="12">
        <f t="shared" si="56"/>
        <v>2023</v>
      </c>
      <c r="M637" s="12">
        <f t="shared" si="57"/>
        <v>1</v>
      </c>
      <c r="N637" s="5" t="str">
        <f t="shared" si="58"/>
        <v>Thursday</v>
      </c>
      <c r="O637" s="5" t="str">
        <f t="shared" si="59"/>
        <v>March</v>
      </c>
    </row>
    <row r="638" spans="1:15" x14ac:dyDescent="0.3">
      <c r="A638" s="8">
        <v>637</v>
      </c>
      <c r="B638" s="25">
        <v>45170</v>
      </c>
      <c r="C638" s="5" t="s">
        <v>645</v>
      </c>
      <c r="D638" s="5" t="s">
        <v>5</v>
      </c>
      <c r="E638" s="12">
        <v>43</v>
      </c>
      <c r="F638" s="2" t="str">
        <f t="shared" si="54"/>
        <v>Adult</v>
      </c>
      <c r="G638" s="5" t="s">
        <v>9</v>
      </c>
      <c r="H638" s="8">
        <v>2</v>
      </c>
      <c r="I638" s="2">
        <v>300</v>
      </c>
      <c r="J638" s="2">
        <v>600</v>
      </c>
      <c r="K638" t="str">
        <f t="shared" si="55"/>
        <v>Medium</v>
      </c>
      <c r="L638" s="12">
        <f t="shared" si="56"/>
        <v>2023</v>
      </c>
      <c r="M638" s="12">
        <f t="shared" si="57"/>
        <v>3</v>
      </c>
      <c r="N638" s="5" t="str">
        <f t="shared" si="58"/>
        <v>Friday</v>
      </c>
      <c r="O638" s="5" t="str">
        <f t="shared" si="59"/>
        <v>September</v>
      </c>
    </row>
    <row r="639" spans="1:15" x14ac:dyDescent="0.3">
      <c r="A639" s="8">
        <v>638</v>
      </c>
      <c r="B639" s="25">
        <v>45157</v>
      </c>
      <c r="C639" s="5" t="s">
        <v>646</v>
      </c>
      <c r="D639" s="5" t="s">
        <v>5</v>
      </c>
      <c r="E639" s="12">
        <v>46</v>
      </c>
      <c r="F639" s="2" t="str">
        <f t="shared" si="54"/>
        <v>Adult</v>
      </c>
      <c r="G639" s="5" t="s">
        <v>11</v>
      </c>
      <c r="H639" s="8">
        <v>1</v>
      </c>
      <c r="I639" s="2">
        <v>500</v>
      </c>
      <c r="J639" s="2">
        <v>500</v>
      </c>
      <c r="K639" t="str">
        <f t="shared" si="55"/>
        <v>Low</v>
      </c>
      <c r="L639" s="12">
        <f t="shared" si="56"/>
        <v>2023</v>
      </c>
      <c r="M639" s="12">
        <f t="shared" si="57"/>
        <v>3</v>
      </c>
      <c r="N639" s="5" t="str">
        <f t="shared" si="58"/>
        <v>Saturday</v>
      </c>
      <c r="O639" s="5" t="str">
        <f t="shared" si="59"/>
        <v>August</v>
      </c>
    </row>
    <row r="640" spans="1:15" x14ac:dyDescent="0.3">
      <c r="A640" s="8">
        <v>639</v>
      </c>
      <c r="B640" s="25">
        <v>45059</v>
      </c>
      <c r="C640" s="5" t="s">
        <v>647</v>
      </c>
      <c r="D640" s="5" t="s">
        <v>8</v>
      </c>
      <c r="E640" s="12">
        <v>62</v>
      </c>
      <c r="F640" s="2" t="str">
        <f t="shared" si="54"/>
        <v>Senior</v>
      </c>
      <c r="G640" s="5" t="s">
        <v>6</v>
      </c>
      <c r="H640" s="8">
        <v>4</v>
      </c>
      <c r="I640" s="2">
        <v>50</v>
      </c>
      <c r="J640" s="2">
        <v>200</v>
      </c>
      <c r="K640" t="str">
        <f t="shared" si="55"/>
        <v>Low</v>
      </c>
      <c r="L640" s="12">
        <f t="shared" si="56"/>
        <v>2023</v>
      </c>
      <c r="M640" s="12">
        <f t="shared" si="57"/>
        <v>2</v>
      </c>
      <c r="N640" s="5" t="str">
        <f t="shared" si="58"/>
        <v>Saturday</v>
      </c>
      <c r="O640" s="5" t="str">
        <f t="shared" si="59"/>
        <v>May</v>
      </c>
    </row>
    <row r="641" spans="1:15" x14ac:dyDescent="0.3">
      <c r="A641" s="8">
        <v>640</v>
      </c>
      <c r="B641" s="25">
        <v>45053</v>
      </c>
      <c r="C641" s="5" t="s">
        <v>648</v>
      </c>
      <c r="D641" s="5" t="s">
        <v>8</v>
      </c>
      <c r="E641" s="12">
        <v>51</v>
      </c>
      <c r="F641" s="2" t="str">
        <f t="shared" si="54"/>
        <v>Adult</v>
      </c>
      <c r="G641" s="5" t="s">
        <v>11</v>
      </c>
      <c r="H641" s="8">
        <v>4</v>
      </c>
      <c r="I641" s="2">
        <v>30</v>
      </c>
      <c r="J641" s="2">
        <v>120</v>
      </c>
      <c r="K641" t="str">
        <f t="shared" si="55"/>
        <v>Low</v>
      </c>
      <c r="L641" s="12">
        <f t="shared" si="56"/>
        <v>2023</v>
      </c>
      <c r="M641" s="12">
        <f t="shared" si="57"/>
        <v>2</v>
      </c>
      <c r="N641" s="5" t="str">
        <f t="shared" si="58"/>
        <v>Sunday</v>
      </c>
      <c r="O641" s="5" t="str">
        <f t="shared" si="59"/>
        <v>May</v>
      </c>
    </row>
    <row r="642" spans="1:15" x14ac:dyDescent="0.3">
      <c r="A642" s="8">
        <v>641</v>
      </c>
      <c r="B642" s="25">
        <v>45253</v>
      </c>
      <c r="C642" s="5" t="s">
        <v>649</v>
      </c>
      <c r="D642" s="5" t="s">
        <v>8</v>
      </c>
      <c r="E642" s="12">
        <v>40</v>
      </c>
      <c r="F642" s="2" t="str">
        <f t="shared" si="54"/>
        <v>Adult</v>
      </c>
      <c r="G642" s="5" t="s">
        <v>11</v>
      </c>
      <c r="H642" s="8">
        <v>1</v>
      </c>
      <c r="I642" s="2">
        <v>300</v>
      </c>
      <c r="J642" s="2">
        <v>300</v>
      </c>
      <c r="K642" t="str">
        <f t="shared" si="55"/>
        <v>Low</v>
      </c>
      <c r="L642" s="12">
        <f t="shared" si="56"/>
        <v>2023</v>
      </c>
      <c r="M642" s="12">
        <f t="shared" si="57"/>
        <v>4</v>
      </c>
      <c r="N642" s="5" t="str">
        <f t="shared" si="58"/>
        <v>Thursday</v>
      </c>
      <c r="O642" s="5" t="str">
        <f t="shared" si="59"/>
        <v>November</v>
      </c>
    </row>
    <row r="643" spans="1:15" x14ac:dyDescent="0.3">
      <c r="A643" s="8">
        <v>642</v>
      </c>
      <c r="B643" s="25">
        <v>45068</v>
      </c>
      <c r="C643" s="5" t="s">
        <v>650</v>
      </c>
      <c r="D643" s="5" t="s">
        <v>8</v>
      </c>
      <c r="E643" s="12">
        <v>54</v>
      </c>
      <c r="F643" s="2" t="str">
        <f t="shared" ref="F643:F706" si="60">IF(E643&gt;60,"Senior",IF(E643&gt;30,"Adult","Young"))</f>
        <v>Adult</v>
      </c>
      <c r="G643" s="5" t="s">
        <v>9</v>
      </c>
      <c r="H643" s="8">
        <v>4</v>
      </c>
      <c r="I643" s="2">
        <v>25</v>
      </c>
      <c r="J643" s="2">
        <v>100</v>
      </c>
      <c r="K643" t="str">
        <f t="shared" ref="K643:K706" si="61">IF(J643&gt;1500,"High",IF(J643&gt;500,"Medium","Low"))</f>
        <v>Low</v>
      </c>
      <c r="L643" s="12">
        <f t="shared" ref="L643:L706" si="62">YEAR(B643)</f>
        <v>2023</v>
      </c>
      <c r="M643" s="12">
        <f t="shared" ref="M643:M706" si="63">ROUNDUP(MONTH(B643)/3,0)</f>
        <v>2</v>
      </c>
      <c r="N643" s="5" t="str">
        <f t="shared" ref="N643:N706" si="64">TEXT(B643,"dddd")</f>
        <v>Monday</v>
      </c>
      <c r="O643" s="5" t="str">
        <f t="shared" ref="O643:O706" si="65">TEXT(B643,"mmmm")</f>
        <v>May</v>
      </c>
    </row>
    <row r="644" spans="1:15" x14ac:dyDescent="0.3">
      <c r="A644" s="8">
        <v>643</v>
      </c>
      <c r="B644" s="25">
        <v>45193</v>
      </c>
      <c r="C644" s="5" t="s">
        <v>651</v>
      </c>
      <c r="D644" s="5" t="s">
        <v>8</v>
      </c>
      <c r="E644" s="12">
        <v>28</v>
      </c>
      <c r="F644" s="2" t="str">
        <f t="shared" si="60"/>
        <v>Young</v>
      </c>
      <c r="G644" s="5" t="s">
        <v>11</v>
      </c>
      <c r="H644" s="8">
        <v>3</v>
      </c>
      <c r="I644" s="2">
        <v>30</v>
      </c>
      <c r="J644" s="2">
        <v>90</v>
      </c>
      <c r="K644" t="str">
        <f t="shared" si="61"/>
        <v>Low</v>
      </c>
      <c r="L644" s="12">
        <f t="shared" si="62"/>
        <v>2023</v>
      </c>
      <c r="M644" s="12">
        <f t="shared" si="63"/>
        <v>3</v>
      </c>
      <c r="N644" s="5" t="str">
        <f t="shared" si="64"/>
        <v>Sunday</v>
      </c>
      <c r="O644" s="5" t="str">
        <f t="shared" si="65"/>
        <v>September</v>
      </c>
    </row>
    <row r="645" spans="1:15" x14ac:dyDescent="0.3">
      <c r="A645" s="8">
        <v>644</v>
      </c>
      <c r="B645" s="25">
        <v>45175</v>
      </c>
      <c r="C645" s="5" t="s">
        <v>652</v>
      </c>
      <c r="D645" s="5" t="s">
        <v>5</v>
      </c>
      <c r="E645" s="12">
        <v>23</v>
      </c>
      <c r="F645" s="2" t="str">
        <f t="shared" si="60"/>
        <v>Young</v>
      </c>
      <c r="G645" s="5" t="s">
        <v>6</v>
      </c>
      <c r="H645" s="8">
        <v>3</v>
      </c>
      <c r="I645" s="2">
        <v>25</v>
      </c>
      <c r="J645" s="2">
        <v>75</v>
      </c>
      <c r="K645" t="str">
        <f t="shared" si="61"/>
        <v>Low</v>
      </c>
      <c r="L645" s="12">
        <f t="shared" si="62"/>
        <v>2023</v>
      </c>
      <c r="M645" s="12">
        <f t="shared" si="63"/>
        <v>3</v>
      </c>
      <c r="N645" s="5" t="str">
        <f t="shared" si="64"/>
        <v>Wednesday</v>
      </c>
      <c r="O645" s="5" t="str">
        <f t="shared" si="65"/>
        <v>September</v>
      </c>
    </row>
    <row r="646" spans="1:15" x14ac:dyDescent="0.3">
      <c r="A646" s="8">
        <v>645</v>
      </c>
      <c r="B646" s="25">
        <v>45247</v>
      </c>
      <c r="C646" s="5" t="s">
        <v>653</v>
      </c>
      <c r="D646" s="5" t="s">
        <v>8</v>
      </c>
      <c r="E646" s="12">
        <v>35</v>
      </c>
      <c r="F646" s="2" t="str">
        <f t="shared" si="60"/>
        <v>Adult</v>
      </c>
      <c r="G646" s="5" t="s">
        <v>11</v>
      </c>
      <c r="H646" s="8">
        <v>4</v>
      </c>
      <c r="I646" s="2">
        <v>30</v>
      </c>
      <c r="J646" s="2">
        <v>120</v>
      </c>
      <c r="K646" t="str">
        <f t="shared" si="61"/>
        <v>Low</v>
      </c>
      <c r="L646" s="12">
        <f t="shared" si="62"/>
        <v>2023</v>
      </c>
      <c r="M646" s="12">
        <f t="shared" si="63"/>
        <v>4</v>
      </c>
      <c r="N646" s="5" t="str">
        <f t="shared" si="64"/>
        <v>Friday</v>
      </c>
      <c r="O646" s="5" t="str">
        <f t="shared" si="65"/>
        <v>November</v>
      </c>
    </row>
    <row r="647" spans="1:15" x14ac:dyDescent="0.3">
      <c r="A647" s="8">
        <v>646</v>
      </c>
      <c r="B647" s="25">
        <v>45049</v>
      </c>
      <c r="C647" s="5" t="s">
        <v>654</v>
      </c>
      <c r="D647" s="5" t="s">
        <v>5</v>
      </c>
      <c r="E647" s="12">
        <v>38</v>
      </c>
      <c r="F647" s="2" t="str">
        <f t="shared" si="60"/>
        <v>Adult</v>
      </c>
      <c r="G647" s="5" t="s">
        <v>9</v>
      </c>
      <c r="H647" s="8">
        <v>3</v>
      </c>
      <c r="I647" s="2">
        <v>30</v>
      </c>
      <c r="J647" s="2">
        <v>90</v>
      </c>
      <c r="K647" t="str">
        <f t="shared" si="61"/>
        <v>Low</v>
      </c>
      <c r="L647" s="12">
        <f t="shared" si="62"/>
        <v>2023</v>
      </c>
      <c r="M647" s="12">
        <f t="shared" si="63"/>
        <v>2</v>
      </c>
      <c r="N647" s="5" t="str">
        <f t="shared" si="64"/>
        <v>Wednesday</v>
      </c>
      <c r="O647" s="5" t="str">
        <f t="shared" si="65"/>
        <v>May</v>
      </c>
    </row>
    <row r="648" spans="1:15" x14ac:dyDescent="0.3">
      <c r="A648" s="8">
        <v>647</v>
      </c>
      <c r="B648" s="25">
        <v>45067</v>
      </c>
      <c r="C648" s="5" t="s">
        <v>655</v>
      </c>
      <c r="D648" s="5" t="s">
        <v>5</v>
      </c>
      <c r="E648" s="12">
        <v>59</v>
      </c>
      <c r="F648" s="2" t="str">
        <f t="shared" si="60"/>
        <v>Adult</v>
      </c>
      <c r="G648" s="5" t="s">
        <v>9</v>
      </c>
      <c r="H648" s="8">
        <v>3</v>
      </c>
      <c r="I648" s="2">
        <v>500</v>
      </c>
      <c r="J648" s="2">
        <v>1500</v>
      </c>
      <c r="K648" t="str">
        <f t="shared" si="61"/>
        <v>Medium</v>
      </c>
      <c r="L648" s="12">
        <f t="shared" si="62"/>
        <v>2023</v>
      </c>
      <c r="M648" s="12">
        <f t="shared" si="63"/>
        <v>2</v>
      </c>
      <c r="N648" s="5" t="str">
        <f t="shared" si="64"/>
        <v>Sunday</v>
      </c>
      <c r="O648" s="5" t="str">
        <f t="shared" si="65"/>
        <v>May</v>
      </c>
    </row>
    <row r="649" spans="1:15" x14ac:dyDescent="0.3">
      <c r="A649" s="8">
        <v>648</v>
      </c>
      <c r="B649" s="25">
        <v>45152</v>
      </c>
      <c r="C649" s="5" t="s">
        <v>656</v>
      </c>
      <c r="D649" s="5" t="s">
        <v>5</v>
      </c>
      <c r="E649" s="12">
        <v>53</v>
      </c>
      <c r="F649" s="2" t="str">
        <f t="shared" si="60"/>
        <v>Adult</v>
      </c>
      <c r="G649" s="5" t="s">
        <v>6</v>
      </c>
      <c r="H649" s="8">
        <v>4</v>
      </c>
      <c r="I649" s="2">
        <v>300</v>
      </c>
      <c r="J649" s="2">
        <v>1200</v>
      </c>
      <c r="K649" t="str">
        <f t="shared" si="61"/>
        <v>Medium</v>
      </c>
      <c r="L649" s="12">
        <f t="shared" si="62"/>
        <v>2023</v>
      </c>
      <c r="M649" s="12">
        <f t="shared" si="63"/>
        <v>3</v>
      </c>
      <c r="N649" s="5" t="str">
        <f t="shared" si="64"/>
        <v>Monday</v>
      </c>
      <c r="O649" s="5" t="str">
        <f t="shared" si="65"/>
        <v>August</v>
      </c>
    </row>
    <row r="650" spans="1:15" x14ac:dyDescent="0.3">
      <c r="A650" s="8">
        <v>649</v>
      </c>
      <c r="B650" s="25">
        <v>44966</v>
      </c>
      <c r="C650" s="5" t="s">
        <v>657</v>
      </c>
      <c r="D650" s="5" t="s">
        <v>8</v>
      </c>
      <c r="E650" s="12">
        <v>58</v>
      </c>
      <c r="F650" s="2" t="str">
        <f t="shared" si="60"/>
        <v>Adult</v>
      </c>
      <c r="G650" s="5" t="s">
        <v>9</v>
      </c>
      <c r="H650" s="8">
        <v>2</v>
      </c>
      <c r="I650" s="2">
        <v>300</v>
      </c>
      <c r="J650" s="2">
        <v>600</v>
      </c>
      <c r="K650" t="str">
        <f t="shared" si="61"/>
        <v>Medium</v>
      </c>
      <c r="L650" s="12">
        <f t="shared" si="62"/>
        <v>2023</v>
      </c>
      <c r="M650" s="12">
        <f t="shared" si="63"/>
        <v>1</v>
      </c>
      <c r="N650" s="5" t="str">
        <f t="shared" si="64"/>
        <v>Thursday</v>
      </c>
      <c r="O650" s="5" t="str">
        <f t="shared" si="65"/>
        <v>February</v>
      </c>
    </row>
    <row r="651" spans="1:15" x14ac:dyDescent="0.3">
      <c r="A651" s="8">
        <v>650</v>
      </c>
      <c r="B651" s="25">
        <v>45292</v>
      </c>
      <c r="C651" s="5" t="s">
        <v>658</v>
      </c>
      <c r="D651" s="5" t="s">
        <v>5</v>
      </c>
      <c r="E651" s="12">
        <v>55</v>
      </c>
      <c r="F651" s="2" t="str">
        <f t="shared" si="60"/>
        <v>Adult</v>
      </c>
      <c r="G651" s="5" t="s">
        <v>11</v>
      </c>
      <c r="H651" s="8">
        <v>1</v>
      </c>
      <c r="I651" s="2">
        <v>30</v>
      </c>
      <c r="J651" s="2">
        <v>30</v>
      </c>
      <c r="K651" t="str">
        <f t="shared" si="61"/>
        <v>Low</v>
      </c>
      <c r="L651" s="12">
        <f t="shared" si="62"/>
        <v>2024</v>
      </c>
      <c r="M651" s="12">
        <f t="shared" si="63"/>
        <v>1</v>
      </c>
      <c r="N651" s="5" t="str">
        <f t="shared" si="64"/>
        <v>Monday</v>
      </c>
      <c r="O651" s="5" t="str">
        <f t="shared" si="65"/>
        <v>January</v>
      </c>
    </row>
    <row r="652" spans="1:15" x14ac:dyDescent="0.3">
      <c r="A652" s="8">
        <v>651</v>
      </c>
      <c r="B652" s="25">
        <v>45073</v>
      </c>
      <c r="C652" s="5" t="s">
        <v>659</v>
      </c>
      <c r="D652" s="5" t="s">
        <v>5</v>
      </c>
      <c r="E652" s="12">
        <v>51</v>
      </c>
      <c r="F652" s="2" t="str">
        <f t="shared" si="60"/>
        <v>Adult</v>
      </c>
      <c r="G652" s="5" t="s">
        <v>9</v>
      </c>
      <c r="H652" s="8">
        <v>3</v>
      </c>
      <c r="I652" s="2">
        <v>50</v>
      </c>
      <c r="J652" s="2">
        <v>150</v>
      </c>
      <c r="K652" t="str">
        <f t="shared" si="61"/>
        <v>Low</v>
      </c>
      <c r="L652" s="12">
        <f t="shared" si="62"/>
        <v>2023</v>
      </c>
      <c r="M652" s="12">
        <f t="shared" si="63"/>
        <v>2</v>
      </c>
      <c r="N652" s="5" t="str">
        <f t="shared" si="64"/>
        <v>Saturday</v>
      </c>
      <c r="O652" s="5" t="str">
        <f t="shared" si="65"/>
        <v>May</v>
      </c>
    </row>
    <row r="653" spans="1:15" x14ac:dyDescent="0.3">
      <c r="A653" s="8">
        <v>652</v>
      </c>
      <c r="B653" s="25">
        <v>45047</v>
      </c>
      <c r="C653" s="5" t="s">
        <v>660</v>
      </c>
      <c r="D653" s="5" t="s">
        <v>8</v>
      </c>
      <c r="E653" s="12">
        <v>34</v>
      </c>
      <c r="F653" s="2" t="str">
        <f t="shared" si="60"/>
        <v>Adult</v>
      </c>
      <c r="G653" s="5" t="s">
        <v>6</v>
      </c>
      <c r="H653" s="8">
        <v>2</v>
      </c>
      <c r="I653" s="2">
        <v>50</v>
      </c>
      <c r="J653" s="2">
        <v>100</v>
      </c>
      <c r="K653" t="str">
        <f t="shared" si="61"/>
        <v>Low</v>
      </c>
      <c r="L653" s="12">
        <f t="shared" si="62"/>
        <v>2023</v>
      </c>
      <c r="M653" s="12">
        <f t="shared" si="63"/>
        <v>2</v>
      </c>
      <c r="N653" s="5" t="str">
        <f t="shared" si="64"/>
        <v>Monday</v>
      </c>
      <c r="O653" s="5" t="str">
        <f t="shared" si="65"/>
        <v>May</v>
      </c>
    </row>
    <row r="654" spans="1:15" x14ac:dyDescent="0.3">
      <c r="A654" s="8">
        <v>653</v>
      </c>
      <c r="B654" s="25">
        <v>45066</v>
      </c>
      <c r="C654" s="5" t="s">
        <v>661</v>
      </c>
      <c r="D654" s="5" t="s">
        <v>5</v>
      </c>
      <c r="E654" s="12">
        <v>54</v>
      </c>
      <c r="F654" s="2" t="str">
        <f t="shared" si="60"/>
        <v>Adult</v>
      </c>
      <c r="G654" s="5" t="s">
        <v>9</v>
      </c>
      <c r="H654" s="8">
        <v>3</v>
      </c>
      <c r="I654" s="2">
        <v>25</v>
      </c>
      <c r="J654" s="2">
        <v>75</v>
      </c>
      <c r="K654" t="str">
        <f t="shared" si="61"/>
        <v>Low</v>
      </c>
      <c r="L654" s="12">
        <f t="shared" si="62"/>
        <v>2023</v>
      </c>
      <c r="M654" s="12">
        <f t="shared" si="63"/>
        <v>2</v>
      </c>
      <c r="N654" s="5" t="str">
        <f t="shared" si="64"/>
        <v>Saturday</v>
      </c>
      <c r="O654" s="5" t="str">
        <f t="shared" si="65"/>
        <v>May</v>
      </c>
    </row>
    <row r="655" spans="1:15" x14ac:dyDescent="0.3">
      <c r="A655" s="8">
        <v>654</v>
      </c>
      <c r="B655" s="25">
        <v>45098</v>
      </c>
      <c r="C655" s="5" t="s">
        <v>662</v>
      </c>
      <c r="D655" s="5" t="s">
        <v>5</v>
      </c>
      <c r="E655" s="12">
        <v>42</v>
      </c>
      <c r="F655" s="2" t="str">
        <f t="shared" si="60"/>
        <v>Adult</v>
      </c>
      <c r="G655" s="5" t="s">
        <v>9</v>
      </c>
      <c r="H655" s="8">
        <v>3</v>
      </c>
      <c r="I655" s="2">
        <v>25</v>
      </c>
      <c r="J655" s="2">
        <v>75</v>
      </c>
      <c r="K655" t="str">
        <f t="shared" si="61"/>
        <v>Low</v>
      </c>
      <c r="L655" s="12">
        <f t="shared" si="62"/>
        <v>2023</v>
      </c>
      <c r="M655" s="12">
        <f t="shared" si="63"/>
        <v>2</v>
      </c>
      <c r="N655" s="5" t="str">
        <f t="shared" si="64"/>
        <v>Wednesday</v>
      </c>
      <c r="O655" s="5" t="str">
        <f t="shared" si="65"/>
        <v>June</v>
      </c>
    </row>
    <row r="656" spans="1:15" x14ac:dyDescent="0.3">
      <c r="A656" s="8">
        <v>655</v>
      </c>
      <c r="B656" s="25">
        <v>45090</v>
      </c>
      <c r="C656" s="5" t="s">
        <v>663</v>
      </c>
      <c r="D656" s="5" t="s">
        <v>8</v>
      </c>
      <c r="E656" s="12">
        <v>55</v>
      </c>
      <c r="F656" s="2" t="str">
        <f t="shared" si="60"/>
        <v>Adult</v>
      </c>
      <c r="G656" s="5" t="s">
        <v>9</v>
      </c>
      <c r="H656" s="8">
        <v>1</v>
      </c>
      <c r="I656" s="2">
        <v>500</v>
      </c>
      <c r="J656" s="2">
        <v>500</v>
      </c>
      <c r="K656" t="str">
        <f t="shared" si="61"/>
        <v>Low</v>
      </c>
      <c r="L656" s="12">
        <f t="shared" si="62"/>
        <v>2023</v>
      </c>
      <c r="M656" s="12">
        <f t="shared" si="63"/>
        <v>2</v>
      </c>
      <c r="N656" s="5" t="str">
        <f t="shared" si="64"/>
        <v>Tuesday</v>
      </c>
      <c r="O656" s="5" t="str">
        <f t="shared" si="65"/>
        <v>June</v>
      </c>
    </row>
    <row r="657" spans="1:15" x14ac:dyDescent="0.3">
      <c r="A657" s="8">
        <v>656</v>
      </c>
      <c r="B657" s="25">
        <v>45203</v>
      </c>
      <c r="C657" s="5" t="s">
        <v>664</v>
      </c>
      <c r="D657" s="5" t="s">
        <v>5</v>
      </c>
      <c r="E657" s="12">
        <v>29</v>
      </c>
      <c r="F657" s="2" t="str">
        <f t="shared" si="60"/>
        <v>Young</v>
      </c>
      <c r="G657" s="5" t="s">
        <v>6</v>
      </c>
      <c r="H657" s="8">
        <v>3</v>
      </c>
      <c r="I657" s="2">
        <v>30</v>
      </c>
      <c r="J657" s="2">
        <v>90</v>
      </c>
      <c r="K657" t="str">
        <f t="shared" si="61"/>
        <v>Low</v>
      </c>
      <c r="L657" s="12">
        <f t="shared" si="62"/>
        <v>2023</v>
      </c>
      <c r="M657" s="12">
        <f t="shared" si="63"/>
        <v>4</v>
      </c>
      <c r="N657" s="5" t="str">
        <f t="shared" si="64"/>
        <v>Wednesday</v>
      </c>
      <c r="O657" s="5" t="str">
        <f t="shared" si="65"/>
        <v>October</v>
      </c>
    </row>
    <row r="658" spans="1:15" x14ac:dyDescent="0.3">
      <c r="A658" s="8">
        <v>657</v>
      </c>
      <c r="B658" s="25">
        <v>44968</v>
      </c>
      <c r="C658" s="5" t="s">
        <v>665</v>
      </c>
      <c r="D658" s="5" t="s">
        <v>5</v>
      </c>
      <c r="E658" s="12">
        <v>40</v>
      </c>
      <c r="F658" s="2" t="str">
        <f t="shared" si="60"/>
        <v>Adult</v>
      </c>
      <c r="G658" s="5" t="s">
        <v>9</v>
      </c>
      <c r="H658" s="8">
        <v>1</v>
      </c>
      <c r="I658" s="2">
        <v>25</v>
      </c>
      <c r="J658" s="2">
        <v>25</v>
      </c>
      <c r="K658" t="str">
        <f t="shared" si="61"/>
        <v>Low</v>
      </c>
      <c r="L658" s="12">
        <f t="shared" si="62"/>
        <v>2023</v>
      </c>
      <c r="M658" s="12">
        <f t="shared" si="63"/>
        <v>1</v>
      </c>
      <c r="N658" s="5" t="str">
        <f t="shared" si="64"/>
        <v>Saturday</v>
      </c>
      <c r="O658" s="5" t="str">
        <f t="shared" si="65"/>
        <v>February</v>
      </c>
    </row>
    <row r="659" spans="1:15" x14ac:dyDescent="0.3">
      <c r="A659" s="8">
        <v>658</v>
      </c>
      <c r="B659" s="25">
        <v>44997</v>
      </c>
      <c r="C659" s="5" t="s">
        <v>666</v>
      </c>
      <c r="D659" s="5" t="s">
        <v>5</v>
      </c>
      <c r="E659" s="12">
        <v>59</v>
      </c>
      <c r="F659" s="2" t="str">
        <f t="shared" si="60"/>
        <v>Adult</v>
      </c>
      <c r="G659" s="5" t="s">
        <v>9</v>
      </c>
      <c r="H659" s="8">
        <v>1</v>
      </c>
      <c r="I659" s="2">
        <v>25</v>
      </c>
      <c r="J659" s="2">
        <v>25</v>
      </c>
      <c r="K659" t="str">
        <f t="shared" si="61"/>
        <v>Low</v>
      </c>
      <c r="L659" s="12">
        <f t="shared" si="62"/>
        <v>2023</v>
      </c>
      <c r="M659" s="12">
        <f t="shared" si="63"/>
        <v>1</v>
      </c>
      <c r="N659" s="5" t="str">
        <f t="shared" si="64"/>
        <v>Sunday</v>
      </c>
      <c r="O659" s="5" t="str">
        <f t="shared" si="65"/>
        <v>March</v>
      </c>
    </row>
    <row r="660" spans="1:15" x14ac:dyDescent="0.3">
      <c r="A660" s="8">
        <v>659</v>
      </c>
      <c r="B660" s="25">
        <v>45004</v>
      </c>
      <c r="C660" s="5" t="s">
        <v>667</v>
      </c>
      <c r="D660" s="5" t="s">
        <v>8</v>
      </c>
      <c r="E660" s="12">
        <v>39</v>
      </c>
      <c r="F660" s="2" t="str">
        <f t="shared" si="60"/>
        <v>Adult</v>
      </c>
      <c r="G660" s="5" t="s">
        <v>11</v>
      </c>
      <c r="H660" s="8">
        <v>1</v>
      </c>
      <c r="I660" s="2">
        <v>30</v>
      </c>
      <c r="J660" s="2">
        <v>30</v>
      </c>
      <c r="K660" t="str">
        <f t="shared" si="61"/>
        <v>Low</v>
      </c>
      <c r="L660" s="12">
        <f t="shared" si="62"/>
        <v>2023</v>
      </c>
      <c r="M660" s="12">
        <f t="shared" si="63"/>
        <v>1</v>
      </c>
      <c r="N660" s="5" t="str">
        <f t="shared" si="64"/>
        <v>Sunday</v>
      </c>
      <c r="O660" s="5" t="str">
        <f t="shared" si="65"/>
        <v>March</v>
      </c>
    </row>
    <row r="661" spans="1:15" x14ac:dyDescent="0.3">
      <c r="A661" s="8">
        <v>660</v>
      </c>
      <c r="B661" s="25">
        <v>45045</v>
      </c>
      <c r="C661" s="5" t="s">
        <v>668</v>
      </c>
      <c r="D661" s="5" t="s">
        <v>8</v>
      </c>
      <c r="E661" s="12">
        <v>38</v>
      </c>
      <c r="F661" s="2" t="str">
        <f t="shared" si="60"/>
        <v>Adult</v>
      </c>
      <c r="G661" s="5" t="s">
        <v>6</v>
      </c>
      <c r="H661" s="8">
        <v>2</v>
      </c>
      <c r="I661" s="2">
        <v>500</v>
      </c>
      <c r="J661" s="2">
        <v>1000</v>
      </c>
      <c r="K661" t="str">
        <f t="shared" si="61"/>
        <v>Medium</v>
      </c>
      <c r="L661" s="12">
        <f t="shared" si="62"/>
        <v>2023</v>
      </c>
      <c r="M661" s="12">
        <f t="shared" si="63"/>
        <v>2</v>
      </c>
      <c r="N661" s="5" t="str">
        <f t="shared" si="64"/>
        <v>Saturday</v>
      </c>
      <c r="O661" s="5" t="str">
        <f t="shared" si="65"/>
        <v>April</v>
      </c>
    </row>
    <row r="662" spans="1:15" x14ac:dyDescent="0.3">
      <c r="A662" s="8">
        <v>661</v>
      </c>
      <c r="B662" s="25">
        <v>45123</v>
      </c>
      <c r="C662" s="5" t="s">
        <v>669</v>
      </c>
      <c r="D662" s="5" t="s">
        <v>8</v>
      </c>
      <c r="E662" s="12">
        <v>44</v>
      </c>
      <c r="F662" s="2" t="str">
        <f t="shared" si="60"/>
        <v>Adult</v>
      </c>
      <c r="G662" s="5" t="s">
        <v>9</v>
      </c>
      <c r="H662" s="8">
        <v>4</v>
      </c>
      <c r="I662" s="2">
        <v>25</v>
      </c>
      <c r="J662" s="2">
        <v>100</v>
      </c>
      <c r="K662" t="str">
        <f t="shared" si="61"/>
        <v>Low</v>
      </c>
      <c r="L662" s="12">
        <f t="shared" si="62"/>
        <v>2023</v>
      </c>
      <c r="M662" s="12">
        <f t="shared" si="63"/>
        <v>3</v>
      </c>
      <c r="N662" s="5" t="str">
        <f t="shared" si="64"/>
        <v>Sunday</v>
      </c>
      <c r="O662" s="5" t="str">
        <f t="shared" si="65"/>
        <v>July</v>
      </c>
    </row>
    <row r="663" spans="1:15" x14ac:dyDescent="0.3">
      <c r="A663" s="8">
        <v>662</v>
      </c>
      <c r="B663" s="25">
        <v>45282</v>
      </c>
      <c r="C663" s="5" t="s">
        <v>670</v>
      </c>
      <c r="D663" s="5" t="s">
        <v>5</v>
      </c>
      <c r="E663" s="12">
        <v>48</v>
      </c>
      <c r="F663" s="2" t="str">
        <f t="shared" si="60"/>
        <v>Adult</v>
      </c>
      <c r="G663" s="5" t="s">
        <v>6</v>
      </c>
      <c r="H663" s="8">
        <v>2</v>
      </c>
      <c r="I663" s="2">
        <v>500</v>
      </c>
      <c r="J663" s="2">
        <v>1000</v>
      </c>
      <c r="K663" t="str">
        <f t="shared" si="61"/>
        <v>Medium</v>
      </c>
      <c r="L663" s="12">
        <f t="shared" si="62"/>
        <v>2023</v>
      </c>
      <c r="M663" s="12">
        <f t="shared" si="63"/>
        <v>4</v>
      </c>
      <c r="N663" s="5" t="str">
        <f t="shared" si="64"/>
        <v>Friday</v>
      </c>
      <c r="O663" s="5" t="str">
        <f t="shared" si="65"/>
        <v>December</v>
      </c>
    </row>
    <row r="664" spans="1:15" x14ac:dyDescent="0.3">
      <c r="A664" s="8">
        <v>663</v>
      </c>
      <c r="B664" s="25">
        <v>45005</v>
      </c>
      <c r="C664" s="5" t="s">
        <v>671</v>
      </c>
      <c r="D664" s="5" t="s">
        <v>5</v>
      </c>
      <c r="E664" s="12">
        <v>23</v>
      </c>
      <c r="F664" s="2" t="str">
        <f t="shared" si="60"/>
        <v>Young</v>
      </c>
      <c r="G664" s="5" t="s">
        <v>9</v>
      </c>
      <c r="H664" s="8">
        <v>4</v>
      </c>
      <c r="I664" s="2">
        <v>300</v>
      </c>
      <c r="J664" s="2">
        <v>1200</v>
      </c>
      <c r="K664" t="str">
        <f t="shared" si="61"/>
        <v>Medium</v>
      </c>
      <c r="L664" s="12">
        <f t="shared" si="62"/>
        <v>2023</v>
      </c>
      <c r="M664" s="12">
        <f t="shared" si="63"/>
        <v>1</v>
      </c>
      <c r="N664" s="5" t="str">
        <f t="shared" si="64"/>
        <v>Monday</v>
      </c>
      <c r="O664" s="5" t="str">
        <f t="shared" si="65"/>
        <v>March</v>
      </c>
    </row>
    <row r="665" spans="1:15" x14ac:dyDescent="0.3">
      <c r="A665" s="8">
        <v>664</v>
      </c>
      <c r="B665" s="25">
        <v>45288</v>
      </c>
      <c r="C665" s="5" t="s">
        <v>672</v>
      </c>
      <c r="D665" s="5" t="s">
        <v>8</v>
      </c>
      <c r="E665" s="12">
        <v>44</v>
      </c>
      <c r="F665" s="2" t="str">
        <f t="shared" si="60"/>
        <v>Adult</v>
      </c>
      <c r="G665" s="5" t="s">
        <v>9</v>
      </c>
      <c r="H665" s="8">
        <v>4</v>
      </c>
      <c r="I665" s="2">
        <v>500</v>
      </c>
      <c r="J665" s="2">
        <v>2000</v>
      </c>
      <c r="K665" t="str">
        <f t="shared" si="61"/>
        <v>High</v>
      </c>
      <c r="L665" s="12">
        <f t="shared" si="62"/>
        <v>2023</v>
      </c>
      <c r="M665" s="12">
        <f t="shared" si="63"/>
        <v>4</v>
      </c>
      <c r="N665" s="5" t="str">
        <f t="shared" si="64"/>
        <v>Thursday</v>
      </c>
      <c r="O665" s="5" t="str">
        <f t="shared" si="65"/>
        <v>December</v>
      </c>
    </row>
    <row r="666" spans="1:15" x14ac:dyDescent="0.3">
      <c r="A666" s="8">
        <v>665</v>
      </c>
      <c r="B666" s="25">
        <v>45036</v>
      </c>
      <c r="C666" s="5" t="s">
        <v>673</v>
      </c>
      <c r="D666" s="5" t="s">
        <v>5</v>
      </c>
      <c r="E666" s="12">
        <v>57</v>
      </c>
      <c r="F666" s="2" t="str">
        <f t="shared" si="60"/>
        <v>Adult</v>
      </c>
      <c r="G666" s="5" t="s">
        <v>9</v>
      </c>
      <c r="H666" s="8">
        <v>1</v>
      </c>
      <c r="I666" s="2">
        <v>50</v>
      </c>
      <c r="J666" s="2">
        <v>50</v>
      </c>
      <c r="K666" t="str">
        <f t="shared" si="61"/>
        <v>Low</v>
      </c>
      <c r="L666" s="12">
        <f t="shared" si="62"/>
        <v>2023</v>
      </c>
      <c r="M666" s="12">
        <f t="shared" si="63"/>
        <v>2</v>
      </c>
      <c r="N666" s="5" t="str">
        <f t="shared" si="64"/>
        <v>Thursday</v>
      </c>
      <c r="O666" s="5" t="str">
        <f t="shared" si="65"/>
        <v>April</v>
      </c>
    </row>
    <row r="667" spans="1:15" x14ac:dyDescent="0.3">
      <c r="A667" s="8">
        <v>666</v>
      </c>
      <c r="B667" s="25">
        <v>44959</v>
      </c>
      <c r="C667" s="5" t="s">
        <v>674</v>
      </c>
      <c r="D667" s="5" t="s">
        <v>5</v>
      </c>
      <c r="E667" s="12">
        <v>51</v>
      </c>
      <c r="F667" s="2" t="str">
        <f t="shared" si="60"/>
        <v>Adult</v>
      </c>
      <c r="G667" s="5" t="s">
        <v>11</v>
      </c>
      <c r="H667" s="8">
        <v>3</v>
      </c>
      <c r="I667" s="2">
        <v>50</v>
      </c>
      <c r="J667" s="2">
        <v>150</v>
      </c>
      <c r="K667" t="str">
        <f t="shared" si="61"/>
        <v>Low</v>
      </c>
      <c r="L667" s="12">
        <f t="shared" si="62"/>
        <v>2023</v>
      </c>
      <c r="M667" s="12">
        <f t="shared" si="63"/>
        <v>1</v>
      </c>
      <c r="N667" s="5" t="str">
        <f t="shared" si="64"/>
        <v>Thursday</v>
      </c>
      <c r="O667" s="5" t="str">
        <f t="shared" si="65"/>
        <v>February</v>
      </c>
    </row>
    <row r="668" spans="1:15" x14ac:dyDescent="0.3">
      <c r="A668" s="8">
        <v>667</v>
      </c>
      <c r="B668" s="25">
        <v>45139</v>
      </c>
      <c r="C668" s="5" t="s">
        <v>675</v>
      </c>
      <c r="D668" s="5" t="s">
        <v>8</v>
      </c>
      <c r="E668" s="12">
        <v>29</v>
      </c>
      <c r="F668" s="2" t="str">
        <f t="shared" si="60"/>
        <v>Young</v>
      </c>
      <c r="G668" s="5" t="s">
        <v>11</v>
      </c>
      <c r="H668" s="8">
        <v>1</v>
      </c>
      <c r="I668" s="2">
        <v>500</v>
      </c>
      <c r="J668" s="2">
        <v>500</v>
      </c>
      <c r="K668" t="str">
        <f t="shared" si="61"/>
        <v>Low</v>
      </c>
      <c r="L668" s="12">
        <f t="shared" si="62"/>
        <v>2023</v>
      </c>
      <c r="M668" s="12">
        <f t="shared" si="63"/>
        <v>3</v>
      </c>
      <c r="N668" s="5" t="str">
        <f t="shared" si="64"/>
        <v>Tuesday</v>
      </c>
      <c r="O668" s="5" t="str">
        <f t="shared" si="65"/>
        <v>August</v>
      </c>
    </row>
    <row r="669" spans="1:15" x14ac:dyDescent="0.3">
      <c r="A669" s="8">
        <v>668</v>
      </c>
      <c r="B669" s="25">
        <v>45135</v>
      </c>
      <c r="C669" s="5" t="s">
        <v>676</v>
      </c>
      <c r="D669" s="5" t="s">
        <v>8</v>
      </c>
      <c r="E669" s="12">
        <v>62</v>
      </c>
      <c r="F669" s="2" t="str">
        <f t="shared" si="60"/>
        <v>Senior</v>
      </c>
      <c r="G669" s="5" t="s">
        <v>11</v>
      </c>
      <c r="H669" s="8">
        <v>3</v>
      </c>
      <c r="I669" s="2">
        <v>50</v>
      </c>
      <c r="J669" s="2">
        <v>150</v>
      </c>
      <c r="K669" t="str">
        <f t="shared" si="61"/>
        <v>Low</v>
      </c>
      <c r="L669" s="12">
        <f t="shared" si="62"/>
        <v>2023</v>
      </c>
      <c r="M669" s="12">
        <f t="shared" si="63"/>
        <v>3</v>
      </c>
      <c r="N669" s="5" t="str">
        <f t="shared" si="64"/>
        <v>Friday</v>
      </c>
      <c r="O669" s="5" t="str">
        <f t="shared" si="65"/>
        <v>July</v>
      </c>
    </row>
    <row r="670" spans="1:15" x14ac:dyDescent="0.3">
      <c r="A670" s="8">
        <v>669</v>
      </c>
      <c r="B670" s="25">
        <v>45096</v>
      </c>
      <c r="C670" s="5" t="s">
        <v>677</v>
      </c>
      <c r="D670" s="5" t="s">
        <v>5</v>
      </c>
      <c r="E670" s="12">
        <v>24</v>
      </c>
      <c r="F670" s="2" t="str">
        <f t="shared" si="60"/>
        <v>Young</v>
      </c>
      <c r="G670" s="5" t="s">
        <v>6</v>
      </c>
      <c r="H670" s="8">
        <v>4</v>
      </c>
      <c r="I670" s="2">
        <v>300</v>
      </c>
      <c r="J670" s="2">
        <v>1200</v>
      </c>
      <c r="K670" t="str">
        <f t="shared" si="61"/>
        <v>Medium</v>
      </c>
      <c r="L670" s="12">
        <f t="shared" si="62"/>
        <v>2023</v>
      </c>
      <c r="M670" s="12">
        <f t="shared" si="63"/>
        <v>2</v>
      </c>
      <c r="N670" s="5" t="str">
        <f t="shared" si="64"/>
        <v>Monday</v>
      </c>
      <c r="O670" s="5" t="str">
        <f t="shared" si="65"/>
        <v>June</v>
      </c>
    </row>
    <row r="671" spans="1:15" x14ac:dyDescent="0.3">
      <c r="A671" s="8">
        <v>670</v>
      </c>
      <c r="B671" s="25">
        <v>45204</v>
      </c>
      <c r="C671" s="5" t="s">
        <v>678</v>
      </c>
      <c r="D671" s="5" t="s">
        <v>5</v>
      </c>
      <c r="E671" s="12">
        <v>27</v>
      </c>
      <c r="F671" s="2" t="str">
        <f t="shared" si="60"/>
        <v>Young</v>
      </c>
      <c r="G671" s="5" t="s">
        <v>6</v>
      </c>
      <c r="H671" s="8">
        <v>1</v>
      </c>
      <c r="I671" s="2">
        <v>30</v>
      </c>
      <c r="J671" s="2">
        <v>30</v>
      </c>
      <c r="K671" t="str">
        <f t="shared" si="61"/>
        <v>Low</v>
      </c>
      <c r="L671" s="12">
        <f t="shared" si="62"/>
        <v>2023</v>
      </c>
      <c r="M671" s="12">
        <f t="shared" si="63"/>
        <v>4</v>
      </c>
      <c r="N671" s="5" t="str">
        <f t="shared" si="64"/>
        <v>Thursday</v>
      </c>
      <c r="O671" s="5" t="str">
        <f t="shared" si="65"/>
        <v>October</v>
      </c>
    </row>
    <row r="672" spans="1:15" x14ac:dyDescent="0.3">
      <c r="A672" s="8">
        <v>671</v>
      </c>
      <c r="B672" s="25">
        <v>45165</v>
      </c>
      <c r="C672" s="5" t="s">
        <v>679</v>
      </c>
      <c r="D672" s="5" t="s">
        <v>5</v>
      </c>
      <c r="E672" s="12">
        <v>62</v>
      </c>
      <c r="F672" s="2" t="str">
        <f t="shared" si="60"/>
        <v>Senior</v>
      </c>
      <c r="G672" s="5" t="s">
        <v>11</v>
      </c>
      <c r="H672" s="8">
        <v>3</v>
      </c>
      <c r="I672" s="2">
        <v>50</v>
      </c>
      <c r="J672" s="2">
        <v>150</v>
      </c>
      <c r="K672" t="str">
        <f t="shared" si="61"/>
        <v>Low</v>
      </c>
      <c r="L672" s="12">
        <f t="shared" si="62"/>
        <v>2023</v>
      </c>
      <c r="M672" s="12">
        <f t="shared" si="63"/>
        <v>3</v>
      </c>
      <c r="N672" s="5" t="str">
        <f t="shared" si="64"/>
        <v>Sunday</v>
      </c>
      <c r="O672" s="5" t="str">
        <f t="shared" si="65"/>
        <v>August</v>
      </c>
    </row>
    <row r="673" spans="1:15" x14ac:dyDescent="0.3">
      <c r="A673" s="8">
        <v>672</v>
      </c>
      <c r="B673" s="25">
        <v>45139</v>
      </c>
      <c r="C673" s="5" t="s">
        <v>680</v>
      </c>
      <c r="D673" s="5" t="s">
        <v>8</v>
      </c>
      <c r="E673" s="12">
        <v>34</v>
      </c>
      <c r="F673" s="2" t="str">
        <f t="shared" si="60"/>
        <v>Adult</v>
      </c>
      <c r="G673" s="5" t="s">
        <v>6</v>
      </c>
      <c r="H673" s="8">
        <v>2</v>
      </c>
      <c r="I673" s="2">
        <v>50</v>
      </c>
      <c r="J673" s="2">
        <v>100</v>
      </c>
      <c r="K673" t="str">
        <f t="shared" si="61"/>
        <v>Low</v>
      </c>
      <c r="L673" s="12">
        <f t="shared" si="62"/>
        <v>2023</v>
      </c>
      <c r="M673" s="12">
        <f t="shared" si="63"/>
        <v>3</v>
      </c>
      <c r="N673" s="5" t="str">
        <f t="shared" si="64"/>
        <v>Tuesday</v>
      </c>
      <c r="O673" s="5" t="str">
        <f t="shared" si="65"/>
        <v>August</v>
      </c>
    </row>
    <row r="674" spans="1:15" x14ac:dyDescent="0.3">
      <c r="A674" s="8">
        <v>673</v>
      </c>
      <c r="B674" s="25">
        <v>44958</v>
      </c>
      <c r="C674" s="5" t="s">
        <v>681</v>
      </c>
      <c r="D674" s="5" t="s">
        <v>8</v>
      </c>
      <c r="E674" s="12">
        <v>43</v>
      </c>
      <c r="F674" s="2" t="str">
        <f t="shared" si="60"/>
        <v>Adult</v>
      </c>
      <c r="G674" s="5" t="s">
        <v>9</v>
      </c>
      <c r="H674" s="8">
        <v>3</v>
      </c>
      <c r="I674" s="2">
        <v>500</v>
      </c>
      <c r="J674" s="2">
        <v>1500</v>
      </c>
      <c r="K674" t="str">
        <f t="shared" si="61"/>
        <v>Medium</v>
      </c>
      <c r="L674" s="12">
        <f t="shared" si="62"/>
        <v>2023</v>
      </c>
      <c r="M674" s="12">
        <f t="shared" si="63"/>
        <v>1</v>
      </c>
      <c r="N674" s="5" t="str">
        <f t="shared" si="64"/>
        <v>Wednesday</v>
      </c>
      <c r="O674" s="5" t="str">
        <f t="shared" si="65"/>
        <v>February</v>
      </c>
    </row>
    <row r="675" spans="1:15" x14ac:dyDescent="0.3">
      <c r="A675" s="8">
        <v>674</v>
      </c>
      <c r="B675" s="25">
        <v>45032</v>
      </c>
      <c r="C675" s="5" t="s">
        <v>682</v>
      </c>
      <c r="D675" s="5" t="s">
        <v>8</v>
      </c>
      <c r="E675" s="12">
        <v>38</v>
      </c>
      <c r="F675" s="2" t="str">
        <f t="shared" si="60"/>
        <v>Adult</v>
      </c>
      <c r="G675" s="5" t="s">
        <v>9</v>
      </c>
      <c r="H675" s="8">
        <v>1</v>
      </c>
      <c r="I675" s="2">
        <v>300</v>
      </c>
      <c r="J675" s="2">
        <v>300</v>
      </c>
      <c r="K675" t="str">
        <f t="shared" si="61"/>
        <v>Low</v>
      </c>
      <c r="L675" s="12">
        <f t="shared" si="62"/>
        <v>2023</v>
      </c>
      <c r="M675" s="12">
        <f t="shared" si="63"/>
        <v>2</v>
      </c>
      <c r="N675" s="5" t="str">
        <f t="shared" si="64"/>
        <v>Sunday</v>
      </c>
      <c r="O675" s="5" t="str">
        <f t="shared" si="65"/>
        <v>April</v>
      </c>
    </row>
    <row r="676" spans="1:15" x14ac:dyDescent="0.3">
      <c r="A676" s="8">
        <v>675</v>
      </c>
      <c r="B676" s="25">
        <v>45142</v>
      </c>
      <c r="C676" s="5" t="s">
        <v>683</v>
      </c>
      <c r="D676" s="5" t="s">
        <v>8</v>
      </c>
      <c r="E676" s="12">
        <v>45</v>
      </c>
      <c r="F676" s="2" t="str">
        <f t="shared" si="60"/>
        <v>Adult</v>
      </c>
      <c r="G676" s="5" t="s">
        <v>9</v>
      </c>
      <c r="H676" s="8">
        <v>2</v>
      </c>
      <c r="I676" s="2">
        <v>30</v>
      </c>
      <c r="J676" s="2">
        <v>60</v>
      </c>
      <c r="K676" t="str">
        <f t="shared" si="61"/>
        <v>Low</v>
      </c>
      <c r="L676" s="12">
        <f t="shared" si="62"/>
        <v>2023</v>
      </c>
      <c r="M676" s="12">
        <f t="shared" si="63"/>
        <v>3</v>
      </c>
      <c r="N676" s="5" t="str">
        <f t="shared" si="64"/>
        <v>Friday</v>
      </c>
      <c r="O676" s="5" t="str">
        <f t="shared" si="65"/>
        <v>August</v>
      </c>
    </row>
    <row r="677" spans="1:15" x14ac:dyDescent="0.3">
      <c r="A677" s="8">
        <v>676</v>
      </c>
      <c r="B677" s="25">
        <v>45126</v>
      </c>
      <c r="C677" s="5" t="s">
        <v>684</v>
      </c>
      <c r="D677" s="5" t="s">
        <v>5</v>
      </c>
      <c r="E677" s="12">
        <v>63</v>
      </c>
      <c r="F677" s="2" t="str">
        <f t="shared" si="60"/>
        <v>Senior</v>
      </c>
      <c r="G677" s="5" t="s">
        <v>11</v>
      </c>
      <c r="H677" s="8">
        <v>3</v>
      </c>
      <c r="I677" s="2">
        <v>500</v>
      </c>
      <c r="J677" s="2">
        <v>1500</v>
      </c>
      <c r="K677" t="str">
        <f t="shared" si="61"/>
        <v>Medium</v>
      </c>
      <c r="L677" s="12">
        <f t="shared" si="62"/>
        <v>2023</v>
      </c>
      <c r="M677" s="12">
        <f t="shared" si="63"/>
        <v>3</v>
      </c>
      <c r="N677" s="5" t="str">
        <f t="shared" si="64"/>
        <v>Wednesday</v>
      </c>
      <c r="O677" s="5" t="str">
        <f t="shared" si="65"/>
        <v>July</v>
      </c>
    </row>
    <row r="678" spans="1:15" x14ac:dyDescent="0.3">
      <c r="A678" s="8">
        <v>677</v>
      </c>
      <c r="B678" s="25">
        <v>45226</v>
      </c>
      <c r="C678" s="5" t="s">
        <v>685</v>
      </c>
      <c r="D678" s="5" t="s">
        <v>8</v>
      </c>
      <c r="E678" s="12">
        <v>19</v>
      </c>
      <c r="F678" s="2" t="str">
        <f t="shared" si="60"/>
        <v>Young</v>
      </c>
      <c r="G678" s="5" t="s">
        <v>6</v>
      </c>
      <c r="H678" s="8">
        <v>3</v>
      </c>
      <c r="I678" s="2">
        <v>500</v>
      </c>
      <c r="J678" s="2">
        <v>1500</v>
      </c>
      <c r="K678" t="str">
        <f t="shared" si="61"/>
        <v>Medium</v>
      </c>
      <c r="L678" s="12">
        <f t="shared" si="62"/>
        <v>2023</v>
      </c>
      <c r="M678" s="12">
        <f t="shared" si="63"/>
        <v>4</v>
      </c>
      <c r="N678" s="5" t="str">
        <f t="shared" si="64"/>
        <v>Friday</v>
      </c>
      <c r="O678" s="5" t="str">
        <f t="shared" si="65"/>
        <v>October</v>
      </c>
    </row>
    <row r="679" spans="1:15" x14ac:dyDescent="0.3">
      <c r="A679" s="8">
        <v>678</v>
      </c>
      <c r="B679" s="25">
        <v>45283</v>
      </c>
      <c r="C679" s="5" t="s">
        <v>686</v>
      </c>
      <c r="D679" s="5" t="s">
        <v>8</v>
      </c>
      <c r="E679" s="12">
        <v>60</v>
      </c>
      <c r="F679" s="2" t="str">
        <f t="shared" si="60"/>
        <v>Adult</v>
      </c>
      <c r="G679" s="5" t="s">
        <v>11</v>
      </c>
      <c r="H679" s="8">
        <v>3</v>
      </c>
      <c r="I679" s="2">
        <v>300</v>
      </c>
      <c r="J679" s="2">
        <v>900</v>
      </c>
      <c r="K679" t="str">
        <f t="shared" si="61"/>
        <v>Medium</v>
      </c>
      <c r="L679" s="12">
        <f t="shared" si="62"/>
        <v>2023</v>
      </c>
      <c r="M679" s="12">
        <f t="shared" si="63"/>
        <v>4</v>
      </c>
      <c r="N679" s="5" t="str">
        <f t="shared" si="64"/>
        <v>Saturday</v>
      </c>
      <c r="O679" s="5" t="str">
        <f t="shared" si="65"/>
        <v>December</v>
      </c>
    </row>
    <row r="680" spans="1:15" x14ac:dyDescent="0.3">
      <c r="A680" s="8">
        <v>679</v>
      </c>
      <c r="B680" s="25">
        <v>44937</v>
      </c>
      <c r="C680" s="5" t="s">
        <v>687</v>
      </c>
      <c r="D680" s="5" t="s">
        <v>8</v>
      </c>
      <c r="E680" s="12">
        <v>18</v>
      </c>
      <c r="F680" s="2" t="str">
        <f t="shared" si="60"/>
        <v>Young</v>
      </c>
      <c r="G680" s="5" t="s">
        <v>6</v>
      </c>
      <c r="H680" s="8">
        <v>3</v>
      </c>
      <c r="I680" s="2">
        <v>30</v>
      </c>
      <c r="J680" s="2">
        <v>90</v>
      </c>
      <c r="K680" t="str">
        <f t="shared" si="61"/>
        <v>Low</v>
      </c>
      <c r="L680" s="12">
        <f t="shared" si="62"/>
        <v>2023</v>
      </c>
      <c r="M680" s="12">
        <f t="shared" si="63"/>
        <v>1</v>
      </c>
      <c r="N680" s="5" t="str">
        <f t="shared" si="64"/>
        <v>Wednesday</v>
      </c>
      <c r="O680" s="5" t="str">
        <f t="shared" si="65"/>
        <v>January</v>
      </c>
    </row>
    <row r="681" spans="1:15" x14ac:dyDescent="0.3">
      <c r="A681" s="8">
        <v>680</v>
      </c>
      <c r="B681" s="25">
        <v>45221</v>
      </c>
      <c r="C681" s="5" t="s">
        <v>688</v>
      </c>
      <c r="D681" s="5" t="s">
        <v>8</v>
      </c>
      <c r="E681" s="12">
        <v>53</v>
      </c>
      <c r="F681" s="2" t="str">
        <f t="shared" si="60"/>
        <v>Adult</v>
      </c>
      <c r="G681" s="5" t="s">
        <v>9</v>
      </c>
      <c r="H681" s="8">
        <v>3</v>
      </c>
      <c r="I681" s="2">
        <v>300</v>
      </c>
      <c r="J681" s="2">
        <v>900</v>
      </c>
      <c r="K681" t="str">
        <f t="shared" si="61"/>
        <v>Medium</v>
      </c>
      <c r="L681" s="12">
        <f t="shared" si="62"/>
        <v>2023</v>
      </c>
      <c r="M681" s="12">
        <f t="shared" si="63"/>
        <v>4</v>
      </c>
      <c r="N681" s="5" t="str">
        <f t="shared" si="64"/>
        <v>Sunday</v>
      </c>
      <c r="O681" s="5" t="str">
        <f t="shared" si="65"/>
        <v>October</v>
      </c>
    </row>
    <row r="682" spans="1:15" x14ac:dyDescent="0.3">
      <c r="A682" s="8">
        <v>681</v>
      </c>
      <c r="B682" s="25">
        <v>45121</v>
      </c>
      <c r="C682" s="5" t="s">
        <v>689</v>
      </c>
      <c r="D682" s="5" t="s">
        <v>8</v>
      </c>
      <c r="E682" s="12">
        <v>43</v>
      </c>
      <c r="F682" s="2" t="str">
        <f t="shared" si="60"/>
        <v>Adult</v>
      </c>
      <c r="G682" s="5" t="s">
        <v>11</v>
      </c>
      <c r="H682" s="8">
        <v>2</v>
      </c>
      <c r="I682" s="2">
        <v>30</v>
      </c>
      <c r="J682" s="2">
        <v>60</v>
      </c>
      <c r="K682" t="str">
        <f t="shared" si="61"/>
        <v>Low</v>
      </c>
      <c r="L682" s="12">
        <f t="shared" si="62"/>
        <v>2023</v>
      </c>
      <c r="M682" s="12">
        <f t="shared" si="63"/>
        <v>3</v>
      </c>
      <c r="N682" s="5" t="str">
        <f t="shared" si="64"/>
        <v>Friday</v>
      </c>
      <c r="O682" s="5" t="str">
        <f t="shared" si="65"/>
        <v>July</v>
      </c>
    </row>
    <row r="683" spans="1:15" x14ac:dyDescent="0.3">
      <c r="A683" s="8">
        <v>682</v>
      </c>
      <c r="B683" s="25">
        <v>45171</v>
      </c>
      <c r="C683" s="5" t="s">
        <v>690</v>
      </c>
      <c r="D683" s="5" t="s">
        <v>5</v>
      </c>
      <c r="E683" s="12">
        <v>46</v>
      </c>
      <c r="F683" s="2" t="str">
        <f t="shared" si="60"/>
        <v>Adult</v>
      </c>
      <c r="G683" s="5" t="s">
        <v>6</v>
      </c>
      <c r="H683" s="8">
        <v>4</v>
      </c>
      <c r="I683" s="2">
        <v>300</v>
      </c>
      <c r="J683" s="2">
        <v>1200</v>
      </c>
      <c r="K683" t="str">
        <f t="shared" si="61"/>
        <v>Medium</v>
      </c>
      <c r="L683" s="12">
        <f t="shared" si="62"/>
        <v>2023</v>
      </c>
      <c r="M683" s="12">
        <f t="shared" si="63"/>
        <v>3</v>
      </c>
      <c r="N683" s="5" t="str">
        <f t="shared" si="64"/>
        <v>Saturday</v>
      </c>
      <c r="O683" s="5" t="str">
        <f t="shared" si="65"/>
        <v>September</v>
      </c>
    </row>
    <row r="684" spans="1:15" x14ac:dyDescent="0.3">
      <c r="A684" s="8">
        <v>683</v>
      </c>
      <c r="B684" s="25">
        <v>44930</v>
      </c>
      <c r="C684" s="5" t="s">
        <v>691</v>
      </c>
      <c r="D684" s="5" t="s">
        <v>5</v>
      </c>
      <c r="E684" s="12">
        <v>38</v>
      </c>
      <c r="F684" s="2" t="str">
        <f t="shared" si="60"/>
        <v>Adult</v>
      </c>
      <c r="G684" s="5" t="s">
        <v>6</v>
      </c>
      <c r="H684" s="8">
        <v>2</v>
      </c>
      <c r="I684" s="2">
        <v>500</v>
      </c>
      <c r="J684" s="2">
        <v>1000</v>
      </c>
      <c r="K684" t="str">
        <f t="shared" si="61"/>
        <v>Medium</v>
      </c>
      <c r="L684" s="12">
        <f t="shared" si="62"/>
        <v>2023</v>
      </c>
      <c r="M684" s="12">
        <f t="shared" si="63"/>
        <v>1</v>
      </c>
      <c r="N684" s="5" t="str">
        <f t="shared" si="64"/>
        <v>Wednesday</v>
      </c>
      <c r="O684" s="5" t="str">
        <f t="shared" si="65"/>
        <v>January</v>
      </c>
    </row>
    <row r="685" spans="1:15" x14ac:dyDescent="0.3">
      <c r="A685" s="8">
        <v>684</v>
      </c>
      <c r="B685" s="25">
        <v>45107</v>
      </c>
      <c r="C685" s="5" t="s">
        <v>692</v>
      </c>
      <c r="D685" s="5" t="s">
        <v>8</v>
      </c>
      <c r="E685" s="12">
        <v>28</v>
      </c>
      <c r="F685" s="2" t="str">
        <f t="shared" si="60"/>
        <v>Young</v>
      </c>
      <c r="G685" s="5" t="s">
        <v>9</v>
      </c>
      <c r="H685" s="8">
        <v>2</v>
      </c>
      <c r="I685" s="2">
        <v>500</v>
      </c>
      <c r="J685" s="2">
        <v>1000</v>
      </c>
      <c r="K685" t="str">
        <f t="shared" si="61"/>
        <v>Medium</v>
      </c>
      <c r="L685" s="12">
        <f t="shared" si="62"/>
        <v>2023</v>
      </c>
      <c r="M685" s="12">
        <f t="shared" si="63"/>
        <v>2</v>
      </c>
      <c r="N685" s="5" t="str">
        <f t="shared" si="64"/>
        <v>Friday</v>
      </c>
      <c r="O685" s="5" t="str">
        <f t="shared" si="65"/>
        <v>June</v>
      </c>
    </row>
    <row r="686" spans="1:15" x14ac:dyDescent="0.3">
      <c r="A686" s="8">
        <v>685</v>
      </c>
      <c r="B686" s="25">
        <v>45079</v>
      </c>
      <c r="C686" s="5" t="s">
        <v>693</v>
      </c>
      <c r="D686" s="5" t="s">
        <v>5</v>
      </c>
      <c r="E686" s="12">
        <v>57</v>
      </c>
      <c r="F686" s="2" t="str">
        <f t="shared" si="60"/>
        <v>Adult</v>
      </c>
      <c r="G686" s="5" t="s">
        <v>11</v>
      </c>
      <c r="H686" s="8">
        <v>2</v>
      </c>
      <c r="I686" s="2">
        <v>25</v>
      </c>
      <c r="J686" s="2">
        <v>50</v>
      </c>
      <c r="K686" t="str">
        <f t="shared" si="61"/>
        <v>Low</v>
      </c>
      <c r="L686" s="12">
        <f t="shared" si="62"/>
        <v>2023</v>
      </c>
      <c r="M686" s="12">
        <f t="shared" si="63"/>
        <v>2</v>
      </c>
      <c r="N686" s="5" t="str">
        <f t="shared" si="64"/>
        <v>Friday</v>
      </c>
      <c r="O686" s="5" t="str">
        <f t="shared" si="65"/>
        <v>June</v>
      </c>
    </row>
    <row r="687" spans="1:15" x14ac:dyDescent="0.3">
      <c r="A687" s="8">
        <v>686</v>
      </c>
      <c r="B687" s="25">
        <v>45126</v>
      </c>
      <c r="C687" s="5" t="s">
        <v>694</v>
      </c>
      <c r="D687" s="5" t="s">
        <v>8</v>
      </c>
      <c r="E687" s="12">
        <v>28</v>
      </c>
      <c r="F687" s="2" t="str">
        <f t="shared" si="60"/>
        <v>Young</v>
      </c>
      <c r="G687" s="5" t="s">
        <v>11</v>
      </c>
      <c r="H687" s="8">
        <v>4</v>
      </c>
      <c r="I687" s="2">
        <v>50</v>
      </c>
      <c r="J687" s="2">
        <v>200</v>
      </c>
      <c r="K687" t="str">
        <f t="shared" si="61"/>
        <v>Low</v>
      </c>
      <c r="L687" s="12">
        <f t="shared" si="62"/>
        <v>2023</v>
      </c>
      <c r="M687" s="12">
        <f t="shared" si="63"/>
        <v>3</v>
      </c>
      <c r="N687" s="5" t="str">
        <f t="shared" si="64"/>
        <v>Wednesday</v>
      </c>
      <c r="O687" s="5" t="str">
        <f t="shared" si="65"/>
        <v>July</v>
      </c>
    </row>
    <row r="688" spans="1:15" x14ac:dyDescent="0.3">
      <c r="A688" s="8">
        <v>687</v>
      </c>
      <c r="B688" s="25">
        <v>45141</v>
      </c>
      <c r="C688" s="5" t="s">
        <v>695</v>
      </c>
      <c r="D688" s="5" t="s">
        <v>8</v>
      </c>
      <c r="E688" s="12">
        <v>53</v>
      </c>
      <c r="F688" s="2" t="str">
        <f t="shared" si="60"/>
        <v>Adult</v>
      </c>
      <c r="G688" s="5" t="s">
        <v>11</v>
      </c>
      <c r="H688" s="8">
        <v>1</v>
      </c>
      <c r="I688" s="2">
        <v>300</v>
      </c>
      <c r="J688" s="2">
        <v>300</v>
      </c>
      <c r="K688" t="str">
        <f t="shared" si="61"/>
        <v>Low</v>
      </c>
      <c r="L688" s="12">
        <f t="shared" si="62"/>
        <v>2023</v>
      </c>
      <c r="M688" s="12">
        <f t="shared" si="63"/>
        <v>3</v>
      </c>
      <c r="N688" s="5" t="str">
        <f t="shared" si="64"/>
        <v>Thursday</v>
      </c>
      <c r="O688" s="5" t="str">
        <f t="shared" si="65"/>
        <v>August</v>
      </c>
    </row>
    <row r="689" spans="1:15" x14ac:dyDescent="0.3">
      <c r="A689" s="8">
        <v>688</v>
      </c>
      <c r="B689" s="25">
        <v>45202</v>
      </c>
      <c r="C689" s="5" t="s">
        <v>696</v>
      </c>
      <c r="D689" s="5" t="s">
        <v>5</v>
      </c>
      <c r="E689" s="12">
        <v>56</v>
      </c>
      <c r="F689" s="2" t="str">
        <f t="shared" si="60"/>
        <v>Adult</v>
      </c>
      <c r="G689" s="5" t="s">
        <v>9</v>
      </c>
      <c r="H689" s="8">
        <v>4</v>
      </c>
      <c r="I689" s="2">
        <v>25</v>
      </c>
      <c r="J689" s="2">
        <v>100</v>
      </c>
      <c r="K689" t="str">
        <f t="shared" si="61"/>
        <v>Low</v>
      </c>
      <c r="L689" s="12">
        <f t="shared" si="62"/>
        <v>2023</v>
      </c>
      <c r="M689" s="12">
        <f t="shared" si="63"/>
        <v>4</v>
      </c>
      <c r="N689" s="5" t="str">
        <f t="shared" si="64"/>
        <v>Tuesday</v>
      </c>
      <c r="O689" s="5" t="str">
        <f t="shared" si="65"/>
        <v>October</v>
      </c>
    </row>
    <row r="690" spans="1:15" x14ac:dyDescent="0.3">
      <c r="A690" s="8">
        <v>689</v>
      </c>
      <c r="B690" s="25">
        <v>45206</v>
      </c>
      <c r="C690" s="5" t="s">
        <v>697</v>
      </c>
      <c r="D690" s="5" t="s">
        <v>5</v>
      </c>
      <c r="E690" s="12">
        <v>57</v>
      </c>
      <c r="F690" s="2" t="str">
        <f t="shared" si="60"/>
        <v>Adult</v>
      </c>
      <c r="G690" s="5" t="s">
        <v>11</v>
      </c>
      <c r="H690" s="8">
        <v>2</v>
      </c>
      <c r="I690" s="2">
        <v>50</v>
      </c>
      <c r="J690" s="2">
        <v>100</v>
      </c>
      <c r="K690" t="str">
        <f t="shared" si="61"/>
        <v>Low</v>
      </c>
      <c r="L690" s="12">
        <f t="shared" si="62"/>
        <v>2023</v>
      </c>
      <c r="M690" s="12">
        <f t="shared" si="63"/>
        <v>4</v>
      </c>
      <c r="N690" s="5" t="str">
        <f t="shared" si="64"/>
        <v>Saturday</v>
      </c>
      <c r="O690" s="5" t="str">
        <f t="shared" si="65"/>
        <v>October</v>
      </c>
    </row>
    <row r="691" spans="1:15" x14ac:dyDescent="0.3">
      <c r="A691" s="8">
        <v>690</v>
      </c>
      <c r="B691" s="25">
        <v>45235</v>
      </c>
      <c r="C691" s="5" t="s">
        <v>698</v>
      </c>
      <c r="D691" s="5" t="s">
        <v>8</v>
      </c>
      <c r="E691" s="12">
        <v>52</v>
      </c>
      <c r="F691" s="2" t="str">
        <f t="shared" si="60"/>
        <v>Adult</v>
      </c>
      <c r="G691" s="5" t="s">
        <v>9</v>
      </c>
      <c r="H691" s="8">
        <v>3</v>
      </c>
      <c r="I691" s="2">
        <v>300</v>
      </c>
      <c r="J691" s="2">
        <v>900</v>
      </c>
      <c r="K691" t="str">
        <f t="shared" si="61"/>
        <v>Medium</v>
      </c>
      <c r="L691" s="12">
        <f t="shared" si="62"/>
        <v>2023</v>
      </c>
      <c r="M691" s="12">
        <f t="shared" si="63"/>
        <v>4</v>
      </c>
      <c r="N691" s="5" t="str">
        <f t="shared" si="64"/>
        <v>Sunday</v>
      </c>
      <c r="O691" s="5" t="str">
        <f t="shared" si="65"/>
        <v>November</v>
      </c>
    </row>
    <row r="692" spans="1:15" x14ac:dyDescent="0.3">
      <c r="A692" s="8">
        <v>691</v>
      </c>
      <c r="B692" s="25">
        <v>45039</v>
      </c>
      <c r="C692" s="5" t="s">
        <v>699</v>
      </c>
      <c r="D692" s="5" t="s">
        <v>8</v>
      </c>
      <c r="E692" s="12">
        <v>51</v>
      </c>
      <c r="F692" s="2" t="str">
        <f t="shared" si="60"/>
        <v>Adult</v>
      </c>
      <c r="G692" s="5" t="s">
        <v>9</v>
      </c>
      <c r="H692" s="8">
        <v>3</v>
      </c>
      <c r="I692" s="2">
        <v>30</v>
      </c>
      <c r="J692" s="2">
        <v>90</v>
      </c>
      <c r="K692" t="str">
        <f t="shared" si="61"/>
        <v>Low</v>
      </c>
      <c r="L692" s="12">
        <f t="shared" si="62"/>
        <v>2023</v>
      </c>
      <c r="M692" s="12">
        <f t="shared" si="63"/>
        <v>2</v>
      </c>
      <c r="N692" s="5" t="str">
        <f t="shared" si="64"/>
        <v>Sunday</v>
      </c>
      <c r="O692" s="5" t="str">
        <f t="shared" si="65"/>
        <v>April</v>
      </c>
    </row>
    <row r="693" spans="1:15" x14ac:dyDescent="0.3">
      <c r="A693" s="8">
        <v>692</v>
      </c>
      <c r="B693" s="25">
        <v>45176</v>
      </c>
      <c r="C693" s="5" t="s">
        <v>700</v>
      </c>
      <c r="D693" s="5" t="s">
        <v>8</v>
      </c>
      <c r="E693" s="12">
        <v>64</v>
      </c>
      <c r="F693" s="2" t="str">
        <f t="shared" si="60"/>
        <v>Senior</v>
      </c>
      <c r="G693" s="5" t="s">
        <v>9</v>
      </c>
      <c r="H693" s="8">
        <v>2</v>
      </c>
      <c r="I693" s="2">
        <v>50</v>
      </c>
      <c r="J693" s="2">
        <v>100</v>
      </c>
      <c r="K693" t="str">
        <f t="shared" si="61"/>
        <v>Low</v>
      </c>
      <c r="L693" s="12">
        <f t="shared" si="62"/>
        <v>2023</v>
      </c>
      <c r="M693" s="12">
        <f t="shared" si="63"/>
        <v>3</v>
      </c>
      <c r="N693" s="5" t="str">
        <f t="shared" si="64"/>
        <v>Thursday</v>
      </c>
      <c r="O693" s="5" t="str">
        <f t="shared" si="65"/>
        <v>September</v>
      </c>
    </row>
    <row r="694" spans="1:15" x14ac:dyDescent="0.3">
      <c r="A694" s="8">
        <v>693</v>
      </c>
      <c r="B694" s="25">
        <v>45039</v>
      </c>
      <c r="C694" s="5" t="s">
        <v>701</v>
      </c>
      <c r="D694" s="5" t="s">
        <v>5</v>
      </c>
      <c r="E694" s="12">
        <v>41</v>
      </c>
      <c r="F694" s="2" t="str">
        <f t="shared" si="60"/>
        <v>Adult</v>
      </c>
      <c r="G694" s="5" t="s">
        <v>6</v>
      </c>
      <c r="H694" s="8">
        <v>3</v>
      </c>
      <c r="I694" s="2">
        <v>500</v>
      </c>
      <c r="J694" s="2">
        <v>1500</v>
      </c>
      <c r="K694" t="str">
        <f t="shared" si="61"/>
        <v>Medium</v>
      </c>
      <c r="L694" s="12">
        <f t="shared" si="62"/>
        <v>2023</v>
      </c>
      <c r="M694" s="12">
        <f t="shared" si="63"/>
        <v>2</v>
      </c>
      <c r="N694" s="5" t="str">
        <f t="shared" si="64"/>
        <v>Sunday</v>
      </c>
      <c r="O694" s="5" t="str">
        <f t="shared" si="65"/>
        <v>April</v>
      </c>
    </row>
    <row r="695" spans="1:15" x14ac:dyDescent="0.3">
      <c r="A695" s="8">
        <v>694</v>
      </c>
      <c r="B695" s="25">
        <v>45066</v>
      </c>
      <c r="C695" s="5" t="s">
        <v>702</v>
      </c>
      <c r="D695" s="5" t="s">
        <v>8</v>
      </c>
      <c r="E695" s="12">
        <v>39</v>
      </c>
      <c r="F695" s="2" t="str">
        <f t="shared" si="60"/>
        <v>Adult</v>
      </c>
      <c r="G695" s="5" t="s">
        <v>11</v>
      </c>
      <c r="H695" s="8">
        <v>2</v>
      </c>
      <c r="I695" s="2">
        <v>25</v>
      </c>
      <c r="J695" s="2">
        <v>50</v>
      </c>
      <c r="K695" t="str">
        <f t="shared" si="61"/>
        <v>Low</v>
      </c>
      <c r="L695" s="12">
        <f t="shared" si="62"/>
        <v>2023</v>
      </c>
      <c r="M695" s="12">
        <f t="shared" si="63"/>
        <v>2</v>
      </c>
      <c r="N695" s="5" t="str">
        <f t="shared" si="64"/>
        <v>Saturday</v>
      </c>
      <c r="O695" s="5" t="str">
        <f t="shared" si="65"/>
        <v>May</v>
      </c>
    </row>
    <row r="696" spans="1:15" x14ac:dyDescent="0.3">
      <c r="A696" s="8">
        <v>695</v>
      </c>
      <c r="B696" s="25">
        <v>45150</v>
      </c>
      <c r="C696" s="5" t="s">
        <v>703</v>
      </c>
      <c r="D696" s="5" t="s">
        <v>8</v>
      </c>
      <c r="E696" s="12">
        <v>22</v>
      </c>
      <c r="F696" s="2" t="str">
        <f t="shared" si="60"/>
        <v>Young</v>
      </c>
      <c r="G696" s="5" t="s">
        <v>11</v>
      </c>
      <c r="H696" s="8">
        <v>3</v>
      </c>
      <c r="I696" s="2">
        <v>50</v>
      </c>
      <c r="J696" s="2">
        <v>150</v>
      </c>
      <c r="K696" t="str">
        <f t="shared" si="61"/>
        <v>Low</v>
      </c>
      <c r="L696" s="12">
        <f t="shared" si="62"/>
        <v>2023</v>
      </c>
      <c r="M696" s="12">
        <f t="shared" si="63"/>
        <v>3</v>
      </c>
      <c r="N696" s="5" t="str">
        <f t="shared" si="64"/>
        <v>Saturday</v>
      </c>
      <c r="O696" s="5" t="str">
        <f t="shared" si="65"/>
        <v>August</v>
      </c>
    </row>
    <row r="697" spans="1:15" x14ac:dyDescent="0.3">
      <c r="A697" s="8">
        <v>696</v>
      </c>
      <c r="B697" s="25">
        <v>45175</v>
      </c>
      <c r="C697" s="5" t="s">
        <v>704</v>
      </c>
      <c r="D697" s="5" t="s">
        <v>8</v>
      </c>
      <c r="E697" s="12">
        <v>50</v>
      </c>
      <c r="F697" s="2" t="str">
        <f t="shared" si="60"/>
        <v>Adult</v>
      </c>
      <c r="G697" s="5" t="s">
        <v>9</v>
      </c>
      <c r="H697" s="8">
        <v>4</v>
      </c>
      <c r="I697" s="2">
        <v>50</v>
      </c>
      <c r="J697" s="2">
        <v>200</v>
      </c>
      <c r="K697" t="str">
        <f t="shared" si="61"/>
        <v>Low</v>
      </c>
      <c r="L697" s="12">
        <f t="shared" si="62"/>
        <v>2023</v>
      </c>
      <c r="M697" s="12">
        <f t="shared" si="63"/>
        <v>3</v>
      </c>
      <c r="N697" s="5" t="str">
        <f t="shared" si="64"/>
        <v>Wednesday</v>
      </c>
      <c r="O697" s="5" t="str">
        <f t="shared" si="65"/>
        <v>September</v>
      </c>
    </row>
    <row r="698" spans="1:15" x14ac:dyDescent="0.3">
      <c r="A698" s="8">
        <v>697</v>
      </c>
      <c r="B698" s="25">
        <v>44941</v>
      </c>
      <c r="C698" s="5" t="s">
        <v>705</v>
      </c>
      <c r="D698" s="5" t="s">
        <v>5</v>
      </c>
      <c r="E698" s="12">
        <v>53</v>
      </c>
      <c r="F698" s="2" t="str">
        <f t="shared" si="60"/>
        <v>Adult</v>
      </c>
      <c r="G698" s="5" t="s">
        <v>9</v>
      </c>
      <c r="H698" s="8">
        <v>1</v>
      </c>
      <c r="I698" s="2">
        <v>500</v>
      </c>
      <c r="J698" s="2">
        <v>500</v>
      </c>
      <c r="K698" t="str">
        <f t="shared" si="61"/>
        <v>Low</v>
      </c>
      <c r="L698" s="12">
        <f t="shared" si="62"/>
        <v>2023</v>
      </c>
      <c r="M698" s="12">
        <f t="shared" si="63"/>
        <v>1</v>
      </c>
      <c r="N698" s="5" t="str">
        <f t="shared" si="64"/>
        <v>Sunday</v>
      </c>
      <c r="O698" s="5" t="str">
        <f t="shared" si="65"/>
        <v>January</v>
      </c>
    </row>
    <row r="699" spans="1:15" x14ac:dyDescent="0.3">
      <c r="A699" s="8">
        <v>698</v>
      </c>
      <c r="B699" s="25">
        <v>45126</v>
      </c>
      <c r="C699" s="5" t="s">
        <v>706</v>
      </c>
      <c r="D699" s="5" t="s">
        <v>8</v>
      </c>
      <c r="E699" s="12">
        <v>64</v>
      </c>
      <c r="F699" s="2" t="str">
        <f t="shared" si="60"/>
        <v>Senior</v>
      </c>
      <c r="G699" s="5" t="s">
        <v>11</v>
      </c>
      <c r="H699" s="8">
        <v>1</v>
      </c>
      <c r="I699" s="2">
        <v>300</v>
      </c>
      <c r="J699" s="2">
        <v>300</v>
      </c>
      <c r="K699" t="str">
        <f t="shared" si="61"/>
        <v>Low</v>
      </c>
      <c r="L699" s="12">
        <f t="shared" si="62"/>
        <v>2023</v>
      </c>
      <c r="M699" s="12">
        <f t="shared" si="63"/>
        <v>3</v>
      </c>
      <c r="N699" s="5" t="str">
        <f t="shared" si="64"/>
        <v>Wednesday</v>
      </c>
      <c r="O699" s="5" t="str">
        <f t="shared" si="65"/>
        <v>July</v>
      </c>
    </row>
    <row r="700" spans="1:15" x14ac:dyDescent="0.3">
      <c r="A700" s="8">
        <v>699</v>
      </c>
      <c r="B700" s="25">
        <v>45099</v>
      </c>
      <c r="C700" s="5" t="s">
        <v>707</v>
      </c>
      <c r="D700" s="5" t="s">
        <v>8</v>
      </c>
      <c r="E700" s="12">
        <v>37</v>
      </c>
      <c r="F700" s="2" t="str">
        <f t="shared" si="60"/>
        <v>Adult</v>
      </c>
      <c r="G700" s="5" t="s">
        <v>9</v>
      </c>
      <c r="H700" s="8">
        <v>4</v>
      </c>
      <c r="I700" s="2">
        <v>30</v>
      </c>
      <c r="J700" s="2">
        <v>120</v>
      </c>
      <c r="K700" t="str">
        <f t="shared" si="61"/>
        <v>Low</v>
      </c>
      <c r="L700" s="12">
        <f t="shared" si="62"/>
        <v>2023</v>
      </c>
      <c r="M700" s="12">
        <f t="shared" si="63"/>
        <v>2</v>
      </c>
      <c r="N700" s="5" t="str">
        <f t="shared" si="64"/>
        <v>Thursday</v>
      </c>
      <c r="O700" s="5" t="str">
        <f t="shared" si="65"/>
        <v>June</v>
      </c>
    </row>
    <row r="701" spans="1:15" x14ac:dyDescent="0.3">
      <c r="A701" s="8">
        <v>700</v>
      </c>
      <c r="B701" s="25">
        <v>45269</v>
      </c>
      <c r="C701" s="5" t="s">
        <v>708</v>
      </c>
      <c r="D701" s="5" t="s">
        <v>5</v>
      </c>
      <c r="E701" s="12">
        <v>36</v>
      </c>
      <c r="F701" s="2" t="str">
        <f t="shared" si="60"/>
        <v>Adult</v>
      </c>
      <c r="G701" s="5" t="s">
        <v>11</v>
      </c>
      <c r="H701" s="8">
        <v>4</v>
      </c>
      <c r="I701" s="2">
        <v>500</v>
      </c>
      <c r="J701" s="2">
        <v>2000</v>
      </c>
      <c r="K701" t="str">
        <f t="shared" si="61"/>
        <v>High</v>
      </c>
      <c r="L701" s="12">
        <f t="shared" si="62"/>
        <v>2023</v>
      </c>
      <c r="M701" s="12">
        <f t="shared" si="63"/>
        <v>4</v>
      </c>
      <c r="N701" s="5" t="str">
        <f t="shared" si="64"/>
        <v>Saturday</v>
      </c>
      <c r="O701" s="5" t="str">
        <f t="shared" si="65"/>
        <v>December</v>
      </c>
    </row>
    <row r="702" spans="1:15" x14ac:dyDescent="0.3">
      <c r="A702" s="8">
        <v>701</v>
      </c>
      <c r="B702" s="25">
        <v>45274</v>
      </c>
      <c r="C702" s="5" t="s">
        <v>709</v>
      </c>
      <c r="D702" s="5" t="s">
        <v>8</v>
      </c>
      <c r="E702" s="12">
        <v>52</v>
      </c>
      <c r="F702" s="2" t="str">
        <f t="shared" si="60"/>
        <v>Adult</v>
      </c>
      <c r="G702" s="5" t="s">
        <v>6</v>
      </c>
      <c r="H702" s="8">
        <v>2</v>
      </c>
      <c r="I702" s="2">
        <v>30</v>
      </c>
      <c r="J702" s="2">
        <v>60</v>
      </c>
      <c r="K702" t="str">
        <f t="shared" si="61"/>
        <v>Low</v>
      </c>
      <c r="L702" s="12">
        <f t="shared" si="62"/>
        <v>2023</v>
      </c>
      <c r="M702" s="12">
        <f t="shared" si="63"/>
        <v>4</v>
      </c>
      <c r="N702" s="5" t="str">
        <f t="shared" si="64"/>
        <v>Thursday</v>
      </c>
      <c r="O702" s="5" t="str">
        <f t="shared" si="65"/>
        <v>December</v>
      </c>
    </row>
    <row r="703" spans="1:15" x14ac:dyDescent="0.3">
      <c r="A703" s="8">
        <v>702</v>
      </c>
      <c r="B703" s="25">
        <v>45134</v>
      </c>
      <c r="C703" s="5" t="s">
        <v>710</v>
      </c>
      <c r="D703" s="5" t="s">
        <v>8</v>
      </c>
      <c r="E703" s="12">
        <v>60</v>
      </c>
      <c r="F703" s="2" t="str">
        <f t="shared" si="60"/>
        <v>Adult</v>
      </c>
      <c r="G703" s="5" t="s">
        <v>9</v>
      </c>
      <c r="H703" s="8">
        <v>2</v>
      </c>
      <c r="I703" s="2">
        <v>300</v>
      </c>
      <c r="J703" s="2">
        <v>600</v>
      </c>
      <c r="K703" t="str">
        <f t="shared" si="61"/>
        <v>Medium</v>
      </c>
      <c r="L703" s="12">
        <f t="shared" si="62"/>
        <v>2023</v>
      </c>
      <c r="M703" s="12">
        <f t="shared" si="63"/>
        <v>3</v>
      </c>
      <c r="N703" s="5" t="str">
        <f t="shared" si="64"/>
        <v>Thursday</v>
      </c>
      <c r="O703" s="5" t="str">
        <f t="shared" si="65"/>
        <v>July</v>
      </c>
    </row>
    <row r="704" spans="1:15" x14ac:dyDescent="0.3">
      <c r="A704" s="8">
        <v>703</v>
      </c>
      <c r="B704" s="25">
        <v>45011</v>
      </c>
      <c r="C704" s="5" t="s">
        <v>711</v>
      </c>
      <c r="D704" s="5" t="s">
        <v>5</v>
      </c>
      <c r="E704" s="12">
        <v>34</v>
      </c>
      <c r="F704" s="2" t="str">
        <f t="shared" si="60"/>
        <v>Adult</v>
      </c>
      <c r="G704" s="5" t="s">
        <v>11</v>
      </c>
      <c r="H704" s="8">
        <v>2</v>
      </c>
      <c r="I704" s="2">
        <v>50</v>
      </c>
      <c r="J704" s="2">
        <v>100</v>
      </c>
      <c r="K704" t="str">
        <f t="shared" si="61"/>
        <v>Low</v>
      </c>
      <c r="L704" s="12">
        <f t="shared" si="62"/>
        <v>2023</v>
      </c>
      <c r="M704" s="12">
        <f t="shared" si="63"/>
        <v>1</v>
      </c>
      <c r="N704" s="5" t="str">
        <f t="shared" si="64"/>
        <v>Sunday</v>
      </c>
      <c r="O704" s="5" t="str">
        <f t="shared" si="65"/>
        <v>March</v>
      </c>
    </row>
    <row r="705" spans="1:15" x14ac:dyDescent="0.3">
      <c r="A705" s="8">
        <v>704</v>
      </c>
      <c r="B705" s="25">
        <v>45166</v>
      </c>
      <c r="C705" s="5" t="s">
        <v>712</v>
      </c>
      <c r="D705" s="5" t="s">
        <v>8</v>
      </c>
      <c r="E705" s="12">
        <v>62</v>
      </c>
      <c r="F705" s="2" t="str">
        <f t="shared" si="60"/>
        <v>Senior</v>
      </c>
      <c r="G705" s="5" t="s">
        <v>9</v>
      </c>
      <c r="H705" s="8">
        <v>3</v>
      </c>
      <c r="I705" s="2">
        <v>30</v>
      </c>
      <c r="J705" s="2">
        <v>90</v>
      </c>
      <c r="K705" t="str">
        <f t="shared" si="61"/>
        <v>Low</v>
      </c>
      <c r="L705" s="12">
        <f t="shared" si="62"/>
        <v>2023</v>
      </c>
      <c r="M705" s="12">
        <f t="shared" si="63"/>
        <v>3</v>
      </c>
      <c r="N705" s="5" t="str">
        <f t="shared" si="64"/>
        <v>Monday</v>
      </c>
      <c r="O705" s="5" t="str">
        <f t="shared" si="65"/>
        <v>August</v>
      </c>
    </row>
    <row r="706" spans="1:15" x14ac:dyDescent="0.3">
      <c r="A706" s="8">
        <v>705</v>
      </c>
      <c r="B706" s="25">
        <v>44992</v>
      </c>
      <c r="C706" s="5" t="s">
        <v>713</v>
      </c>
      <c r="D706" s="5" t="s">
        <v>5</v>
      </c>
      <c r="E706" s="12">
        <v>60</v>
      </c>
      <c r="F706" s="2" t="str">
        <f t="shared" si="60"/>
        <v>Adult</v>
      </c>
      <c r="G706" s="5" t="s">
        <v>11</v>
      </c>
      <c r="H706" s="8">
        <v>2</v>
      </c>
      <c r="I706" s="2">
        <v>25</v>
      </c>
      <c r="J706" s="2">
        <v>50</v>
      </c>
      <c r="K706" t="str">
        <f t="shared" si="61"/>
        <v>Low</v>
      </c>
      <c r="L706" s="12">
        <f t="shared" si="62"/>
        <v>2023</v>
      </c>
      <c r="M706" s="12">
        <f t="shared" si="63"/>
        <v>1</v>
      </c>
      <c r="N706" s="5" t="str">
        <f t="shared" si="64"/>
        <v>Tuesday</v>
      </c>
      <c r="O706" s="5" t="str">
        <f t="shared" si="65"/>
        <v>March</v>
      </c>
    </row>
    <row r="707" spans="1:15" x14ac:dyDescent="0.3">
      <c r="A707" s="8">
        <v>706</v>
      </c>
      <c r="B707" s="25">
        <v>45245</v>
      </c>
      <c r="C707" s="5" t="s">
        <v>714</v>
      </c>
      <c r="D707" s="5" t="s">
        <v>5</v>
      </c>
      <c r="E707" s="12">
        <v>51</v>
      </c>
      <c r="F707" s="2" t="str">
        <f t="shared" ref="F707:F770" si="66">IF(E707&gt;60,"Senior",IF(E707&gt;30,"Adult","Young"))</f>
        <v>Adult</v>
      </c>
      <c r="G707" s="5" t="s">
        <v>11</v>
      </c>
      <c r="H707" s="8">
        <v>4</v>
      </c>
      <c r="I707" s="2">
        <v>25</v>
      </c>
      <c r="J707" s="2">
        <v>100</v>
      </c>
      <c r="K707" t="str">
        <f t="shared" ref="K707:K770" si="67">IF(J707&gt;1500,"High",IF(J707&gt;500,"Medium","Low"))</f>
        <v>Low</v>
      </c>
      <c r="L707" s="12">
        <f t="shared" ref="L707:L770" si="68">YEAR(B707)</f>
        <v>2023</v>
      </c>
      <c r="M707" s="12">
        <f t="shared" ref="M707:M770" si="69">ROUNDUP(MONTH(B707)/3,0)</f>
        <v>4</v>
      </c>
      <c r="N707" s="5" t="str">
        <f t="shared" ref="N707:N770" si="70">TEXT(B707,"dddd")</f>
        <v>Wednesday</v>
      </c>
      <c r="O707" s="5" t="str">
        <f t="shared" ref="O707:O770" si="71">TEXT(B707,"mmmm")</f>
        <v>November</v>
      </c>
    </row>
    <row r="708" spans="1:15" x14ac:dyDescent="0.3">
      <c r="A708" s="8">
        <v>707</v>
      </c>
      <c r="B708" s="25">
        <v>45200</v>
      </c>
      <c r="C708" s="5" t="s">
        <v>715</v>
      </c>
      <c r="D708" s="5" t="s">
        <v>8</v>
      </c>
      <c r="E708" s="12">
        <v>26</v>
      </c>
      <c r="F708" s="2" t="str">
        <f t="shared" si="66"/>
        <v>Young</v>
      </c>
      <c r="G708" s="5" t="s">
        <v>9</v>
      </c>
      <c r="H708" s="8">
        <v>1</v>
      </c>
      <c r="I708" s="2">
        <v>500</v>
      </c>
      <c r="J708" s="2">
        <v>500</v>
      </c>
      <c r="K708" t="str">
        <f t="shared" si="67"/>
        <v>Low</v>
      </c>
      <c r="L708" s="12">
        <f t="shared" si="68"/>
        <v>2023</v>
      </c>
      <c r="M708" s="12">
        <f t="shared" si="69"/>
        <v>4</v>
      </c>
      <c r="N708" s="5" t="str">
        <f t="shared" si="70"/>
        <v>Sunday</v>
      </c>
      <c r="O708" s="5" t="str">
        <f t="shared" si="71"/>
        <v>October</v>
      </c>
    </row>
    <row r="709" spans="1:15" x14ac:dyDescent="0.3">
      <c r="A709" s="8">
        <v>708</v>
      </c>
      <c r="B709" s="25">
        <v>44940</v>
      </c>
      <c r="C709" s="5" t="s">
        <v>716</v>
      </c>
      <c r="D709" s="5" t="s">
        <v>8</v>
      </c>
      <c r="E709" s="12">
        <v>43</v>
      </c>
      <c r="F709" s="2" t="str">
        <f t="shared" si="66"/>
        <v>Adult</v>
      </c>
      <c r="G709" s="5" t="s">
        <v>6</v>
      </c>
      <c r="H709" s="8">
        <v>3</v>
      </c>
      <c r="I709" s="2">
        <v>300</v>
      </c>
      <c r="J709" s="2">
        <v>900</v>
      </c>
      <c r="K709" t="str">
        <f t="shared" si="67"/>
        <v>Medium</v>
      </c>
      <c r="L709" s="12">
        <f t="shared" si="68"/>
        <v>2023</v>
      </c>
      <c r="M709" s="12">
        <f t="shared" si="69"/>
        <v>1</v>
      </c>
      <c r="N709" s="5" t="str">
        <f t="shared" si="70"/>
        <v>Saturday</v>
      </c>
      <c r="O709" s="5" t="str">
        <f t="shared" si="71"/>
        <v>January</v>
      </c>
    </row>
    <row r="710" spans="1:15" x14ac:dyDescent="0.3">
      <c r="A710" s="8">
        <v>709</v>
      </c>
      <c r="B710" s="25">
        <v>45128</v>
      </c>
      <c r="C710" s="5" t="s">
        <v>717</v>
      </c>
      <c r="D710" s="5" t="s">
        <v>8</v>
      </c>
      <c r="E710" s="12">
        <v>19</v>
      </c>
      <c r="F710" s="2" t="str">
        <f t="shared" si="66"/>
        <v>Young</v>
      </c>
      <c r="G710" s="5" t="s">
        <v>11</v>
      </c>
      <c r="H710" s="8">
        <v>2</v>
      </c>
      <c r="I710" s="2">
        <v>500</v>
      </c>
      <c r="J710" s="2">
        <v>1000</v>
      </c>
      <c r="K710" t="str">
        <f t="shared" si="67"/>
        <v>Medium</v>
      </c>
      <c r="L710" s="12">
        <f t="shared" si="68"/>
        <v>2023</v>
      </c>
      <c r="M710" s="12">
        <f t="shared" si="69"/>
        <v>3</v>
      </c>
      <c r="N710" s="5" t="str">
        <f t="shared" si="70"/>
        <v>Friday</v>
      </c>
      <c r="O710" s="5" t="str">
        <f t="shared" si="71"/>
        <v>July</v>
      </c>
    </row>
    <row r="711" spans="1:15" x14ac:dyDescent="0.3">
      <c r="A711" s="8">
        <v>710</v>
      </c>
      <c r="B711" s="25">
        <v>45230</v>
      </c>
      <c r="C711" s="5" t="s">
        <v>718</v>
      </c>
      <c r="D711" s="5" t="s">
        <v>8</v>
      </c>
      <c r="E711" s="12">
        <v>26</v>
      </c>
      <c r="F711" s="2" t="str">
        <f t="shared" si="66"/>
        <v>Young</v>
      </c>
      <c r="G711" s="5" t="s">
        <v>11</v>
      </c>
      <c r="H711" s="8">
        <v>3</v>
      </c>
      <c r="I711" s="2">
        <v>500</v>
      </c>
      <c r="J711" s="2">
        <v>1500</v>
      </c>
      <c r="K711" t="str">
        <f t="shared" si="67"/>
        <v>Medium</v>
      </c>
      <c r="L711" s="12">
        <f t="shared" si="68"/>
        <v>2023</v>
      </c>
      <c r="M711" s="12">
        <f t="shared" si="69"/>
        <v>4</v>
      </c>
      <c r="N711" s="5" t="str">
        <f t="shared" si="70"/>
        <v>Tuesday</v>
      </c>
      <c r="O711" s="5" t="str">
        <f t="shared" si="71"/>
        <v>October</v>
      </c>
    </row>
    <row r="712" spans="1:15" x14ac:dyDescent="0.3">
      <c r="A712" s="8">
        <v>711</v>
      </c>
      <c r="B712" s="25">
        <v>45215</v>
      </c>
      <c r="C712" s="5" t="s">
        <v>719</v>
      </c>
      <c r="D712" s="5" t="s">
        <v>5</v>
      </c>
      <c r="E712" s="12">
        <v>26</v>
      </c>
      <c r="F712" s="2" t="str">
        <f t="shared" si="66"/>
        <v>Young</v>
      </c>
      <c r="G712" s="5" t="s">
        <v>11</v>
      </c>
      <c r="H712" s="8">
        <v>3</v>
      </c>
      <c r="I712" s="2">
        <v>500</v>
      </c>
      <c r="J712" s="2">
        <v>1500</v>
      </c>
      <c r="K712" t="str">
        <f t="shared" si="67"/>
        <v>Medium</v>
      </c>
      <c r="L712" s="12">
        <f t="shared" si="68"/>
        <v>2023</v>
      </c>
      <c r="M712" s="12">
        <f t="shared" si="69"/>
        <v>4</v>
      </c>
      <c r="N712" s="5" t="str">
        <f t="shared" si="70"/>
        <v>Monday</v>
      </c>
      <c r="O712" s="5" t="str">
        <f t="shared" si="71"/>
        <v>October</v>
      </c>
    </row>
    <row r="713" spans="1:15" x14ac:dyDescent="0.3">
      <c r="A713" s="8">
        <v>712</v>
      </c>
      <c r="B713" s="25">
        <v>45266</v>
      </c>
      <c r="C713" s="5" t="s">
        <v>720</v>
      </c>
      <c r="D713" s="5" t="s">
        <v>8</v>
      </c>
      <c r="E713" s="12">
        <v>57</v>
      </c>
      <c r="F713" s="2" t="str">
        <f t="shared" si="66"/>
        <v>Adult</v>
      </c>
      <c r="G713" s="5" t="s">
        <v>6</v>
      </c>
      <c r="H713" s="8">
        <v>2</v>
      </c>
      <c r="I713" s="2">
        <v>25</v>
      </c>
      <c r="J713" s="2">
        <v>50</v>
      </c>
      <c r="K713" t="str">
        <f t="shared" si="67"/>
        <v>Low</v>
      </c>
      <c r="L713" s="12">
        <f t="shared" si="68"/>
        <v>2023</v>
      </c>
      <c r="M713" s="12">
        <f t="shared" si="69"/>
        <v>4</v>
      </c>
      <c r="N713" s="5" t="str">
        <f t="shared" si="70"/>
        <v>Wednesday</v>
      </c>
      <c r="O713" s="5" t="str">
        <f t="shared" si="71"/>
        <v>December</v>
      </c>
    </row>
    <row r="714" spans="1:15" x14ac:dyDescent="0.3">
      <c r="A714" s="8">
        <v>713</v>
      </c>
      <c r="B714" s="25">
        <v>44940</v>
      </c>
      <c r="C714" s="5" t="s">
        <v>721</v>
      </c>
      <c r="D714" s="5" t="s">
        <v>5</v>
      </c>
      <c r="E714" s="12">
        <v>34</v>
      </c>
      <c r="F714" s="2" t="str">
        <f t="shared" si="66"/>
        <v>Adult</v>
      </c>
      <c r="G714" s="5" t="s">
        <v>6</v>
      </c>
      <c r="H714" s="8">
        <v>3</v>
      </c>
      <c r="I714" s="2">
        <v>25</v>
      </c>
      <c r="J714" s="2">
        <v>75</v>
      </c>
      <c r="K714" t="str">
        <f t="shared" si="67"/>
        <v>Low</v>
      </c>
      <c r="L714" s="12">
        <f t="shared" si="68"/>
        <v>2023</v>
      </c>
      <c r="M714" s="12">
        <f t="shared" si="69"/>
        <v>1</v>
      </c>
      <c r="N714" s="5" t="str">
        <f t="shared" si="70"/>
        <v>Saturday</v>
      </c>
      <c r="O714" s="5" t="str">
        <f t="shared" si="71"/>
        <v>January</v>
      </c>
    </row>
    <row r="715" spans="1:15" x14ac:dyDescent="0.3">
      <c r="A715" s="8">
        <v>714</v>
      </c>
      <c r="B715" s="25">
        <v>44969</v>
      </c>
      <c r="C715" s="5" t="s">
        <v>722</v>
      </c>
      <c r="D715" s="5" t="s">
        <v>8</v>
      </c>
      <c r="E715" s="12">
        <v>18</v>
      </c>
      <c r="F715" s="2" t="str">
        <f t="shared" si="66"/>
        <v>Young</v>
      </c>
      <c r="G715" s="5" t="s">
        <v>9</v>
      </c>
      <c r="H715" s="8">
        <v>1</v>
      </c>
      <c r="I715" s="2">
        <v>500</v>
      </c>
      <c r="J715" s="2">
        <v>500</v>
      </c>
      <c r="K715" t="str">
        <f t="shared" si="67"/>
        <v>Low</v>
      </c>
      <c r="L715" s="12">
        <f t="shared" si="68"/>
        <v>2023</v>
      </c>
      <c r="M715" s="12">
        <f t="shared" si="69"/>
        <v>1</v>
      </c>
      <c r="N715" s="5" t="str">
        <f t="shared" si="70"/>
        <v>Sunday</v>
      </c>
      <c r="O715" s="5" t="str">
        <f t="shared" si="71"/>
        <v>February</v>
      </c>
    </row>
    <row r="716" spans="1:15" x14ac:dyDescent="0.3">
      <c r="A716" s="8">
        <v>715</v>
      </c>
      <c r="B716" s="25">
        <v>45256</v>
      </c>
      <c r="C716" s="5" t="s">
        <v>723</v>
      </c>
      <c r="D716" s="5" t="s">
        <v>8</v>
      </c>
      <c r="E716" s="12">
        <v>42</v>
      </c>
      <c r="F716" s="2" t="str">
        <f t="shared" si="66"/>
        <v>Adult</v>
      </c>
      <c r="G716" s="5" t="s">
        <v>6</v>
      </c>
      <c r="H716" s="8">
        <v>4</v>
      </c>
      <c r="I716" s="2">
        <v>25</v>
      </c>
      <c r="J716" s="2">
        <v>100</v>
      </c>
      <c r="K716" t="str">
        <f t="shared" si="67"/>
        <v>Low</v>
      </c>
      <c r="L716" s="12">
        <f t="shared" si="68"/>
        <v>2023</v>
      </c>
      <c r="M716" s="12">
        <f t="shared" si="69"/>
        <v>4</v>
      </c>
      <c r="N716" s="5" t="str">
        <f t="shared" si="70"/>
        <v>Sunday</v>
      </c>
      <c r="O716" s="5" t="str">
        <f t="shared" si="71"/>
        <v>November</v>
      </c>
    </row>
    <row r="717" spans="1:15" x14ac:dyDescent="0.3">
      <c r="A717" s="8">
        <v>716</v>
      </c>
      <c r="B717" s="25">
        <v>45146</v>
      </c>
      <c r="C717" s="5" t="s">
        <v>724</v>
      </c>
      <c r="D717" s="5" t="s">
        <v>8</v>
      </c>
      <c r="E717" s="12">
        <v>60</v>
      </c>
      <c r="F717" s="2" t="str">
        <f t="shared" si="66"/>
        <v>Adult</v>
      </c>
      <c r="G717" s="5" t="s">
        <v>9</v>
      </c>
      <c r="H717" s="8">
        <v>4</v>
      </c>
      <c r="I717" s="2">
        <v>300</v>
      </c>
      <c r="J717" s="2">
        <v>1200</v>
      </c>
      <c r="K717" t="str">
        <f t="shared" si="67"/>
        <v>Medium</v>
      </c>
      <c r="L717" s="12">
        <f t="shared" si="68"/>
        <v>2023</v>
      </c>
      <c r="M717" s="12">
        <f t="shared" si="69"/>
        <v>3</v>
      </c>
      <c r="N717" s="5" t="str">
        <f t="shared" si="70"/>
        <v>Tuesday</v>
      </c>
      <c r="O717" s="5" t="str">
        <f t="shared" si="71"/>
        <v>August</v>
      </c>
    </row>
    <row r="718" spans="1:15" x14ac:dyDescent="0.3">
      <c r="A718" s="8">
        <v>717</v>
      </c>
      <c r="B718" s="25">
        <v>44996</v>
      </c>
      <c r="C718" s="5" t="s">
        <v>725</v>
      </c>
      <c r="D718" s="5" t="s">
        <v>5</v>
      </c>
      <c r="E718" s="12">
        <v>57</v>
      </c>
      <c r="F718" s="2" t="str">
        <f t="shared" si="66"/>
        <v>Adult</v>
      </c>
      <c r="G718" s="5" t="s">
        <v>9</v>
      </c>
      <c r="H718" s="8">
        <v>1</v>
      </c>
      <c r="I718" s="2">
        <v>500</v>
      </c>
      <c r="J718" s="2">
        <v>500</v>
      </c>
      <c r="K718" t="str">
        <f t="shared" si="67"/>
        <v>Low</v>
      </c>
      <c r="L718" s="12">
        <f t="shared" si="68"/>
        <v>2023</v>
      </c>
      <c r="M718" s="12">
        <f t="shared" si="69"/>
        <v>1</v>
      </c>
      <c r="N718" s="5" t="str">
        <f t="shared" si="70"/>
        <v>Saturday</v>
      </c>
      <c r="O718" s="5" t="str">
        <f t="shared" si="71"/>
        <v>March</v>
      </c>
    </row>
    <row r="719" spans="1:15" x14ac:dyDescent="0.3">
      <c r="A719" s="8">
        <v>718</v>
      </c>
      <c r="B719" s="25">
        <v>45163</v>
      </c>
      <c r="C719" s="5" t="s">
        <v>726</v>
      </c>
      <c r="D719" s="5" t="s">
        <v>8</v>
      </c>
      <c r="E719" s="12">
        <v>59</v>
      </c>
      <c r="F719" s="2" t="str">
        <f t="shared" si="66"/>
        <v>Adult</v>
      </c>
      <c r="G719" s="5" t="s">
        <v>6</v>
      </c>
      <c r="H719" s="8">
        <v>3</v>
      </c>
      <c r="I719" s="2">
        <v>25</v>
      </c>
      <c r="J719" s="2">
        <v>75</v>
      </c>
      <c r="K719" t="str">
        <f t="shared" si="67"/>
        <v>Low</v>
      </c>
      <c r="L719" s="12">
        <f t="shared" si="68"/>
        <v>2023</v>
      </c>
      <c r="M719" s="12">
        <f t="shared" si="69"/>
        <v>3</v>
      </c>
      <c r="N719" s="5" t="str">
        <f t="shared" si="70"/>
        <v>Friday</v>
      </c>
      <c r="O719" s="5" t="str">
        <f t="shared" si="71"/>
        <v>August</v>
      </c>
    </row>
    <row r="720" spans="1:15" x14ac:dyDescent="0.3">
      <c r="A720" s="8">
        <v>719</v>
      </c>
      <c r="B720" s="25">
        <v>45020</v>
      </c>
      <c r="C720" s="5" t="s">
        <v>727</v>
      </c>
      <c r="D720" s="5" t="s">
        <v>8</v>
      </c>
      <c r="E720" s="12">
        <v>42</v>
      </c>
      <c r="F720" s="2" t="str">
        <f t="shared" si="66"/>
        <v>Adult</v>
      </c>
      <c r="G720" s="5" t="s">
        <v>9</v>
      </c>
      <c r="H720" s="8">
        <v>2</v>
      </c>
      <c r="I720" s="2">
        <v>30</v>
      </c>
      <c r="J720" s="2">
        <v>60</v>
      </c>
      <c r="K720" t="str">
        <f t="shared" si="67"/>
        <v>Low</v>
      </c>
      <c r="L720" s="12">
        <f t="shared" si="68"/>
        <v>2023</v>
      </c>
      <c r="M720" s="12">
        <f t="shared" si="69"/>
        <v>2</v>
      </c>
      <c r="N720" s="5" t="str">
        <f t="shared" si="70"/>
        <v>Tuesday</v>
      </c>
      <c r="O720" s="5" t="str">
        <f t="shared" si="71"/>
        <v>April</v>
      </c>
    </row>
    <row r="721" spans="1:15" x14ac:dyDescent="0.3">
      <c r="A721" s="8">
        <v>720</v>
      </c>
      <c r="B721" s="25">
        <v>44952</v>
      </c>
      <c r="C721" s="5" t="s">
        <v>728</v>
      </c>
      <c r="D721" s="5" t="s">
        <v>8</v>
      </c>
      <c r="E721" s="12">
        <v>56</v>
      </c>
      <c r="F721" s="2" t="str">
        <f t="shared" si="66"/>
        <v>Adult</v>
      </c>
      <c r="G721" s="5" t="s">
        <v>6</v>
      </c>
      <c r="H721" s="8">
        <v>3</v>
      </c>
      <c r="I721" s="2">
        <v>500</v>
      </c>
      <c r="J721" s="2">
        <v>1500</v>
      </c>
      <c r="K721" t="str">
        <f t="shared" si="67"/>
        <v>Medium</v>
      </c>
      <c r="L721" s="12">
        <f t="shared" si="68"/>
        <v>2023</v>
      </c>
      <c r="M721" s="12">
        <f t="shared" si="69"/>
        <v>1</v>
      </c>
      <c r="N721" s="5" t="str">
        <f t="shared" si="70"/>
        <v>Thursday</v>
      </c>
      <c r="O721" s="5" t="str">
        <f t="shared" si="71"/>
        <v>January</v>
      </c>
    </row>
    <row r="722" spans="1:15" x14ac:dyDescent="0.3">
      <c r="A722" s="8">
        <v>721</v>
      </c>
      <c r="B722" s="25">
        <v>45060</v>
      </c>
      <c r="C722" s="5" t="s">
        <v>729</v>
      </c>
      <c r="D722" s="5" t="s">
        <v>8</v>
      </c>
      <c r="E722" s="12">
        <v>52</v>
      </c>
      <c r="F722" s="2" t="str">
        <f t="shared" si="66"/>
        <v>Adult</v>
      </c>
      <c r="G722" s="5" t="s">
        <v>9</v>
      </c>
      <c r="H722" s="8">
        <v>1</v>
      </c>
      <c r="I722" s="2">
        <v>500</v>
      </c>
      <c r="J722" s="2">
        <v>500</v>
      </c>
      <c r="K722" t="str">
        <f t="shared" si="67"/>
        <v>Low</v>
      </c>
      <c r="L722" s="12">
        <f t="shared" si="68"/>
        <v>2023</v>
      </c>
      <c r="M722" s="12">
        <f t="shared" si="69"/>
        <v>2</v>
      </c>
      <c r="N722" s="5" t="str">
        <f t="shared" si="70"/>
        <v>Sunday</v>
      </c>
      <c r="O722" s="5" t="str">
        <f t="shared" si="71"/>
        <v>May</v>
      </c>
    </row>
    <row r="723" spans="1:15" x14ac:dyDescent="0.3">
      <c r="A723" s="8">
        <v>722</v>
      </c>
      <c r="B723" s="25">
        <v>45121</v>
      </c>
      <c r="C723" s="5" t="s">
        <v>730</v>
      </c>
      <c r="D723" s="5" t="s">
        <v>5</v>
      </c>
      <c r="E723" s="12">
        <v>20</v>
      </c>
      <c r="F723" s="2" t="str">
        <f t="shared" si="66"/>
        <v>Young</v>
      </c>
      <c r="G723" s="5" t="s">
        <v>6</v>
      </c>
      <c r="H723" s="8">
        <v>3</v>
      </c>
      <c r="I723" s="2">
        <v>300</v>
      </c>
      <c r="J723" s="2">
        <v>900</v>
      </c>
      <c r="K723" t="str">
        <f t="shared" si="67"/>
        <v>Medium</v>
      </c>
      <c r="L723" s="12">
        <f t="shared" si="68"/>
        <v>2023</v>
      </c>
      <c r="M723" s="12">
        <f t="shared" si="69"/>
        <v>3</v>
      </c>
      <c r="N723" s="5" t="str">
        <f t="shared" si="70"/>
        <v>Friday</v>
      </c>
      <c r="O723" s="5" t="str">
        <f t="shared" si="71"/>
        <v>July</v>
      </c>
    </row>
    <row r="724" spans="1:15" x14ac:dyDescent="0.3">
      <c r="A724" s="8">
        <v>723</v>
      </c>
      <c r="B724" s="25">
        <v>45094</v>
      </c>
      <c r="C724" s="5" t="s">
        <v>731</v>
      </c>
      <c r="D724" s="5" t="s">
        <v>8</v>
      </c>
      <c r="E724" s="12">
        <v>54</v>
      </c>
      <c r="F724" s="2" t="str">
        <f t="shared" si="66"/>
        <v>Adult</v>
      </c>
      <c r="G724" s="5" t="s">
        <v>6</v>
      </c>
      <c r="H724" s="8">
        <v>4</v>
      </c>
      <c r="I724" s="2">
        <v>50</v>
      </c>
      <c r="J724" s="2">
        <v>200</v>
      </c>
      <c r="K724" t="str">
        <f t="shared" si="67"/>
        <v>Low</v>
      </c>
      <c r="L724" s="12">
        <f t="shared" si="68"/>
        <v>2023</v>
      </c>
      <c r="M724" s="12">
        <f t="shared" si="69"/>
        <v>2</v>
      </c>
      <c r="N724" s="5" t="str">
        <f t="shared" si="70"/>
        <v>Saturday</v>
      </c>
      <c r="O724" s="5" t="str">
        <f t="shared" si="71"/>
        <v>June</v>
      </c>
    </row>
    <row r="725" spans="1:15" x14ac:dyDescent="0.3">
      <c r="A725" s="8">
        <v>724</v>
      </c>
      <c r="B725" s="25">
        <v>45035</v>
      </c>
      <c r="C725" s="5" t="s">
        <v>732</v>
      </c>
      <c r="D725" s="5" t="s">
        <v>5</v>
      </c>
      <c r="E725" s="12">
        <v>61</v>
      </c>
      <c r="F725" s="2" t="str">
        <f t="shared" si="66"/>
        <v>Senior</v>
      </c>
      <c r="G725" s="5" t="s">
        <v>9</v>
      </c>
      <c r="H725" s="8">
        <v>3</v>
      </c>
      <c r="I725" s="2">
        <v>50</v>
      </c>
      <c r="J725" s="2">
        <v>150</v>
      </c>
      <c r="K725" t="str">
        <f t="shared" si="67"/>
        <v>Low</v>
      </c>
      <c r="L725" s="12">
        <f t="shared" si="68"/>
        <v>2023</v>
      </c>
      <c r="M725" s="12">
        <f t="shared" si="69"/>
        <v>2</v>
      </c>
      <c r="N725" s="5" t="str">
        <f t="shared" si="70"/>
        <v>Wednesday</v>
      </c>
      <c r="O725" s="5" t="str">
        <f t="shared" si="71"/>
        <v>April</v>
      </c>
    </row>
    <row r="726" spans="1:15" x14ac:dyDescent="0.3">
      <c r="A726" s="8">
        <v>725</v>
      </c>
      <c r="B726" s="25">
        <v>45159</v>
      </c>
      <c r="C726" s="5" t="s">
        <v>733</v>
      </c>
      <c r="D726" s="5" t="s">
        <v>5</v>
      </c>
      <c r="E726" s="12">
        <v>61</v>
      </c>
      <c r="F726" s="2" t="str">
        <f t="shared" si="66"/>
        <v>Senior</v>
      </c>
      <c r="G726" s="5" t="s">
        <v>11</v>
      </c>
      <c r="H726" s="8">
        <v>1</v>
      </c>
      <c r="I726" s="2">
        <v>300</v>
      </c>
      <c r="J726" s="2">
        <v>300</v>
      </c>
      <c r="K726" t="str">
        <f t="shared" si="67"/>
        <v>Low</v>
      </c>
      <c r="L726" s="12">
        <f t="shared" si="68"/>
        <v>2023</v>
      </c>
      <c r="M726" s="12">
        <f t="shared" si="69"/>
        <v>3</v>
      </c>
      <c r="N726" s="5" t="str">
        <f t="shared" si="70"/>
        <v>Monday</v>
      </c>
      <c r="O726" s="5" t="str">
        <f t="shared" si="71"/>
        <v>August</v>
      </c>
    </row>
    <row r="727" spans="1:15" x14ac:dyDescent="0.3">
      <c r="A727" s="8">
        <v>726</v>
      </c>
      <c r="B727" s="25">
        <v>45094</v>
      </c>
      <c r="C727" s="5" t="s">
        <v>734</v>
      </c>
      <c r="D727" s="5" t="s">
        <v>5</v>
      </c>
      <c r="E727" s="12">
        <v>47</v>
      </c>
      <c r="F727" s="2" t="str">
        <f t="shared" si="66"/>
        <v>Adult</v>
      </c>
      <c r="G727" s="5" t="s">
        <v>9</v>
      </c>
      <c r="H727" s="8">
        <v>4</v>
      </c>
      <c r="I727" s="2">
        <v>300</v>
      </c>
      <c r="J727" s="2">
        <v>1200</v>
      </c>
      <c r="K727" t="str">
        <f t="shared" si="67"/>
        <v>Medium</v>
      </c>
      <c r="L727" s="12">
        <f t="shared" si="68"/>
        <v>2023</v>
      </c>
      <c r="M727" s="12">
        <f t="shared" si="69"/>
        <v>2</v>
      </c>
      <c r="N727" s="5" t="str">
        <f t="shared" si="70"/>
        <v>Saturday</v>
      </c>
      <c r="O727" s="5" t="str">
        <f t="shared" si="71"/>
        <v>June</v>
      </c>
    </row>
    <row r="728" spans="1:15" x14ac:dyDescent="0.3">
      <c r="A728" s="8">
        <v>727</v>
      </c>
      <c r="B728" s="25">
        <v>45099</v>
      </c>
      <c r="C728" s="5" t="s">
        <v>735</v>
      </c>
      <c r="D728" s="5" t="s">
        <v>5</v>
      </c>
      <c r="E728" s="12">
        <v>55</v>
      </c>
      <c r="F728" s="2" t="str">
        <f t="shared" si="66"/>
        <v>Adult</v>
      </c>
      <c r="G728" s="5" t="s">
        <v>6</v>
      </c>
      <c r="H728" s="8">
        <v>3</v>
      </c>
      <c r="I728" s="2">
        <v>300</v>
      </c>
      <c r="J728" s="2">
        <v>900</v>
      </c>
      <c r="K728" t="str">
        <f t="shared" si="67"/>
        <v>Medium</v>
      </c>
      <c r="L728" s="12">
        <f t="shared" si="68"/>
        <v>2023</v>
      </c>
      <c r="M728" s="12">
        <f t="shared" si="69"/>
        <v>2</v>
      </c>
      <c r="N728" s="5" t="str">
        <f t="shared" si="70"/>
        <v>Thursday</v>
      </c>
      <c r="O728" s="5" t="str">
        <f t="shared" si="71"/>
        <v>June</v>
      </c>
    </row>
    <row r="729" spans="1:15" x14ac:dyDescent="0.3">
      <c r="A729" s="8">
        <v>728</v>
      </c>
      <c r="B729" s="25">
        <v>45121</v>
      </c>
      <c r="C729" s="5" t="s">
        <v>736</v>
      </c>
      <c r="D729" s="5" t="s">
        <v>5</v>
      </c>
      <c r="E729" s="12">
        <v>51</v>
      </c>
      <c r="F729" s="2" t="str">
        <f t="shared" si="66"/>
        <v>Adult</v>
      </c>
      <c r="G729" s="5" t="s">
        <v>11</v>
      </c>
      <c r="H729" s="8">
        <v>3</v>
      </c>
      <c r="I729" s="2">
        <v>50</v>
      </c>
      <c r="J729" s="2">
        <v>150</v>
      </c>
      <c r="K729" t="str">
        <f t="shared" si="67"/>
        <v>Low</v>
      </c>
      <c r="L729" s="12">
        <f t="shared" si="68"/>
        <v>2023</v>
      </c>
      <c r="M729" s="12">
        <f t="shared" si="69"/>
        <v>3</v>
      </c>
      <c r="N729" s="5" t="str">
        <f t="shared" si="70"/>
        <v>Friday</v>
      </c>
      <c r="O729" s="5" t="str">
        <f t="shared" si="71"/>
        <v>July</v>
      </c>
    </row>
    <row r="730" spans="1:15" x14ac:dyDescent="0.3">
      <c r="A730" s="8">
        <v>729</v>
      </c>
      <c r="B730" s="25">
        <v>45069</v>
      </c>
      <c r="C730" s="5" t="s">
        <v>737</v>
      </c>
      <c r="D730" s="5" t="s">
        <v>5</v>
      </c>
      <c r="E730" s="12">
        <v>29</v>
      </c>
      <c r="F730" s="2" t="str">
        <f t="shared" si="66"/>
        <v>Young</v>
      </c>
      <c r="G730" s="5" t="s">
        <v>9</v>
      </c>
      <c r="H730" s="8">
        <v>4</v>
      </c>
      <c r="I730" s="2">
        <v>300</v>
      </c>
      <c r="J730" s="2">
        <v>1200</v>
      </c>
      <c r="K730" t="str">
        <f t="shared" si="67"/>
        <v>Medium</v>
      </c>
      <c r="L730" s="12">
        <f t="shared" si="68"/>
        <v>2023</v>
      </c>
      <c r="M730" s="12">
        <f t="shared" si="69"/>
        <v>2</v>
      </c>
      <c r="N730" s="5" t="str">
        <f t="shared" si="70"/>
        <v>Tuesday</v>
      </c>
      <c r="O730" s="5" t="str">
        <f t="shared" si="71"/>
        <v>May</v>
      </c>
    </row>
    <row r="731" spans="1:15" x14ac:dyDescent="0.3">
      <c r="A731" s="8">
        <v>730</v>
      </c>
      <c r="B731" s="25">
        <v>45142</v>
      </c>
      <c r="C731" s="5" t="s">
        <v>738</v>
      </c>
      <c r="D731" s="5" t="s">
        <v>8</v>
      </c>
      <c r="E731" s="12">
        <v>36</v>
      </c>
      <c r="F731" s="2" t="str">
        <f t="shared" si="66"/>
        <v>Adult</v>
      </c>
      <c r="G731" s="5" t="s">
        <v>9</v>
      </c>
      <c r="H731" s="8">
        <v>2</v>
      </c>
      <c r="I731" s="2">
        <v>25</v>
      </c>
      <c r="J731" s="2">
        <v>50</v>
      </c>
      <c r="K731" t="str">
        <f t="shared" si="67"/>
        <v>Low</v>
      </c>
      <c r="L731" s="12">
        <f t="shared" si="68"/>
        <v>2023</v>
      </c>
      <c r="M731" s="12">
        <f t="shared" si="69"/>
        <v>3</v>
      </c>
      <c r="N731" s="5" t="str">
        <f t="shared" si="70"/>
        <v>Friday</v>
      </c>
      <c r="O731" s="5" t="str">
        <f t="shared" si="71"/>
        <v>August</v>
      </c>
    </row>
    <row r="732" spans="1:15" x14ac:dyDescent="0.3">
      <c r="A732" s="8">
        <v>731</v>
      </c>
      <c r="B732" s="25">
        <v>45056</v>
      </c>
      <c r="C732" s="5" t="s">
        <v>739</v>
      </c>
      <c r="D732" s="5" t="s">
        <v>5</v>
      </c>
      <c r="E732" s="12">
        <v>54</v>
      </c>
      <c r="F732" s="2" t="str">
        <f t="shared" si="66"/>
        <v>Adult</v>
      </c>
      <c r="G732" s="5" t="s">
        <v>9</v>
      </c>
      <c r="H732" s="8">
        <v>4</v>
      </c>
      <c r="I732" s="2">
        <v>500</v>
      </c>
      <c r="J732" s="2">
        <v>2000</v>
      </c>
      <c r="K732" t="str">
        <f t="shared" si="67"/>
        <v>High</v>
      </c>
      <c r="L732" s="12">
        <f t="shared" si="68"/>
        <v>2023</v>
      </c>
      <c r="M732" s="12">
        <f t="shared" si="69"/>
        <v>2</v>
      </c>
      <c r="N732" s="5" t="str">
        <f t="shared" si="70"/>
        <v>Wednesday</v>
      </c>
      <c r="O732" s="5" t="str">
        <f t="shared" si="71"/>
        <v>May</v>
      </c>
    </row>
    <row r="733" spans="1:15" x14ac:dyDescent="0.3">
      <c r="A733" s="8">
        <v>732</v>
      </c>
      <c r="B733" s="25">
        <v>44968</v>
      </c>
      <c r="C733" s="5" t="s">
        <v>740</v>
      </c>
      <c r="D733" s="5" t="s">
        <v>5</v>
      </c>
      <c r="E733" s="12">
        <v>61</v>
      </c>
      <c r="F733" s="2" t="str">
        <f t="shared" si="66"/>
        <v>Senior</v>
      </c>
      <c r="G733" s="5" t="s">
        <v>11</v>
      </c>
      <c r="H733" s="8">
        <v>2</v>
      </c>
      <c r="I733" s="2">
        <v>500</v>
      </c>
      <c r="J733" s="2">
        <v>1000</v>
      </c>
      <c r="K733" t="str">
        <f t="shared" si="67"/>
        <v>Medium</v>
      </c>
      <c r="L733" s="12">
        <f t="shared" si="68"/>
        <v>2023</v>
      </c>
      <c r="M733" s="12">
        <f t="shared" si="69"/>
        <v>1</v>
      </c>
      <c r="N733" s="5" t="str">
        <f t="shared" si="70"/>
        <v>Saturday</v>
      </c>
      <c r="O733" s="5" t="str">
        <f t="shared" si="71"/>
        <v>February</v>
      </c>
    </row>
    <row r="734" spans="1:15" x14ac:dyDescent="0.3">
      <c r="A734" s="8">
        <v>733</v>
      </c>
      <c r="B734" s="25">
        <v>45167</v>
      </c>
      <c r="C734" s="5" t="s">
        <v>741</v>
      </c>
      <c r="D734" s="5" t="s">
        <v>5</v>
      </c>
      <c r="E734" s="12">
        <v>34</v>
      </c>
      <c r="F734" s="2" t="str">
        <f t="shared" si="66"/>
        <v>Adult</v>
      </c>
      <c r="G734" s="5" t="s">
        <v>6</v>
      </c>
      <c r="H734" s="8">
        <v>1</v>
      </c>
      <c r="I734" s="2">
        <v>30</v>
      </c>
      <c r="J734" s="2">
        <v>30</v>
      </c>
      <c r="K734" t="str">
        <f t="shared" si="67"/>
        <v>Low</v>
      </c>
      <c r="L734" s="12">
        <f t="shared" si="68"/>
        <v>2023</v>
      </c>
      <c r="M734" s="12">
        <f t="shared" si="69"/>
        <v>3</v>
      </c>
      <c r="N734" s="5" t="str">
        <f t="shared" si="70"/>
        <v>Tuesday</v>
      </c>
      <c r="O734" s="5" t="str">
        <f t="shared" si="71"/>
        <v>August</v>
      </c>
    </row>
    <row r="735" spans="1:15" x14ac:dyDescent="0.3">
      <c r="A735" s="8">
        <v>734</v>
      </c>
      <c r="B735" s="25">
        <v>44936</v>
      </c>
      <c r="C735" s="5" t="s">
        <v>742</v>
      </c>
      <c r="D735" s="5" t="s">
        <v>8</v>
      </c>
      <c r="E735" s="12">
        <v>27</v>
      </c>
      <c r="F735" s="2" t="str">
        <f t="shared" si="66"/>
        <v>Young</v>
      </c>
      <c r="G735" s="5" t="s">
        <v>9</v>
      </c>
      <c r="H735" s="8">
        <v>1</v>
      </c>
      <c r="I735" s="2">
        <v>30</v>
      </c>
      <c r="J735" s="2">
        <v>30</v>
      </c>
      <c r="K735" t="str">
        <f t="shared" si="67"/>
        <v>Low</v>
      </c>
      <c r="L735" s="12">
        <f t="shared" si="68"/>
        <v>2023</v>
      </c>
      <c r="M735" s="12">
        <f t="shared" si="69"/>
        <v>1</v>
      </c>
      <c r="N735" s="5" t="str">
        <f t="shared" si="70"/>
        <v>Tuesday</v>
      </c>
      <c r="O735" s="5" t="str">
        <f t="shared" si="71"/>
        <v>January</v>
      </c>
    </row>
    <row r="736" spans="1:15" x14ac:dyDescent="0.3">
      <c r="A736" s="8">
        <v>735</v>
      </c>
      <c r="B736" s="25">
        <v>45203</v>
      </c>
      <c r="C736" s="5" t="s">
        <v>743</v>
      </c>
      <c r="D736" s="5" t="s">
        <v>8</v>
      </c>
      <c r="E736" s="12">
        <v>64</v>
      </c>
      <c r="F736" s="2" t="str">
        <f t="shared" si="66"/>
        <v>Senior</v>
      </c>
      <c r="G736" s="5" t="s">
        <v>9</v>
      </c>
      <c r="H736" s="8">
        <v>4</v>
      </c>
      <c r="I736" s="2">
        <v>500</v>
      </c>
      <c r="J736" s="2">
        <v>2000</v>
      </c>
      <c r="K736" t="str">
        <f t="shared" si="67"/>
        <v>High</v>
      </c>
      <c r="L736" s="12">
        <f t="shared" si="68"/>
        <v>2023</v>
      </c>
      <c r="M736" s="12">
        <f t="shared" si="69"/>
        <v>4</v>
      </c>
      <c r="N736" s="5" t="str">
        <f t="shared" si="70"/>
        <v>Wednesday</v>
      </c>
      <c r="O736" s="5" t="str">
        <f t="shared" si="71"/>
        <v>October</v>
      </c>
    </row>
    <row r="737" spans="1:15" x14ac:dyDescent="0.3">
      <c r="A737" s="8">
        <v>736</v>
      </c>
      <c r="B737" s="25">
        <v>44953</v>
      </c>
      <c r="C737" s="5" t="s">
        <v>744</v>
      </c>
      <c r="D737" s="5" t="s">
        <v>5</v>
      </c>
      <c r="E737" s="12">
        <v>29</v>
      </c>
      <c r="F737" s="2" t="str">
        <f t="shared" si="66"/>
        <v>Young</v>
      </c>
      <c r="G737" s="5" t="s">
        <v>9</v>
      </c>
      <c r="H737" s="8">
        <v>4</v>
      </c>
      <c r="I737" s="2">
        <v>25</v>
      </c>
      <c r="J737" s="2">
        <v>100</v>
      </c>
      <c r="K737" t="str">
        <f t="shared" si="67"/>
        <v>Low</v>
      </c>
      <c r="L737" s="12">
        <f t="shared" si="68"/>
        <v>2023</v>
      </c>
      <c r="M737" s="12">
        <f t="shared" si="69"/>
        <v>1</v>
      </c>
      <c r="N737" s="5" t="str">
        <f t="shared" si="70"/>
        <v>Friday</v>
      </c>
      <c r="O737" s="5" t="str">
        <f t="shared" si="71"/>
        <v>January</v>
      </c>
    </row>
    <row r="738" spans="1:15" x14ac:dyDescent="0.3">
      <c r="A738" s="8">
        <v>737</v>
      </c>
      <c r="B738" s="25">
        <v>45106</v>
      </c>
      <c r="C738" s="5" t="s">
        <v>745</v>
      </c>
      <c r="D738" s="5" t="s">
        <v>8</v>
      </c>
      <c r="E738" s="12">
        <v>33</v>
      </c>
      <c r="F738" s="2" t="str">
        <f t="shared" si="66"/>
        <v>Adult</v>
      </c>
      <c r="G738" s="5" t="s">
        <v>9</v>
      </c>
      <c r="H738" s="8">
        <v>1</v>
      </c>
      <c r="I738" s="2">
        <v>50</v>
      </c>
      <c r="J738" s="2">
        <v>50</v>
      </c>
      <c r="K738" t="str">
        <f t="shared" si="67"/>
        <v>Low</v>
      </c>
      <c r="L738" s="12">
        <f t="shared" si="68"/>
        <v>2023</v>
      </c>
      <c r="M738" s="12">
        <f t="shared" si="69"/>
        <v>2</v>
      </c>
      <c r="N738" s="5" t="str">
        <f t="shared" si="70"/>
        <v>Thursday</v>
      </c>
      <c r="O738" s="5" t="str">
        <f t="shared" si="71"/>
        <v>June</v>
      </c>
    </row>
    <row r="739" spans="1:15" x14ac:dyDescent="0.3">
      <c r="A739" s="8">
        <v>738</v>
      </c>
      <c r="B739" s="25">
        <v>45041</v>
      </c>
      <c r="C739" s="5" t="s">
        <v>746</v>
      </c>
      <c r="D739" s="5" t="s">
        <v>5</v>
      </c>
      <c r="E739" s="12">
        <v>41</v>
      </c>
      <c r="F739" s="2" t="str">
        <f t="shared" si="66"/>
        <v>Adult</v>
      </c>
      <c r="G739" s="5" t="s">
        <v>9</v>
      </c>
      <c r="H739" s="8">
        <v>2</v>
      </c>
      <c r="I739" s="2">
        <v>50</v>
      </c>
      <c r="J739" s="2">
        <v>100</v>
      </c>
      <c r="K739" t="str">
        <f t="shared" si="67"/>
        <v>Low</v>
      </c>
      <c r="L739" s="12">
        <f t="shared" si="68"/>
        <v>2023</v>
      </c>
      <c r="M739" s="12">
        <f t="shared" si="69"/>
        <v>2</v>
      </c>
      <c r="N739" s="5" t="str">
        <f t="shared" si="70"/>
        <v>Tuesday</v>
      </c>
      <c r="O739" s="5" t="str">
        <f t="shared" si="71"/>
        <v>April</v>
      </c>
    </row>
    <row r="740" spans="1:15" x14ac:dyDescent="0.3">
      <c r="A740" s="8">
        <v>739</v>
      </c>
      <c r="B740" s="25">
        <v>45259</v>
      </c>
      <c r="C740" s="5" t="s">
        <v>747</v>
      </c>
      <c r="D740" s="5" t="s">
        <v>5</v>
      </c>
      <c r="E740" s="12">
        <v>36</v>
      </c>
      <c r="F740" s="2" t="str">
        <f t="shared" si="66"/>
        <v>Adult</v>
      </c>
      <c r="G740" s="5" t="s">
        <v>6</v>
      </c>
      <c r="H740" s="8">
        <v>1</v>
      </c>
      <c r="I740" s="2">
        <v>25</v>
      </c>
      <c r="J740" s="2">
        <v>25</v>
      </c>
      <c r="K740" t="str">
        <f t="shared" si="67"/>
        <v>Low</v>
      </c>
      <c r="L740" s="12">
        <f t="shared" si="68"/>
        <v>2023</v>
      </c>
      <c r="M740" s="12">
        <f t="shared" si="69"/>
        <v>4</v>
      </c>
      <c r="N740" s="5" t="str">
        <f t="shared" si="70"/>
        <v>Wednesday</v>
      </c>
      <c r="O740" s="5" t="str">
        <f t="shared" si="71"/>
        <v>November</v>
      </c>
    </row>
    <row r="741" spans="1:15" x14ac:dyDescent="0.3">
      <c r="A741" s="8">
        <v>740</v>
      </c>
      <c r="B741" s="25">
        <v>44962</v>
      </c>
      <c r="C741" s="5" t="s">
        <v>748</v>
      </c>
      <c r="D741" s="5" t="s">
        <v>8</v>
      </c>
      <c r="E741" s="12">
        <v>25</v>
      </c>
      <c r="F741" s="2" t="str">
        <f t="shared" si="66"/>
        <v>Young</v>
      </c>
      <c r="G741" s="5" t="s">
        <v>6</v>
      </c>
      <c r="H741" s="8">
        <v>4</v>
      </c>
      <c r="I741" s="2">
        <v>50</v>
      </c>
      <c r="J741" s="2">
        <v>200</v>
      </c>
      <c r="K741" t="str">
        <f t="shared" si="67"/>
        <v>Low</v>
      </c>
      <c r="L741" s="12">
        <f t="shared" si="68"/>
        <v>2023</v>
      </c>
      <c r="M741" s="12">
        <f t="shared" si="69"/>
        <v>1</v>
      </c>
      <c r="N741" s="5" t="str">
        <f t="shared" si="70"/>
        <v>Sunday</v>
      </c>
      <c r="O741" s="5" t="str">
        <f t="shared" si="71"/>
        <v>February</v>
      </c>
    </row>
    <row r="742" spans="1:15" x14ac:dyDescent="0.3">
      <c r="A742" s="8">
        <v>741</v>
      </c>
      <c r="B742" s="25">
        <v>45260</v>
      </c>
      <c r="C742" s="5" t="s">
        <v>749</v>
      </c>
      <c r="D742" s="5" t="s">
        <v>5</v>
      </c>
      <c r="E742" s="12">
        <v>48</v>
      </c>
      <c r="F742" s="2" t="str">
        <f t="shared" si="66"/>
        <v>Adult</v>
      </c>
      <c r="G742" s="5" t="s">
        <v>9</v>
      </c>
      <c r="H742" s="8">
        <v>1</v>
      </c>
      <c r="I742" s="2">
        <v>300</v>
      </c>
      <c r="J742" s="2">
        <v>300</v>
      </c>
      <c r="K742" t="str">
        <f t="shared" si="67"/>
        <v>Low</v>
      </c>
      <c r="L742" s="12">
        <f t="shared" si="68"/>
        <v>2023</v>
      </c>
      <c r="M742" s="12">
        <f t="shared" si="69"/>
        <v>4</v>
      </c>
      <c r="N742" s="5" t="str">
        <f t="shared" si="70"/>
        <v>Thursday</v>
      </c>
      <c r="O742" s="5" t="str">
        <f t="shared" si="71"/>
        <v>November</v>
      </c>
    </row>
    <row r="743" spans="1:15" x14ac:dyDescent="0.3">
      <c r="A743" s="8">
        <v>742</v>
      </c>
      <c r="B743" s="25">
        <v>44947</v>
      </c>
      <c r="C743" s="5" t="s">
        <v>750</v>
      </c>
      <c r="D743" s="5" t="s">
        <v>8</v>
      </c>
      <c r="E743" s="12">
        <v>38</v>
      </c>
      <c r="F743" s="2" t="str">
        <f t="shared" si="66"/>
        <v>Adult</v>
      </c>
      <c r="G743" s="5" t="s">
        <v>11</v>
      </c>
      <c r="H743" s="8">
        <v>4</v>
      </c>
      <c r="I743" s="2">
        <v>500</v>
      </c>
      <c r="J743" s="2">
        <v>2000</v>
      </c>
      <c r="K743" t="str">
        <f t="shared" si="67"/>
        <v>High</v>
      </c>
      <c r="L743" s="12">
        <f t="shared" si="68"/>
        <v>2023</v>
      </c>
      <c r="M743" s="12">
        <f t="shared" si="69"/>
        <v>1</v>
      </c>
      <c r="N743" s="5" t="str">
        <f t="shared" si="70"/>
        <v>Saturday</v>
      </c>
      <c r="O743" s="5" t="str">
        <f t="shared" si="71"/>
        <v>January</v>
      </c>
    </row>
    <row r="744" spans="1:15" x14ac:dyDescent="0.3">
      <c r="A744" s="8">
        <v>743</v>
      </c>
      <c r="B744" s="25">
        <v>44942</v>
      </c>
      <c r="C744" s="5" t="s">
        <v>751</v>
      </c>
      <c r="D744" s="5" t="s">
        <v>8</v>
      </c>
      <c r="E744" s="12">
        <v>34</v>
      </c>
      <c r="F744" s="2" t="str">
        <f t="shared" si="66"/>
        <v>Adult</v>
      </c>
      <c r="G744" s="5" t="s">
        <v>6</v>
      </c>
      <c r="H744" s="8">
        <v>4</v>
      </c>
      <c r="I744" s="2">
        <v>500</v>
      </c>
      <c r="J744" s="2">
        <v>2000</v>
      </c>
      <c r="K744" t="str">
        <f t="shared" si="67"/>
        <v>High</v>
      </c>
      <c r="L744" s="12">
        <f t="shared" si="68"/>
        <v>2023</v>
      </c>
      <c r="M744" s="12">
        <f t="shared" si="69"/>
        <v>1</v>
      </c>
      <c r="N744" s="5" t="str">
        <f t="shared" si="70"/>
        <v>Monday</v>
      </c>
      <c r="O744" s="5" t="str">
        <f t="shared" si="71"/>
        <v>January</v>
      </c>
    </row>
    <row r="745" spans="1:15" x14ac:dyDescent="0.3">
      <c r="A745" s="8">
        <v>744</v>
      </c>
      <c r="B745" s="25">
        <v>45053</v>
      </c>
      <c r="C745" s="5" t="s">
        <v>752</v>
      </c>
      <c r="D745" s="5" t="s">
        <v>5</v>
      </c>
      <c r="E745" s="12">
        <v>40</v>
      </c>
      <c r="F745" s="2" t="str">
        <f t="shared" si="66"/>
        <v>Adult</v>
      </c>
      <c r="G745" s="5" t="s">
        <v>11</v>
      </c>
      <c r="H745" s="8">
        <v>1</v>
      </c>
      <c r="I745" s="2">
        <v>25</v>
      </c>
      <c r="J745" s="2">
        <v>25</v>
      </c>
      <c r="K745" t="str">
        <f t="shared" si="67"/>
        <v>Low</v>
      </c>
      <c r="L745" s="12">
        <f t="shared" si="68"/>
        <v>2023</v>
      </c>
      <c r="M745" s="12">
        <f t="shared" si="69"/>
        <v>2</v>
      </c>
      <c r="N745" s="5" t="str">
        <f t="shared" si="70"/>
        <v>Sunday</v>
      </c>
      <c r="O745" s="5" t="str">
        <f t="shared" si="71"/>
        <v>May</v>
      </c>
    </row>
    <row r="746" spans="1:15" x14ac:dyDescent="0.3">
      <c r="A746" s="8">
        <v>745</v>
      </c>
      <c r="B746" s="25">
        <v>45029</v>
      </c>
      <c r="C746" s="5" t="s">
        <v>753</v>
      </c>
      <c r="D746" s="5" t="s">
        <v>5</v>
      </c>
      <c r="E746" s="12">
        <v>54</v>
      </c>
      <c r="F746" s="2" t="str">
        <f t="shared" si="66"/>
        <v>Adult</v>
      </c>
      <c r="G746" s="5" t="s">
        <v>6</v>
      </c>
      <c r="H746" s="8">
        <v>2</v>
      </c>
      <c r="I746" s="2">
        <v>50</v>
      </c>
      <c r="J746" s="2">
        <v>100</v>
      </c>
      <c r="K746" t="str">
        <f t="shared" si="67"/>
        <v>Low</v>
      </c>
      <c r="L746" s="12">
        <f t="shared" si="68"/>
        <v>2023</v>
      </c>
      <c r="M746" s="12">
        <f t="shared" si="69"/>
        <v>2</v>
      </c>
      <c r="N746" s="5" t="str">
        <f t="shared" si="70"/>
        <v>Thursday</v>
      </c>
      <c r="O746" s="5" t="str">
        <f t="shared" si="71"/>
        <v>April</v>
      </c>
    </row>
    <row r="747" spans="1:15" x14ac:dyDescent="0.3">
      <c r="A747" s="8">
        <v>746</v>
      </c>
      <c r="B747" s="25">
        <v>44937</v>
      </c>
      <c r="C747" s="5" t="s">
        <v>754</v>
      </c>
      <c r="D747" s="5" t="s">
        <v>8</v>
      </c>
      <c r="E747" s="12">
        <v>33</v>
      </c>
      <c r="F747" s="2" t="str">
        <f t="shared" si="66"/>
        <v>Adult</v>
      </c>
      <c r="G747" s="5" t="s">
        <v>9</v>
      </c>
      <c r="H747" s="8">
        <v>3</v>
      </c>
      <c r="I747" s="2">
        <v>30</v>
      </c>
      <c r="J747" s="2">
        <v>90</v>
      </c>
      <c r="K747" t="str">
        <f t="shared" si="67"/>
        <v>Low</v>
      </c>
      <c r="L747" s="12">
        <f t="shared" si="68"/>
        <v>2023</v>
      </c>
      <c r="M747" s="12">
        <f t="shared" si="69"/>
        <v>1</v>
      </c>
      <c r="N747" s="5" t="str">
        <f t="shared" si="70"/>
        <v>Wednesday</v>
      </c>
      <c r="O747" s="5" t="str">
        <f t="shared" si="71"/>
        <v>January</v>
      </c>
    </row>
    <row r="748" spans="1:15" x14ac:dyDescent="0.3">
      <c r="A748" s="8">
        <v>747</v>
      </c>
      <c r="B748" s="25">
        <v>45245</v>
      </c>
      <c r="C748" s="5" t="s">
        <v>755</v>
      </c>
      <c r="D748" s="5" t="s">
        <v>5</v>
      </c>
      <c r="E748" s="12">
        <v>23</v>
      </c>
      <c r="F748" s="2" t="str">
        <f t="shared" si="66"/>
        <v>Young</v>
      </c>
      <c r="G748" s="5" t="s">
        <v>6</v>
      </c>
      <c r="H748" s="8">
        <v>1</v>
      </c>
      <c r="I748" s="2">
        <v>30</v>
      </c>
      <c r="J748" s="2">
        <v>30</v>
      </c>
      <c r="K748" t="str">
        <f t="shared" si="67"/>
        <v>Low</v>
      </c>
      <c r="L748" s="12">
        <f t="shared" si="68"/>
        <v>2023</v>
      </c>
      <c r="M748" s="12">
        <f t="shared" si="69"/>
        <v>4</v>
      </c>
      <c r="N748" s="5" t="str">
        <f t="shared" si="70"/>
        <v>Wednesday</v>
      </c>
      <c r="O748" s="5" t="str">
        <f t="shared" si="71"/>
        <v>November</v>
      </c>
    </row>
    <row r="749" spans="1:15" x14ac:dyDescent="0.3">
      <c r="A749" s="8">
        <v>748</v>
      </c>
      <c r="B749" s="25">
        <v>45005</v>
      </c>
      <c r="C749" s="5" t="s">
        <v>756</v>
      </c>
      <c r="D749" s="5" t="s">
        <v>5</v>
      </c>
      <c r="E749" s="12">
        <v>25</v>
      </c>
      <c r="F749" s="2" t="str">
        <f t="shared" si="66"/>
        <v>Young</v>
      </c>
      <c r="G749" s="5" t="s">
        <v>9</v>
      </c>
      <c r="H749" s="8">
        <v>3</v>
      </c>
      <c r="I749" s="2">
        <v>50</v>
      </c>
      <c r="J749" s="2">
        <v>150</v>
      </c>
      <c r="K749" t="str">
        <f t="shared" si="67"/>
        <v>Low</v>
      </c>
      <c r="L749" s="12">
        <f t="shared" si="68"/>
        <v>2023</v>
      </c>
      <c r="M749" s="12">
        <f t="shared" si="69"/>
        <v>1</v>
      </c>
      <c r="N749" s="5" t="str">
        <f t="shared" si="70"/>
        <v>Monday</v>
      </c>
      <c r="O749" s="5" t="str">
        <f t="shared" si="71"/>
        <v>March</v>
      </c>
    </row>
    <row r="750" spans="1:15" x14ac:dyDescent="0.3">
      <c r="A750" s="8">
        <v>749</v>
      </c>
      <c r="B750" s="25">
        <v>45049</v>
      </c>
      <c r="C750" s="5" t="s">
        <v>757</v>
      </c>
      <c r="D750" s="5" t="s">
        <v>5</v>
      </c>
      <c r="E750" s="12">
        <v>42</v>
      </c>
      <c r="F750" s="2" t="str">
        <f t="shared" si="66"/>
        <v>Adult</v>
      </c>
      <c r="G750" s="5" t="s">
        <v>6</v>
      </c>
      <c r="H750" s="8">
        <v>1</v>
      </c>
      <c r="I750" s="2">
        <v>30</v>
      </c>
      <c r="J750" s="2">
        <v>30</v>
      </c>
      <c r="K750" t="str">
        <f t="shared" si="67"/>
        <v>Low</v>
      </c>
      <c r="L750" s="12">
        <f t="shared" si="68"/>
        <v>2023</v>
      </c>
      <c r="M750" s="12">
        <f t="shared" si="69"/>
        <v>2</v>
      </c>
      <c r="N750" s="5" t="str">
        <f t="shared" si="70"/>
        <v>Wednesday</v>
      </c>
      <c r="O750" s="5" t="str">
        <f t="shared" si="71"/>
        <v>May</v>
      </c>
    </row>
    <row r="751" spans="1:15" x14ac:dyDescent="0.3">
      <c r="A751" s="8">
        <v>750</v>
      </c>
      <c r="B751" s="25">
        <v>44991</v>
      </c>
      <c r="C751" s="5" t="s">
        <v>758</v>
      </c>
      <c r="D751" s="5" t="s">
        <v>8</v>
      </c>
      <c r="E751" s="12">
        <v>35</v>
      </c>
      <c r="F751" s="2" t="str">
        <f t="shared" si="66"/>
        <v>Adult</v>
      </c>
      <c r="G751" s="5" t="s">
        <v>9</v>
      </c>
      <c r="H751" s="8">
        <v>3</v>
      </c>
      <c r="I751" s="2">
        <v>25</v>
      </c>
      <c r="J751" s="2">
        <v>75</v>
      </c>
      <c r="K751" t="str">
        <f t="shared" si="67"/>
        <v>Low</v>
      </c>
      <c r="L751" s="12">
        <f t="shared" si="68"/>
        <v>2023</v>
      </c>
      <c r="M751" s="12">
        <f t="shared" si="69"/>
        <v>1</v>
      </c>
      <c r="N751" s="5" t="str">
        <f t="shared" si="70"/>
        <v>Monday</v>
      </c>
      <c r="O751" s="5" t="str">
        <f t="shared" si="71"/>
        <v>March</v>
      </c>
    </row>
    <row r="752" spans="1:15" x14ac:dyDescent="0.3">
      <c r="A752" s="8">
        <v>751</v>
      </c>
      <c r="B752" s="25">
        <v>45169</v>
      </c>
      <c r="C752" s="5" t="s">
        <v>759</v>
      </c>
      <c r="D752" s="5" t="s">
        <v>8</v>
      </c>
      <c r="E752" s="12">
        <v>42</v>
      </c>
      <c r="F752" s="2" t="str">
        <f t="shared" si="66"/>
        <v>Adult</v>
      </c>
      <c r="G752" s="5" t="s">
        <v>9</v>
      </c>
      <c r="H752" s="8">
        <v>2</v>
      </c>
      <c r="I752" s="2">
        <v>25</v>
      </c>
      <c r="J752" s="2">
        <v>50</v>
      </c>
      <c r="K752" t="str">
        <f t="shared" si="67"/>
        <v>Low</v>
      </c>
      <c r="L752" s="12">
        <f t="shared" si="68"/>
        <v>2023</v>
      </c>
      <c r="M752" s="12">
        <f t="shared" si="69"/>
        <v>3</v>
      </c>
      <c r="N752" s="5" t="str">
        <f t="shared" si="70"/>
        <v>Thursday</v>
      </c>
      <c r="O752" s="5" t="str">
        <f t="shared" si="71"/>
        <v>August</v>
      </c>
    </row>
    <row r="753" spans="1:15" x14ac:dyDescent="0.3">
      <c r="A753" s="8">
        <v>752</v>
      </c>
      <c r="B753" s="25">
        <v>45269</v>
      </c>
      <c r="C753" s="5" t="s">
        <v>760</v>
      </c>
      <c r="D753" s="5" t="s">
        <v>5</v>
      </c>
      <c r="E753" s="12">
        <v>29</v>
      </c>
      <c r="F753" s="2" t="str">
        <f t="shared" si="66"/>
        <v>Young</v>
      </c>
      <c r="G753" s="5" t="s">
        <v>9</v>
      </c>
      <c r="H753" s="8">
        <v>2</v>
      </c>
      <c r="I753" s="2">
        <v>50</v>
      </c>
      <c r="J753" s="2">
        <v>100</v>
      </c>
      <c r="K753" t="str">
        <f t="shared" si="67"/>
        <v>Low</v>
      </c>
      <c r="L753" s="12">
        <f t="shared" si="68"/>
        <v>2023</v>
      </c>
      <c r="M753" s="12">
        <f t="shared" si="69"/>
        <v>4</v>
      </c>
      <c r="N753" s="5" t="str">
        <f t="shared" si="70"/>
        <v>Saturday</v>
      </c>
      <c r="O753" s="5" t="str">
        <f t="shared" si="71"/>
        <v>December</v>
      </c>
    </row>
    <row r="754" spans="1:15" x14ac:dyDescent="0.3">
      <c r="A754" s="8">
        <v>753</v>
      </c>
      <c r="B754" s="25">
        <v>44985</v>
      </c>
      <c r="C754" s="5" t="s">
        <v>761</v>
      </c>
      <c r="D754" s="5" t="s">
        <v>8</v>
      </c>
      <c r="E754" s="12">
        <v>32</v>
      </c>
      <c r="F754" s="2" t="str">
        <f t="shared" si="66"/>
        <v>Adult</v>
      </c>
      <c r="G754" s="5" t="s">
        <v>9</v>
      </c>
      <c r="H754" s="8">
        <v>1</v>
      </c>
      <c r="I754" s="2">
        <v>30</v>
      </c>
      <c r="J754" s="2">
        <v>30</v>
      </c>
      <c r="K754" t="str">
        <f t="shared" si="67"/>
        <v>Low</v>
      </c>
      <c r="L754" s="12">
        <f t="shared" si="68"/>
        <v>2023</v>
      </c>
      <c r="M754" s="12">
        <f t="shared" si="69"/>
        <v>1</v>
      </c>
      <c r="N754" s="5" t="str">
        <f t="shared" si="70"/>
        <v>Tuesday</v>
      </c>
      <c r="O754" s="5" t="str">
        <f t="shared" si="71"/>
        <v>February</v>
      </c>
    </row>
    <row r="755" spans="1:15" x14ac:dyDescent="0.3">
      <c r="A755" s="8">
        <v>754</v>
      </c>
      <c r="B755" s="25">
        <v>45215</v>
      </c>
      <c r="C755" s="5" t="s">
        <v>762</v>
      </c>
      <c r="D755" s="5" t="s">
        <v>8</v>
      </c>
      <c r="E755" s="12">
        <v>43</v>
      </c>
      <c r="F755" s="2" t="str">
        <f t="shared" si="66"/>
        <v>Adult</v>
      </c>
      <c r="G755" s="5" t="s">
        <v>11</v>
      </c>
      <c r="H755" s="8">
        <v>4</v>
      </c>
      <c r="I755" s="2">
        <v>25</v>
      </c>
      <c r="J755" s="2">
        <v>100</v>
      </c>
      <c r="K755" t="str">
        <f t="shared" si="67"/>
        <v>Low</v>
      </c>
      <c r="L755" s="12">
        <f t="shared" si="68"/>
        <v>2023</v>
      </c>
      <c r="M755" s="12">
        <f t="shared" si="69"/>
        <v>4</v>
      </c>
      <c r="N755" s="5" t="str">
        <f t="shared" si="70"/>
        <v>Monday</v>
      </c>
      <c r="O755" s="5" t="str">
        <f t="shared" si="71"/>
        <v>October</v>
      </c>
    </row>
    <row r="756" spans="1:15" x14ac:dyDescent="0.3">
      <c r="A756" s="8">
        <v>755</v>
      </c>
      <c r="B756" s="25">
        <v>45038</v>
      </c>
      <c r="C756" s="5" t="s">
        <v>763</v>
      </c>
      <c r="D756" s="5" t="s">
        <v>8</v>
      </c>
      <c r="E756" s="12">
        <v>58</v>
      </c>
      <c r="F756" s="2" t="str">
        <f t="shared" si="66"/>
        <v>Adult</v>
      </c>
      <c r="G756" s="5" t="s">
        <v>9</v>
      </c>
      <c r="H756" s="8">
        <v>3</v>
      </c>
      <c r="I756" s="2">
        <v>25</v>
      </c>
      <c r="J756" s="2">
        <v>75</v>
      </c>
      <c r="K756" t="str">
        <f t="shared" si="67"/>
        <v>Low</v>
      </c>
      <c r="L756" s="12">
        <f t="shared" si="68"/>
        <v>2023</v>
      </c>
      <c r="M756" s="12">
        <f t="shared" si="69"/>
        <v>2</v>
      </c>
      <c r="N756" s="5" t="str">
        <f t="shared" si="70"/>
        <v>Saturday</v>
      </c>
      <c r="O756" s="5" t="str">
        <f t="shared" si="71"/>
        <v>April</v>
      </c>
    </row>
    <row r="757" spans="1:15" x14ac:dyDescent="0.3">
      <c r="A757" s="8">
        <v>756</v>
      </c>
      <c r="B757" s="25">
        <v>45165</v>
      </c>
      <c r="C757" s="5" t="s">
        <v>764</v>
      </c>
      <c r="D757" s="5" t="s">
        <v>8</v>
      </c>
      <c r="E757" s="12">
        <v>62</v>
      </c>
      <c r="F757" s="2" t="str">
        <f t="shared" si="66"/>
        <v>Senior</v>
      </c>
      <c r="G757" s="5" t="s">
        <v>11</v>
      </c>
      <c r="H757" s="8">
        <v>4</v>
      </c>
      <c r="I757" s="2">
        <v>300</v>
      </c>
      <c r="J757" s="2">
        <v>1200</v>
      </c>
      <c r="K757" t="str">
        <f t="shared" si="67"/>
        <v>Medium</v>
      </c>
      <c r="L757" s="12">
        <f t="shared" si="68"/>
        <v>2023</v>
      </c>
      <c r="M757" s="12">
        <f t="shared" si="69"/>
        <v>3</v>
      </c>
      <c r="N757" s="5" t="str">
        <f t="shared" si="70"/>
        <v>Sunday</v>
      </c>
      <c r="O757" s="5" t="str">
        <f t="shared" si="71"/>
        <v>August</v>
      </c>
    </row>
    <row r="758" spans="1:15" x14ac:dyDescent="0.3">
      <c r="A758" s="8">
        <v>757</v>
      </c>
      <c r="B758" s="25">
        <v>45285</v>
      </c>
      <c r="C758" s="5" t="s">
        <v>765</v>
      </c>
      <c r="D758" s="5" t="s">
        <v>8</v>
      </c>
      <c r="E758" s="12">
        <v>43</v>
      </c>
      <c r="F758" s="2" t="str">
        <f t="shared" si="66"/>
        <v>Adult</v>
      </c>
      <c r="G758" s="5" t="s">
        <v>11</v>
      </c>
      <c r="H758" s="8">
        <v>4</v>
      </c>
      <c r="I758" s="2">
        <v>300</v>
      </c>
      <c r="J758" s="2">
        <v>1200</v>
      </c>
      <c r="K758" t="str">
        <f t="shared" si="67"/>
        <v>Medium</v>
      </c>
      <c r="L758" s="12">
        <f t="shared" si="68"/>
        <v>2023</v>
      </c>
      <c r="M758" s="12">
        <f t="shared" si="69"/>
        <v>4</v>
      </c>
      <c r="N758" s="5" t="str">
        <f t="shared" si="70"/>
        <v>Monday</v>
      </c>
      <c r="O758" s="5" t="str">
        <f t="shared" si="71"/>
        <v>December</v>
      </c>
    </row>
    <row r="759" spans="1:15" x14ac:dyDescent="0.3">
      <c r="A759" s="8">
        <v>758</v>
      </c>
      <c r="B759" s="25">
        <v>45058</v>
      </c>
      <c r="C759" s="5" t="s">
        <v>766</v>
      </c>
      <c r="D759" s="5" t="s">
        <v>5</v>
      </c>
      <c r="E759" s="12">
        <v>64</v>
      </c>
      <c r="F759" s="2" t="str">
        <f t="shared" si="66"/>
        <v>Senior</v>
      </c>
      <c r="G759" s="5" t="s">
        <v>9</v>
      </c>
      <c r="H759" s="8">
        <v>4</v>
      </c>
      <c r="I759" s="2">
        <v>25</v>
      </c>
      <c r="J759" s="2">
        <v>100</v>
      </c>
      <c r="K759" t="str">
        <f t="shared" si="67"/>
        <v>Low</v>
      </c>
      <c r="L759" s="12">
        <f t="shared" si="68"/>
        <v>2023</v>
      </c>
      <c r="M759" s="12">
        <f t="shared" si="69"/>
        <v>2</v>
      </c>
      <c r="N759" s="5" t="str">
        <f t="shared" si="70"/>
        <v>Friday</v>
      </c>
      <c r="O759" s="5" t="str">
        <f t="shared" si="71"/>
        <v>May</v>
      </c>
    </row>
    <row r="760" spans="1:15" x14ac:dyDescent="0.3">
      <c r="A760" s="8">
        <v>759</v>
      </c>
      <c r="B760" s="25">
        <v>45115</v>
      </c>
      <c r="C760" s="5" t="s">
        <v>767</v>
      </c>
      <c r="D760" s="5" t="s">
        <v>5</v>
      </c>
      <c r="E760" s="12">
        <v>49</v>
      </c>
      <c r="F760" s="2" t="str">
        <f t="shared" si="66"/>
        <v>Adult</v>
      </c>
      <c r="G760" s="5" t="s">
        <v>11</v>
      </c>
      <c r="H760" s="8">
        <v>2</v>
      </c>
      <c r="I760" s="2">
        <v>50</v>
      </c>
      <c r="J760" s="2">
        <v>100</v>
      </c>
      <c r="K760" t="str">
        <f t="shared" si="67"/>
        <v>Low</v>
      </c>
      <c r="L760" s="12">
        <f t="shared" si="68"/>
        <v>2023</v>
      </c>
      <c r="M760" s="12">
        <f t="shared" si="69"/>
        <v>3</v>
      </c>
      <c r="N760" s="5" t="str">
        <f t="shared" si="70"/>
        <v>Saturday</v>
      </c>
      <c r="O760" s="5" t="str">
        <f t="shared" si="71"/>
        <v>July</v>
      </c>
    </row>
    <row r="761" spans="1:15" x14ac:dyDescent="0.3">
      <c r="A761" s="8">
        <v>760</v>
      </c>
      <c r="B761" s="25">
        <v>45012</v>
      </c>
      <c r="C761" s="5" t="s">
        <v>768</v>
      </c>
      <c r="D761" s="5" t="s">
        <v>5</v>
      </c>
      <c r="E761" s="12">
        <v>27</v>
      </c>
      <c r="F761" s="2" t="str">
        <f t="shared" si="66"/>
        <v>Young</v>
      </c>
      <c r="G761" s="5" t="s">
        <v>6</v>
      </c>
      <c r="H761" s="8">
        <v>1</v>
      </c>
      <c r="I761" s="2">
        <v>500</v>
      </c>
      <c r="J761" s="2">
        <v>500</v>
      </c>
      <c r="K761" t="str">
        <f t="shared" si="67"/>
        <v>Low</v>
      </c>
      <c r="L761" s="12">
        <f t="shared" si="68"/>
        <v>2023</v>
      </c>
      <c r="M761" s="12">
        <f t="shared" si="69"/>
        <v>1</v>
      </c>
      <c r="N761" s="5" t="str">
        <f t="shared" si="70"/>
        <v>Monday</v>
      </c>
      <c r="O761" s="5" t="str">
        <f t="shared" si="71"/>
        <v>March</v>
      </c>
    </row>
    <row r="762" spans="1:15" x14ac:dyDescent="0.3">
      <c r="A762" s="8">
        <v>761</v>
      </c>
      <c r="B762" s="25">
        <v>45237</v>
      </c>
      <c r="C762" s="5" t="s">
        <v>769</v>
      </c>
      <c r="D762" s="5" t="s">
        <v>8</v>
      </c>
      <c r="E762" s="12">
        <v>33</v>
      </c>
      <c r="F762" s="2" t="str">
        <f t="shared" si="66"/>
        <v>Adult</v>
      </c>
      <c r="G762" s="5" t="s">
        <v>9</v>
      </c>
      <c r="H762" s="8">
        <v>1</v>
      </c>
      <c r="I762" s="2">
        <v>500</v>
      </c>
      <c r="J762" s="2">
        <v>500</v>
      </c>
      <c r="K762" t="str">
        <f t="shared" si="67"/>
        <v>Low</v>
      </c>
      <c r="L762" s="12">
        <f t="shared" si="68"/>
        <v>2023</v>
      </c>
      <c r="M762" s="12">
        <f t="shared" si="69"/>
        <v>4</v>
      </c>
      <c r="N762" s="5" t="str">
        <f t="shared" si="70"/>
        <v>Tuesday</v>
      </c>
      <c r="O762" s="5" t="str">
        <f t="shared" si="71"/>
        <v>November</v>
      </c>
    </row>
    <row r="763" spans="1:15" x14ac:dyDescent="0.3">
      <c r="A763" s="8">
        <v>762</v>
      </c>
      <c r="B763" s="25">
        <v>45237</v>
      </c>
      <c r="C763" s="5" t="s">
        <v>770</v>
      </c>
      <c r="D763" s="5" t="s">
        <v>8</v>
      </c>
      <c r="E763" s="12">
        <v>24</v>
      </c>
      <c r="F763" s="2" t="str">
        <f t="shared" si="66"/>
        <v>Young</v>
      </c>
      <c r="G763" s="5" t="s">
        <v>11</v>
      </c>
      <c r="H763" s="8">
        <v>2</v>
      </c>
      <c r="I763" s="2">
        <v>25</v>
      </c>
      <c r="J763" s="2">
        <v>50</v>
      </c>
      <c r="K763" t="str">
        <f t="shared" si="67"/>
        <v>Low</v>
      </c>
      <c r="L763" s="12">
        <f t="shared" si="68"/>
        <v>2023</v>
      </c>
      <c r="M763" s="12">
        <f t="shared" si="69"/>
        <v>4</v>
      </c>
      <c r="N763" s="5" t="str">
        <f t="shared" si="70"/>
        <v>Tuesday</v>
      </c>
      <c r="O763" s="5" t="str">
        <f t="shared" si="71"/>
        <v>November</v>
      </c>
    </row>
    <row r="764" spans="1:15" x14ac:dyDescent="0.3">
      <c r="A764" s="8">
        <v>763</v>
      </c>
      <c r="B764" s="25">
        <v>44985</v>
      </c>
      <c r="C764" s="5" t="s">
        <v>771</v>
      </c>
      <c r="D764" s="5" t="s">
        <v>5</v>
      </c>
      <c r="E764" s="12">
        <v>34</v>
      </c>
      <c r="F764" s="2" t="str">
        <f t="shared" si="66"/>
        <v>Adult</v>
      </c>
      <c r="G764" s="5" t="s">
        <v>9</v>
      </c>
      <c r="H764" s="8">
        <v>2</v>
      </c>
      <c r="I764" s="2">
        <v>25</v>
      </c>
      <c r="J764" s="2">
        <v>50</v>
      </c>
      <c r="K764" t="str">
        <f t="shared" si="67"/>
        <v>Low</v>
      </c>
      <c r="L764" s="12">
        <f t="shared" si="68"/>
        <v>2023</v>
      </c>
      <c r="M764" s="12">
        <f t="shared" si="69"/>
        <v>1</v>
      </c>
      <c r="N764" s="5" t="str">
        <f t="shared" si="70"/>
        <v>Tuesday</v>
      </c>
      <c r="O764" s="5" t="str">
        <f t="shared" si="71"/>
        <v>February</v>
      </c>
    </row>
    <row r="765" spans="1:15" x14ac:dyDescent="0.3">
      <c r="A765" s="8">
        <v>764</v>
      </c>
      <c r="B765" s="25">
        <v>45010</v>
      </c>
      <c r="C765" s="5" t="s">
        <v>772</v>
      </c>
      <c r="D765" s="5" t="s">
        <v>8</v>
      </c>
      <c r="E765" s="12">
        <v>40</v>
      </c>
      <c r="F765" s="2" t="str">
        <f t="shared" si="66"/>
        <v>Adult</v>
      </c>
      <c r="G765" s="5" t="s">
        <v>9</v>
      </c>
      <c r="H765" s="8">
        <v>1</v>
      </c>
      <c r="I765" s="2">
        <v>25</v>
      </c>
      <c r="J765" s="2">
        <v>25</v>
      </c>
      <c r="K765" t="str">
        <f t="shared" si="67"/>
        <v>Low</v>
      </c>
      <c r="L765" s="12">
        <f t="shared" si="68"/>
        <v>2023</v>
      </c>
      <c r="M765" s="12">
        <f t="shared" si="69"/>
        <v>1</v>
      </c>
      <c r="N765" s="5" t="str">
        <f t="shared" si="70"/>
        <v>Saturday</v>
      </c>
      <c r="O765" s="5" t="str">
        <f t="shared" si="71"/>
        <v>March</v>
      </c>
    </row>
    <row r="766" spans="1:15" x14ac:dyDescent="0.3">
      <c r="A766" s="8">
        <v>765</v>
      </c>
      <c r="B766" s="25">
        <v>45086</v>
      </c>
      <c r="C766" s="5" t="s">
        <v>773</v>
      </c>
      <c r="D766" s="5" t="s">
        <v>5</v>
      </c>
      <c r="E766" s="12">
        <v>43</v>
      </c>
      <c r="F766" s="2" t="str">
        <f t="shared" si="66"/>
        <v>Adult</v>
      </c>
      <c r="G766" s="5" t="s">
        <v>9</v>
      </c>
      <c r="H766" s="8">
        <v>4</v>
      </c>
      <c r="I766" s="2">
        <v>50</v>
      </c>
      <c r="J766" s="2">
        <v>200</v>
      </c>
      <c r="K766" t="str">
        <f t="shared" si="67"/>
        <v>Low</v>
      </c>
      <c r="L766" s="12">
        <f t="shared" si="68"/>
        <v>2023</v>
      </c>
      <c r="M766" s="12">
        <f t="shared" si="69"/>
        <v>2</v>
      </c>
      <c r="N766" s="5" t="str">
        <f t="shared" si="70"/>
        <v>Friday</v>
      </c>
      <c r="O766" s="5" t="str">
        <f t="shared" si="71"/>
        <v>June</v>
      </c>
    </row>
    <row r="767" spans="1:15" x14ac:dyDescent="0.3">
      <c r="A767" s="8">
        <v>766</v>
      </c>
      <c r="B767" s="25">
        <v>44982</v>
      </c>
      <c r="C767" s="5" t="s">
        <v>774</v>
      </c>
      <c r="D767" s="5" t="s">
        <v>5</v>
      </c>
      <c r="E767" s="12">
        <v>38</v>
      </c>
      <c r="F767" s="2" t="str">
        <f t="shared" si="66"/>
        <v>Adult</v>
      </c>
      <c r="G767" s="5" t="s">
        <v>11</v>
      </c>
      <c r="H767" s="8">
        <v>3</v>
      </c>
      <c r="I767" s="2">
        <v>300</v>
      </c>
      <c r="J767" s="2">
        <v>900</v>
      </c>
      <c r="K767" t="str">
        <f t="shared" si="67"/>
        <v>Medium</v>
      </c>
      <c r="L767" s="12">
        <f t="shared" si="68"/>
        <v>2023</v>
      </c>
      <c r="M767" s="12">
        <f t="shared" si="69"/>
        <v>1</v>
      </c>
      <c r="N767" s="5" t="str">
        <f t="shared" si="70"/>
        <v>Saturday</v>
      </c>
      <c r="O767" s="5" t="str">
        <f t="shared" si="71"/>
        <v>February</v>
      </c>
    </row>
    <row r="768" spans="1:15" x14ac:dyDescent="0.3">
      <c r="A768" s="8">
        <v>767</v>
      </c>
      <c r="B768" s="25">
        <v>45223</v>
      </c>
      <c r="C768" s="5" t="s">
        <v>775</v>
      </c>
      <c r="D768" s="5" t="s">
        <v>5</v>
      </c>
      <c r="E768" s="12">
        <v>39</v>
      </c>
      <c r="F768" s="2" t="str">
        <f t="shared" si="66"/>
        <v>Adult</v>
      </c>
      <c r="G768" s="5" t="s">
        <v>6</v>
      </c>
      <c r="H768" s="8">
        <v>3</v>
      </c>
      <c r="I768" s="2">
        <v>25</v>
      </c>
      <c r="J768" s="2">
        <v>75</v>
      </c>
      <c r="K768" t="str">
        <f t="shared" si="67"/>
        <v>Low</v>
      </c>
      <c r="L768" s="12">
        <f t="shared" si="68"/>
        <v>2023</v>
      </c>
      <c r="M768" s="12">
        <f t="shared" si="69"/>
        <v>4</v>
      </c>
      <c r="N768" s="5" t="str">
        <f t="shared" si="70"/>
        <v>Tuesday</v>
      </c>
      <c r="O768" s="5" t="str">
        <f t="shared" si="71"/>
        <v>October</v>
      </c>
    </row>
    <row r="769" spans="1:15" x14ac:dyDescent="0.3">
      <c r="A769" s="8">
        <v>768</v>
      </c>
      <c r="B769" s="25">
        <v>44940</v>
      </c>
      <c r="C769" s="5" t="s">
        <v>776</v>
      </c>
      <c r="D769" s="5" t="s">
        <v>8</v>
      </c>
      <c r="E769" s="12">
        <v>24</v>
      </c>
      <c r="F769" s="2" t="str">
        <f t="shared" si="66"/>
        <v>Young</v>
      </c>
      <c r="G769" s="5" t="s">
        <v>6</v>
      </c>
      <c r="H769" s="8">
        <v>3</v>
      </c>
      <c r="I769" s="2">
        <v>25</v>
      </c>
      <c r="J769" s="2">
        <v>75</v>
      </c>
      <c r="K769" t="str">
        <f t="shared" si="67"/>
        <v>Low</v>
      </c>
      <c r="L769" s="12">
        <f t="shared" si="68"/>
        <v>2023</v>
      </c>
      <c r="M769" s="12">
        <f t="shared" si="69"/>
        <v>1</v>
      </c>
      <c r="N769" s="5" t="str">
        <f t="shared" si="70"/>
        <v>Saturday</v>
      </c>
      <c r="O769" s="5" t="str">
        <f t="shared" si="71"/>
        <v>January</v>
      </c>
    </row>
    <row r="770" spans="1:15" x14ac:dyDescent="0.3">
      <c r="A770" s="8">
        <v>769</v>
      </c>
      <c r="B770" s="25">
        <v>45086</v>
      </c>
      <c r="C770" s="5" t="s">
        <v>777</v>
      </c>
      <c r="D770" s="5" t="s">
        <v>8</v>
      </c>
      <c r="E770" s="12">
        <v>31</v>
      </c>
      <c r="F770" s="2" t="str">
        <f t="shared" si="66"/>
        <v>Adult</v>
      </c>
      <c r="G770" s="5" t="s">
        <v>11</v>
      </c>
      <c r="H770" s="8">
        <v>4</v>
      </c>
      <c r="I770" s="2">
        <v>30</v>
      </c>
      <c r="J770" s="2">
        <v>120</v>
      </c>
      <c r="K770" t="str">
        <f t="shared" si="67"/>
        <v>Low</v>
      </c>
      <c r="L770" s="12">
        <f t="shared" si="68"/>
        <v>2023</v>
      </c>
      <c r="M770" s="12">
        <f t="shared" si="69"/>
        <v>2</v>
      </c>
      <c r="N770" s="5" t="str">
        <f t="shared" si="70"/>
        <v>Friday</v>
      </c>
      <c r="O770" s="5" t="str">
        <f t="shared" si="71"/>
        <v>June</v>
      </c>
    </row>
    <row r="771" spans="1:15" x14ac:dyDescent="0.3">
      <c r="A771" s="8">
        <v>770</v>
      </c>
      <c r="B771" s="25">
        <v>45221</v>
      </c>
      <c r="C771" s="5" t="s">
        <v>778</v>
      </c>
      <c r="D771" s="5" t="s">
        <v>5</v>
      </c>
      <c r="E771" s="12">
        <v>32</v>
      </c>
      <c r="F771" s="2" t="str">
        <f t="shared" ref="F771:F834" si="72">IF(E771&gt;60,"Senior",IF(E771&gt;30,"Adult","Young"))</f>
        <v>Adult</v>
      </c>
      <c r="G771" s="5" t="s">
        <v>9</v>
      </c>
      <c r="H771" s="8">
        <v>1</v>
      </c>
      <c r="I771" s="2">
        <v>50</v>
      </c>
      <c r="J771" s="2">
        <v>50</v>
      </c>
      <c r="K771" t="str">
        <f t="shared" ref="K771:K834" si="73">IF(J771&gt;1500,"High",IF(J771&gt;500,"Medium","Low"))</f>
        <v>Low</v>
      </c>
      <c r="L771" s="12">
        <f t="shared" ref="L771:L834" si="74">YEAR(B771)</f>
        <v>2023</v>
      </c>
      <c r="M771" s="12">
        <f t="shared" ref="M771:M834" si="75">ROUNDUP(MONTH(B771)/3,0)</f>
        <v>4</v>
      </c>
      <c r="N771" s="5" t="str">
        <f t="shared" ref="N771:N834" si="76">TEXT(B771,"dddd")</f>
        <v>Sunday</v>
      </c>
      <c r="O771" s="5" t="str">
        <f t="shared" ref="O771:O834" si="77">TEXT(B771,"mmmm")</f>
        <v>October</v>
      </c>
    </row>
    <row r="772" spans="1:15" x14ac:dyDescent="0.3">
      <c r="A772" s="8">
        <v>771</v>
      </c>
      <c r="B772" s="25">
        <v>45273</v>
      </c>
      <c r="C772" s="5" t="s">
        <v>779</v>
      </c>
      <c r="D772" s="5" t="s">
        <v>5</v>
      </c>
      <c r="E772" s="12">
        <v>24</v>
      </c>
      <c r="F772" s="2" t="str">
        <f t="shared" si="72"/>
        <v>Young</v>
      </c>
      <c r="G772" s="5" t="s">
        <v>11</v>
      </c>
      <c r="H772" s="8">
        <v>2</v>
      </c>
      <c r="I772" s="2">
        <v>25</v>
      </c>
      <c r="J772" s="2">
        <v>50</v>
      </c>
      <c r="K772" t="str">
        <f t="shared" si="73"/>
        <v>Low</v>
      </c>
      <c r="L772" s="12">
        <f t="shared" si="74"/>
        <v>2023</v>
      </c>
      <c r="M772" s="12">
        <f t="shared" si="75"/>
        <v>4</v>
      </c>
      <c r="N772" s="5" t="str">
        <f t="shared" si="76"/>
        <v>Wednesday</v>
      </c>
      <c r="O772" s="5" t="str">
        <f t="shared" si="77"/>
        <v>December</v>
      </c>
    </row>
    <row r="773" spans="1:15" x14ac:dyDescent="0.3">
      <c r="A773" s="8">
        <v>772</v>
      </c>
      <c r="B773" s="25">
        <v>45119</v>
      </c>
      <c r="C773" s="5" t="s">
        <v>780</v>
      </c>
      <c r="D773" s="5" t="s">
        <v>5</v>
      </c>
      <c r="E773" s="12">
        <v>26</v>
      </c>
      <c r="F773" s="2" t="str">
        <f t="shared" si="72"/>
        <v>Young</v>
      </c>
      <c r="G773" s="5" t="s">
        <v>11</v>
      </c>
      <c r="H773" s="8">
        <v>1</v>
      </c>
      <c r="I773" s="2">
        <v>30</v>
      </c>
      <c r="J773" s="2">
        <v>30</v>
      </c>
      <c r="K773" t="str">
        <f t="shared" si="73"/>
        <v>Low</v>
      </c>
      <c r="L773" s="12">
        <f t="shared" si="74"/>
        <v>2023</v>
      </c>
      <c r="M773" s="12">
        <f t="shared" si="75"/>
        <v>3</v>
      </c>
      <c r="N773" s="5" t="str">
        <f t="shared" si="76"/>
        <v>Wednesday</v>
      </c>
      <c r="O773" s="5" t="str">
        <f t="shared" si="77"/>
        <v>July</v>
      </c>
    </row>
    <row r="774" spans="1:15" x14ac:dyDescent="0.3">
      <c r="A774" s="8">
        <v>773</v>
      </c>
      <c r="B774" s="25">
        <v>45130</v>
      </c>
      <c r="C774" s="5" t="s">
        <v>781</v>
      </c>
      <c r="D774" s="5" t="s">
        <v>5</v>
      </c>
      <c r="E774" s="12">
        <v>25</v>
      </c>
      <c r="F774" s="2" t="str">
        <f t="shared" si="72"/>
        <v>Young</v>
      </c>
      <c r="G774" s="5" t="s">
        <v>11</v>
      </c>
      <c r="H774" s="8">
        <v>4</v>
      </c>
      <c r="I774" s="2">
        <v>500</v>
      </c>
      <c r="J774" s="2">
        <v>2000</v>
      </c>
      <c r="K774" t="str">
        <f t="shared" si="73"/>
        <v>High</v>
      </c>
      <c r="L774" s="12">
        <f t="shared" si="74"/>
        <v>2023</v>
      </c>
      <c r="M774" s="12">
        <f t="shared" si="75"/>
        <v>3</v>
      </c>
      <c r="N774" s="5" t="str">
        <f t="shared" si="76"/>
        <v>Sunday</v>
      </c>
      <c r="O774" s="5" t="str">
        <f t="shared" si="77"/>
        <v>July</v>
      </c>
    </row>
    <row r="775" spans="1:15" x14ac:dyDescent="0.3">
      <c r="A775" s="8">
        <v>774</v>
      </c>
      <c r="B775" s="25">
        <v>45028</v>
      </c>
      <c r="C775" s="5" t="s">
        <v>782</v>
      </c>
      <c r="D775" s="5" t="s">
        <v>8</v>
      </c>
      <c r="E775" s="12">
        <v>40</v>
      </c>
      <c r="F775" s="2" t="str">
        <f t="shared" si="72"/>
        <v>Adult</v>
      </c>
      <c r="G775" s="5" t="s">
        <v>9</v>
      </c>
      <c r="H775" s="8">
        <v>2</v>
      </c>
      <c r="I775" s="2">
        <v>25</v>
      </c>
      <c r="J775" s="2">
        <v>50</v>
      </c>
      <c r="K775" t="str">
        <f t="shared" si="73"/>
        <v>Low</v>
      </c>
      <c r="L775" s="12">
        <f t="shared" si="74"/>
        <v>2023</v>
      </c>
      <c r="M775" s="12">
        <f t="shared" si="75"/>
        <v>2</v>
      </c>
      <c r="N775" s="5" t="str">
        <f t="shared" si="76"/>
        <v>Wednesday</v>
      </c>
      <c r="O775" s="5" t="str">
        <f t="shared" si="77"/>
        <v>April</v>
      </c>
    </row>
    <row r="776" spans="1:15" x14ac:dyDescent="0.3">
      <c r="A776" s="8">
        <v>775</v>
      </c>
      <c r="B776" s="25">
        <v>44965</v>
      </c>
      <c r="C776" s="5" t="s">
        <v>783</v>
      </c>
      <c r="D776" s="5" t="s">
        <v>8</v>
      </c>
      <c r="E776" s="12">
        <v>46</v>
      </c>
      <c r="F776" s="2" t="str">
        <f t="shared" si="72"/>
        <v>Adult</v>
      </c>
      <c r="G776" s="5" t="s">
        <v>11</v>
      </c>
      <c r="H776" s="8">
        <v>4</v>
      </c>
      <c r="I776" s="2">
        <v>25</v>
      </c>
      <c r="J776" s="2">
        <v>100</v>
      </c>
      <c r="K776" t="str">
        <f t="shared" si="73"/>
        <v>Low</v>
      </c>
      <c r="L776" s="12">
        <f t="shared" si="74"/>
        <v>2023</v>
      </c>
      <c r="M776" s="12">
        <f t="shared" si="75"/>
        <v>1</v>
      </c>
      <c r="N776" s="5" t="str">
        <f t="shared" si="76"/>
        <v>Wednesday</v>
      </c>
      <c r="O776" s="5" t="str">
        <f t="shared" si="77"/>
        <v>February</v>
      </c>
    </row>
    <row r="777" spans="1:15" x14ac:dyDescent="0.3">
      <c r="A777" s="8">
        <v>776</v>
      </c>
      <c r="B777" s="25">
        <v>45230</v>
      </c>
      <c r="C777" s="5" t="s">
        <v>784</v>
      </c>
      <c r="D777" s="5" t="s">
        <v>5</v>
      </c>
      <c r="E777" s="12">
        <v>35</v>
      </c>
      <c r="F777" s="2" t="str">
        <f t="shared" si="72"/>
        <v>Adult</v>
      </c>
      <c r="G777" s="5" t="s">
        <v>9</v>
      </c>
      <c r="H777" s="8">
        <v>3</v>
      </c>
      <c r="I777" s="2">
        <v>30</v>
      </c>
      <c r="J777" s="2">
        <v>90</v>
      </c>
      <c r="K777" t="str">
        <f t="shared" si="73"/>
        <v>Low</v>
      </c>
      <c r="L777" s="12">
        <f t="shared" si="74"/>
        <v>2023</v>
      </c>
      <c r="M777" s="12">
        <f t="shared" si="75"/>
        <v>4</v>
      </c>
      <c r="N777" s="5" t="str">
        <f t="shared" si="76"/>
        <v>Tuesday</v>
      </c>
      <c r="O777" s="5" t="str">
        <f t="shared" si="77"/>
        <v>October</v>
      </c>
    </row>
    <row r="778" spans="1:15" x14ac:dyDescent="0.3">
      <c r="A778" s="8">
        <v>777</v>
      </c>
      <c r="B778" s="25">
        <v>45280</v>
      </c>
      <c r="C778" s="5" t="s">
        <v>785</v>
      </c>
      <c r="D778" s="5" t="s">
        <v>5</v>
      </c>
      <c r="E778" s="12">
        <v>48</v>
      </c>
      <c r="F778" s="2" t="str">
        <f t="shared" si="72"/>
        <v>Adult</v>
      </c>
      <c r="G778" s="5" t="s">
        <v>11</v>
      </c>
      <c r="H778" s="8">
        <v>3</v>
      </c>
      <c r="I778" s="2">
        <v>50</v>
      </c>
      <c r="J778" s="2">
        <v>150</v>
      </c>
      <c r="K778" t="str">
        <f t="shared" si="73"/>
        <v>Low</v>
      </c>
      <c r="L778" s="12">
        <f t="shared" si="74"/>
        <v>2023</v>
      </c>
      <c r="M778" s="12">
        <f t="shared" si="75"/>
        <v>4</v>
      </c>
      <c r="N778" s="5" t="str">
        <f t="shared" si="76"/>
        <v>Wednesday</v>
      </c>
      <c r="O778" s="5" t="str">
        <f t="shared" si="77"/>
        <v>December</v>
      </c>
    </row>
    <row r="779" spans="1:15" x14ac:dyDescent="0.3">
      <c r="A779" s="8">
        <v>778</v>
      </c>
      <c r="B779" s="25">
        <v>45248</v>
      </c>
      <c r="C779" s="5" t="s">
        <v>786</v>
      </c>
      <c r="D779" s="5" t="s">
        <v>8</v>
      </c>
      <c r="E779" s="12">
        <v>47</v>
      </c>
      <c r="F779" s="2" t="str">
        <f t="shared" si="72"/>
        <v>Adult</v>
      </c>
      <c r="G779" s="5" t="s">
        <v>6</v>
      </c>
      <c r="H779" s="8">
        <v>4</v>
      </c>
      <c r="I779" s="2">
        <v>25</v>
      </c>
      <c r="J779" s="2">
        <v>100</v>
      </c>
      <c r="K779" t="str">
        <f t="shared" si="73"/>
        <v>Low</v>
      </c>
      <c r="L779" s="12">
        <f t="shared" si="74"/>
        <v>2023</v>
      </c>
      <c r="M779" s="12">
        <f t="shared" si="75"/>
        <v>4</v>
      </c>
      <c r="N779" s="5" t="str">
        <f t="shared" si="76"/>
        <v>Saturday</v>
      </c>
      <c r="O779" s="5" t="str">
        <f t="shared" si="77"/>
        <v>November</v>
      </c>
    </row>
    <row r="780" spans="1:15" x14ac:dyDescent="0.3">
      <c r="A780" s="8">
        <v>779</v>
      </c>
      <c r="B780" s="25">
        <v>45051</v>
      </c>
      <c r="C780" s="5" t="s">
        <v>787</v>
      </c>
      <c r="D780" s="5" t="s">
        <v>8</v>
      </c>
      <c r="E780" s="12">
        <v>56</v>
      </c>
      <c r="F780" s="2" t="str">
        <f t="shared" si="72"/>
        <v>Adult</v>
      </c>
      <c r="G780" s="5" t="s">
        <v>11</v>
      </c>
      <c r="H780" s="8">
        <v>2</v>
      </c>
      <c r="I780" s="2">
        <v>500</v>
      </c>
      <c r="J780" s="2">
        <v>1000</v>
      </c>
      <c r="K780" t="str">
        <f t="shared" si="73"/>
        <v>Medium</v>
      </c>
      <c r="L780" s="12">
        <f t="shared" si="74"/>
        <v>2023</v>
      </c>
      <c r="M780" s="12">
        <f t="shared" si="75"/>
        <v>2</v>
      </c>
      <c r="N780" s="5" t="str">
        <f t="shared" si="76"/>
        <v>Friday</v>
      </c>
      <c r="O780" s="5" t="str">
        <f t="shared" si="77"/>
        <v>May</v>
      </c>
    </row>
    <row r="781" spans="1:15" x14ac:dyDescent="0.3">
      <c r="A781" s="8">
        <v>780</v>
      </c>
      <c r="B781" s="25">
        <v>44979</v>
      </c>
      <c r="C781" s="5" t="s">
        <v>788</v>
      </c>
      <c r="D781" s="5" t="s">
        <v>5</v>
      </c>
      <c r="E781" s="12">
        <v>52</v>
      </c>
      <c r="F781" s="2" t="str">
        <f t="shared" si="72"/>
        <v>Adult</v>
      </c>
      <c r="G781" s="5" t="s">
        <v>11</v>
      </c>
      <c r="H781" s="8">
        <v>2</v>
      </c>
      <c r="I781" s="2">
        <v>25</v>
      </c>
      <c r="J781" s="2">
        <v>50</v>
      </c>
      <c r="K781" t="str">
        <f t="shared" si="73"/>
        <v>Low</v>
      </c>
      <c r="L781" s="12">
        <f t="shared" si="74"/>
        <v>2023</v>
      </c>
      <c r="M781" s="12">
        <f t="shared" si="75"/>
        <v>1</v>
      </c>
      <c r="N781" s="5" t="str">
        <f t="shared" si="76"/>
        <v>Wednesday</v>
      </c>
      <c r="O781" s="5" t="str">
        <f t="shared" si="77"/>
        <v>February</v>
      </c>
    </row>
    <row r="782" spans="1:15" x14ac:dyDescent="0.3">
      <c r="A782" s="8">
        <v>781</v>
      </c>
      <c r="B782" s="25">
        <v>45283</v>
      </c>
      <c r="C782" s="5" t="s">
        <v>789</v>
      </c>
      <c r="D782" s="5" t="s">
        <v>5</v>
      </c>
      <c r="E782" s="12">
        <v>35</v>
      </c>
      <c r="F782" s="2" t="str">
        <f t="shared" si="72"/>
        <v>Adult</v>
      </c>
      <c r="G782" s="5" t="s">
        <v>6</v>
      </c>
      <c r="H782" s="8">
        <v>1</v>
      </c>
      <c r="I782" s="2">
        <v>500</v>
      </c>
      <c r="J782" s="2">
        <v>500</v>
      </c>
      <c r="K782" t="str">
        <f t="shared" si="73"/>
        <v>Low</v>
      </c>
      <c r="L782" s="12">
        <f t="shared" si="74"/>
        <v>2023</v>
      </c>
      <c r="M782" s="12">
        <f t="shared" si="75"/>
        <v>4</v>
      </c>
      <c r="N782" s="5" t="str">
        <f t="shared" si="76"/>
        <v>Saturday</v>
      </c>
      <c r="O782" s="5" t="str">
        <f t="shared" si="77"/>
        <v>December</v>
      </c>
    </row>
    <row r="783" spans="1:15" x14ac:dyDescent="0.3">
      <c r="A783" s="8">
        <v>782</v>
      </c>
      <c r="B783" s="25">
        <v>45081</v>
      </c>
      <c r="C783" s="5" t="s">
        <v>790</v>
      </c>
      <c r="D783" s="5" t="s">
        <v>5</v>
      </c>
      <c r="E783" s="12">
        <v>59</v>
      </c>
      <c r="F783" s="2" t="str">
        <f t="shared" si="72"/>
        <v>Adult</v>
      </c>
      <c r="G783" s="5" t="s">
        <v>9</v>
      </c>
      <c r="H783" s="8">
        <v>3</v>
      </c>
      <c r="I783" s="2">
        <v>300</v>
      </c>
      <c r="J783" s="2">
        <v>900</v>
      </c>
      <c r="K783" t="str">
        <f t="shared" si="73"/>
        <v>Medium</v>
      </c>
      <c r="L783" s="12">
        <f t="shared" si="74"/>
        <v>2023</v>
      </c>
      <c r="M783" s="12">
        <f t="shared" si="75"/>
        <v>2</v>
      </c>
      <c r="N783" s="5" t="str">
        <f t="shared" si="76"/>
        <v>Sunday</v>
      </c>
      <c r="O783" s="5" t="str">
        <f t="shared" si="77"/>
        <v>June</v>
      </c>
    </row>
    <row r="784" spans="1:15" x14ac:dyDescent="0.3">
      <c r="A784" s="8">
        <v>783</v>
      </c>
      <c r="B784" s="25">
        <v>45277</v>
      </c>
      <c r="C784" s="5" t="s">
        <v>791</v>
      </c>
      <c r="D784" s="5" t="s">
        <v>8</v>
      </c>
      <c r="E784" s="12">
        <v>56</v>
      </c>
      <c r="F784" s="2" t="str">
        <f t="shared" si="72"/>
        <v>Adult</v>
      </c>
      <c r="G784" s="5" t="s">
        <v>9</v>
      </c>
      <c r="H784" s="8">
        <v>1</v>
      </c>
      <c r="I784" s="2">
        <v>300</v>
      </c>
      <c r="J784" s="2">
        <v>300</v>
      </c>
      <c r="K784" t="str">
        <f t="shared" si="73"/>
        <v>Low</v>
      </c>
      <c r="L784" s="12">
        <f t="shared" si="74"/>
        <v>2023</v>
      </c>
      <c r="M784" s="12">
        <f t="shared" si="75"/>
        <v>4</v>
      </c>
      <c r="N784" s="5" t="str">
        <f t="shared" si="76"/>
        <v>Sunday</v>
      </c>
      <c r="O784" s="5" t="str">
        <f t="shared" si="77"/>
        <v>December</v>
      </c>
    </row>
    <row r="785" spans="1:15" x14ac:dyDescent="0.3">
      <c r="A785" s="8">
        <v>784</v>
      </c>
      <c r="B785" s="25">
        <v>45234</v>
      </c>
      <c r="C785" s="5" t="s">
        <v>792</v>
      </c>
      <c r="D785" s="5" t="s">
        <v>8</v>
      </c>
      <c r="E785" s="12">
        <v>34</v>
      </c>
      <c r="F785" s="2" t="str">
        <f t="shared" si="72"/>
        <v>Adult</v>
      </c>
      <c r="G785" s="5" t="s">
        <v>11</v>
      </c>
      <c r="H785" s="8">
        <v>1</v>
      </c>
      <c r="I785" s="2">
        <v>500</v>
      </c>
      <c r="J785" s="2">
        <v>500</v>
      </c>
      <c r="K785" t="str">
        <f t="shared" si="73"/>
        <v>Low</v>
      </c>
      <c r="L785" s="12">
        <f t="shared" si="74"/>
        <v>2023</v>
      </c>
      <c r="M785" s="12">
        <f t="shared" si="75"/>
        <v>4</v>
      </c>
      <c r="N785" s="5" t="str">
        <f t="shared" si="76"/>
        <v>Saturday</v>
      </c>
      <c r="O785" s="5" t="str">
        <f t="shared" si="77"/>
        <v>November</v>
      </c>
    </row>
    <row r="786" spans="1:15" x14ac:dyDescent="0.3">
      <c r="A786" s="8">
        <v>785</v>
      </c>
      <c r="B786" s="25">
        <v>44988</v>
      </c>
      <c r="C786" s="5" t="s">
        <v>793</v>
      </c>
      <c r="D786" s="5" t="s">
        <v>8</v>
      </c>
      <c r="E786" s="12">
        <v>31</v>
      </c>
      <c r="F786" s="2" t="str">
        <f t="shared" si="72"/>
        <v>Adult</v>
      </c>
      <c r="G786" s="5" t="s">
        <v>6</v>
      </c>
      <c r="H786" s="8">
        <v>4</v>
      </c>
      <c r="I786" s="2">
        <v>50</v>
      </c>
      <c r="J786" s="2">
        <v>200</v>
      </c>
      <c r="K786" t="str">
        <f t="shared" si="73"/>
        <v>Low</v>
      </c>
      <c r="L786" s="12">
        <f t="shared" si="74"/>
        <v>2023</v>
      </c>
      <c r="M786" s="12">
        <f t="shared" si="75"/>
        <v>1</v>
      </c>
      <c r="N786" s="5" t="str">
        <f t="shared" si="76"/>
        <v>Friday</v>
      </c>
      <c r="O786" s="5" t="str">
        <f t="shared" si="77"/>
        <v>March</v>
      </c>
    </row>
    <row r="787" spans="1:15" x14ac:dyDescent="0.3">
      <c r="A787" s="8">
        <v>786</v>
      </c>
      <c r="B787" s="25">
        <v>45216</v>
      </c>
      <c r="C787" s="5" t="s">
        <v>794</v>
      </c>
      <c r="D787" s="5" t="s">
        <v>5</v>
      </c>
      <c r="E787" s="12">
        <v>48</v>
      </c>
      <c r="F787" s="2" t="str">
        <f t="shared" si="72"/>
        <v>Adult</v>
      </c>
      <c r="G787" s="5" t="s">
        <v>9</v>
      </c>
      <c r="H787" s="8">
        <v>4</v>
      </c>
      <c r="I787" s="2">
        <v>25</v>
      </c>
      <c r="J787" s="2">
        <v>100</v>
      </c>
      <c r="K787" t="str">
        <f t="shared" si="73"/>
        <v>Low</v>
      </c>
      <c r="L787" s="12">
        <f t="shared" si="74"/>
        <v>2023</v>
      </c>
      <c r="M787" s="12">
        <f t="shared" si="75"/>
        <v>4</v>
      </c>
      <c r="N787" s="5" t="str">
        <f t="shared" si="76"/>
        <v>Tuesday</v>
      </c>
      <c r="O787" s="5" t="str">
        <f t="shared" si="77"/>
        <v>October</v>
      </c>
    </row>
    <row r="788" spans="1:15" x14ac:dyDescent="0.3">
      <c r="A788" s="8">
        <v>787</v>
      </c>
      <c r="B788" s="25">
        <v>44948</v>
      </c>
      <c r="C788" s="5" t="s">
        <v>795</v>
      </c>
      <c r="D788" s="5" t="s">
        <v>5</v>
      </c>
      <c r="E788" s="12">
        <v>41</v>
      </c>
      <c r="F788" s="2" t="str">
        <f t="shared" si="72"/>
        <v>Adult</v>
      </c>
      <c r="G788" s="5" t="s">
        <v>11</v>
      </c>
      <c r="H788" s="8">
        <v>1</v>
      </c>
      <c r="I788" s="2">
        <v>25</v>
      </c>
      <c r="J788" s="2">
        <v>25</v>
      </c>
      <c r="K788" t="str">
        <f t="shared" si="73"/>
        <v>Low</v>
      </c>
      <c r="L788" s="12">
        <f t="shared" si="74"/>
        <v>2023</v>
      </c>
      <c r="M788" s="12">
        <f t="shared" si="75"/>
        <v>1</v>
      </c>
      <c r="N788" s="5" t="str">
        <f t="shared" si="76"/>
        <v>Sunday</v>
      </c>
      <c r="O788" s="5" t="str">
        <f t="shared" si="77"/>
        <v>January</v>
      </c>
    </row>
    <row r="789" spans="1:15" x14ac:dyDescent="0.3">
      <c r="A789" s="8">
        <v>788</v>
      </c>
      <c r="B789" s="25">
        <v>45104</v>
      </c>
      <c r="C789" s="5" t="s">
        <v>796</v>
      </c>
      <c r="D789" s="5" t="s">
        <v>8</v>
      </c>
      <c r="E789" s="12">
        <v>52</v>
      </c>
      <c r="F789" s="2" t="str">
        <f t="shared" si="72"/>
        <v>Adult</v>
      </c>
      <c r="G789" s="5" t="s">
        <v>6</v>
      </c>
      <c r="H789" s="8">
        <v>3</v>
      </c>
      <c r="I789" s="2">
        <v>300</v>
      </c>
      <c r="J789" s="2">
        <v>900</v>
      </c>
      <c r="K789" t="str">
        <f t="shared" si="73"/>
        <v>Medium</v>
      </c>
      <c r="L789" s="12">
        <f t="shared" si="74"/>
        <v>2023</v>
      </c>
      <c r="M789" s="12">
        <f t="shared" si="75"/>
        <v>2</v>
      </c>
      <c r="N789" s="5" t="str">
        <f t="shared" si="76"/>
        <v>Tuesday</v>
      </c>
      <c r="O789" s="5" t="str">
        <f t="shared" si="77"/>
        <v>June</v>
      </c>
    </row>
    <row r="790" spans="1:15" x14ac:dyDescent="0.3">
      <c r="A790" s="8">
        <v>789</v>
      </c>
      <c r="B790" s="25">
        <v>45199</v>
      </c>
      <c r="C790" s="5" t="s">
        <v>797</v>
      </c>
      <c r="D790" s="5" t="s">
        <v>8</v>
      </c>
      <c r="E790" s="12">
        <v>61</v>
      </c>
      <c r="F790" s="2" t="str">
        <f t="shared" si="72"/>
        <v>Senior</v>
      </c>
      <c r="G790" s="5" t="s">
        <v>9</v>
      </c>
      <c r="H790" s="8">
        <v>4</v>
      </c>
      <c r="I790" s="2">
        <v>500</v>
      </c>
      <c r="J790" s="2">
        <v>2000</v>
      </c>
      <c r="K790" t="str">
        <f t="shared" si="73"/>
        <v>High</v>
      </c>
      <c r="L790" s="12">
        <f t="shared" si="74"/>
        <v>2023</v>
      </c>
      <c r="M790" s="12">
        <f t="shared" si="75"/>
        <v>3</v>
      </c>
      <c r="N790" s="5" t="str">
        <f t="shared" si="76"/>
        <v>Saturday</v>
      </c>
      <c r="O790" s="5" t="str">
        <f t="shared" si="77"/>
        <v>September</v>
      </c>
    </row>
    <row r="791" spans="1:15" x14ac:dyDescent="0.3">
      <c r="A791" s="8">
        <v>790</v>
      </c>
      <c r="B791" s="25">
        <v>45146</v>
      </c>
      <c r="C791" s="5" t="s">
        <v>798</v>
      </c>
      <c r="D791" s="5" t="s">
        <v>5</v>
      </c>
      <c r="E791" s="12">
        <v>62</v>
      </c>
      <c r="F791" s="2" t="str">
        <f t="shared" si="72"/>
        <v>Senior</v>
      </c>
      <c r="G791" s="5" t="s">
        <v>9</v>
      </c>
      <c r="H791" s="8">
        <v>1</v>
      </c>
      <c r="I791" s="2">
        <v>25</v>
      </c>
      <c r="J791" s="2">
        <v>25</v>
      </c>
      <c r="K791" t="str">
        <f t="shared" si="73"/>
        <v>Low</v>
      </c>
      <c r="L791" s="12">
        <f t="shared" si="74"/>
        <v>2023</v>
      </c>
      <c r="M791" s="12">
        <f t="shared" si="75"/>
        <v>3</v>
      </c>
      <c r="N791" s="5" t="str">
        <f t="shared" si="76"/>
        <v>Tuesday</v>
      </c>
      <c r="O791" s="5" t="str">
        <f t="shared" si="77"/>
        <v>August</v>
      </c>
    </row>
    <row r="792" spans="1:15" x14ac:dyDescent="0.3">
      <c r="A792" s="8">
        <v>791</v>
      </c>
      <c r="B792" s="25">
        <v>45265</v>
      </c>
      <c r="C792" s="5" t="s">
        <v>799</v>
      </c>
      <c r="D792" s="5" t="s">
        <v>8</v>
      </c>
      <c r="E792" s="12">
        <v>51</v>
      </c>
      <c r="F792" s="2" t="str">
        <f t="shared" si="72"/>
        <v>Adult</v>
      </c>
      <c r="G792" s="5" t="s">
        <v>6</v>
      </c>
      <c r="H792" s="8">
        <v>1</v>
      </c>
      <c r="I792" s="2">
        <v>25</v>
      </c>
      <c r="J792" s="2">
        <v>25</v>
      </c>
      <c r="K792" t="str">
        <f t="shared" si="73"/>
        <v>Low</v>
      </c>
      <c r="L792" s="12">
        <f t="shared" si="74"/>
        <v>2023</v>
      </c>
      <c r="M792" s="12">
        <f t="shared" si="75"/>
        <v>4</v>
      </c>
      <c r="N792" s="5" t="str">
        <f t="shared" si="76"/>
        <v>Tuesday</v>
      </c>
      <c r="O792" s="5" t="str">
        <f t="shared" si="77"/>
        <v>December</v>
      </c>
    </row>
    <row r="793" spans="1:15" x14ac:dyDescent="0.3">
      <c r="A793" s="8">
        <v>792</v>
      </c>
      <c r="B793" s="25">
        <v>45116</v>
      </c>
      <c r="C793" s="5" t="s">
        <v>800</v>
      </c>
      <c r="D793" s="5" t="s">
        <v>8</v>
      </c>
      <c r="E793" s="12">
        <v>20</v>
      </c>
      <c r="F793" s="2" t="str">
        <f t="shared" si="72"/>
        <v>Young</v>
      </c>
      <c r="G793" s="5" t="s">
        <v>6</v>
      </c>
      <c r="H793" s="8">
        <v>1</v>
      </c>
      <c r="I793" s="2">
        <v>50</v>
      </c>
      <c r="J793" s="2">
        <v>50</v>
      </c>
      <c r="K793" t="str">
        <f t="shared" si="73"/>
        <v>Low</v>
      </c>
      <c r="L793" s="12">
        <f t="shared" si="74"/>
        <v>2023</v>
      </c>
      <c r="M793" s="12">
        <f t="shared" si="75"/>
        <v>3</v>
      </c>
      <c r="N793" s="5" t="str">
        <f t="shared" si="76"/>
        <v>Sunday</v>
      </c>
      <c r="O793" s="5" t="str">
        <f t="shared" si="77"/>
        <v>July</v>
      </c>
    </row>
    <row r="794" spans="1:15" x14ac:dyDescent="0.3">
      <c r="A794" s="8">
        <v>793</v>
      </c>
      <c r="B794" s="25">
        <v>44962</v>
      </c>
      <c r="C794" s="5" t="s">
        <v>801</v>
      </c>
      <c r="D794" s="5" t="s">
        <v>5</v>
      </c>
      <c r="E794" s="12">
        <v>54</v>
      </c>
      <c r="F794" s="2" t="str">
        <f t="shared" si="72"/>
        <v>Adult</v>
      </c>
      <c r="G794" s="5" t="s">
        <v>6</v>
      </c>
      <c r="H794" s="8">
        <v>1</v>
      </c>
      <c r="I794" s="2">
        <v>30</v>
      </c>
      <c r="J794" s="2">
        <v>30</v>
      </c>
      <c r="K794" t="str">
        <f t="shared" si="73"/>
        <v>Low</v>
      </c>
      <c r="L794" s="12">
        <f t="shared" si="74"/>
        <v>2023</v>
      </c>
      <c r="M794" s="12">
        <f t="shared" si="75"/>
        <v>1</v>
      </c>
      <c r="N794" s="5" t="str">
        <f t="shared" si="76"/>
        <v>Sunday</v>
      </c>
      <c r="O794" s="5" t="str">
        <f t="shared" si="77"/>
        <v>February</v>
      </c>
    </row>
    <row r="795" spans="1:15" x14ac:dyDescent="0.3">
      <c r="A795" s="8">
        <v>794</v>
      </c>
      <c r="B795" s="25">
        <v>45186</v>
      </c>
      <c r="C795" s="5" t="s">
        <v>802</v>
      </c>
      <c r="D795" s="5" t="s">
        <v>8</v>
      </c>
      <c r="E795" s="12">
        <v>60</v>
      </c>
      <c r="F795" s="2" t="str">
        <f t="shared" si="72"/>
        <v>Adult</v>
      </c>
      <c r="G795" s="5" t="s">
        <v>6</v>
      </c>
      <c r="H795" s="8">
        <v>1</v>
      </c>
      <c r="I795" s="2">
        <v>300</v>
      </c>
      <c r="J795" s="2">
        <v>300</v>
      </c>
      <c r="K795" t="str">
        <f t="shared" si="73"/>
        <v>Low</v>
      </c>
      <c r="L795" s="12">
        <f t="shared" si="74"/>
        <v>2023</v>
      </c>
      <c r="M795" s="12">
        <f t="shared" si="75"/>
        <v>3</v>
      </c>
      <c r="N795" s="5" t="str">
        <f t="shared" si="76"/>
        <v>Sunday</v>
      </c>
      <c r="O795" s="5" t="str">
        <f t="shared" si="77"/>
        <v>September</v>
      </c>
    </row>
    <row r="796" spans="1:15" x14ac:dyDescent="0.3">
      <c r="A796" s="8">
        <v>795</v>
      </c>
      <c r="B796" s="25">
        <v>45258</v>
      </c>
      <c r="C796" s="5" t="s">
        <v>803</v>
      </c>
      <c r="D796" s="5" t="s">
        <v>5</v>
      </c>
      <c r="E796" s="12">
        <v>57</v>
      </c>
      <c r="F796" s="2" t="str">
        <f t="shared" si="72"/>
        <v>Adult</v>
      </c>
      <c r="G796" s="5" t="s">
        <v>11</v>
      </c>
      <c r="H796" s="8">
        <v>1</v>
      </c>
      <c r="I796" s="2">
        <v>300</v>
      </c>
      <c r="J796" s="2">
        <v>300</v>
      </c>
      <c r="K796" t="str">
        <f t="shared" si="73"/>
        <v>Low</v>
      </c>
      <c r="L796" s="12">
        <f t="shared" si="74"/>
        <v>2023</v>
      </c>
      <c r="M796" s="12">
        <f t="shared" si="75"/>
        <v>4</v>
      </c>
      <c r="N796" s="5" t="str">
        <f t="shared" si="76"/>
        <v>Tuesday</v>
      </c>
      <c r="O796" s="5" t="str">
        <f t="shared" si="77"/>
        <v>November</v>
      </c>
    </row>
    <row r="797" spans="1:15" x14ac:dyDescent="0.3">
      <c r="A797" s="8">
        <v>796</v>
      </c>
      <c r="B797" s="25">
        <v>45101</v>
      </c>
      <c r="C797" s="5" t="s">
        <v>804</v>
      </c>
      <c r="D797" s="5" t="s">
        <v>5</v>
      </c>
      <c r="E797" s="12">
        <v>43</v>
      </c>
      <c r="F797" s="2" t="str">
        <f t="shared" si="72"/>
        <v>Adult</v>
      </c>
      <c r="G797" s="5" t="s">
        <v>6</v>
      </c>
      <c r="H797" s="8">
        <v>4</v>
      </c>
      <c r="I797" s="2">
        <v>30</v>
      </c>
      <c r="J797" s="2">
        <v>120</v>
      </c>
      <c r="K797" t="str">
        <f t="shared" si="73"/>
        <v>Low</v>
      </c>
      <c r="L797" s="12">
        <f t="shared" si="74"/>
        <v>2023</v>
      </c>
      <c r="M797" s="12">
        <f t="shared" si="75"/>
        <v>2</v>
      </c>
      <c r="N797" s="5" t="str">
        <f t="shared" si="76"/>
        <v>Saturday</v>
      </c>
      <c r="O797" s="5" t="str">
        <f t="shared" si="77"/>
        <v>June</v>
      </c>
    </row>
    <row r="798" spans="1:15" x14ac:dyDescent="0.3">
      <c r="A798" s="8">
        <v>797</v>
      </c>
      <c r="B798" s="25">
        <v>44933</v>
      </c>
      <c r="C798" s="5" t="s">
        <v>805</v>
      </c>
      <c r="D798" s="5" t="s">
        <v>5</v>
      </c>
      <c r="E798" s="12">
        <v>40</v>
      </c>
      <c r="F798" s="2" t="str">
        <f t="shared" si="72"/>
        <v>Adult</v>
      </c>
      <c r="G798" s="5" t="s">
        <v>9</v>
      </c>
      <c r="H798" s="8">
        <v>3</v>
      </c>
      <c r="I798" s="2">
        <v>25</v>
      </c>
      <c r="J798" s="2">
        <v>75</v>
      </c>
      <c r="K798" t="str">
        <f t="shared" si="73"/>
        <v>Low</v>
      </c>
      <c r="L798" s="12">
        <f t="shared" si="74"/>
        <v>2023</v>
      </c>
      <c r="M798" s="12">
        <f t="shared" si="75"/>
        <v>1</v>
      </c>
      <c r="N798" s="5" t="str">
        <f t="shared" si="76"/>
        <v>Saturday</v>
      </c>
      <c r="O798" s="5" t="str">
        <f t="shared" si="77"/>
        <v>January</v>
      </c>
    </row>
    <row r="799" spans="1:15" x14ac:dyDescent="0.3">
      <c r="A799" s="8">
        <v>798</v>
      </c>
      <c r="B799" s="25">
        <v>45142</v>
      </c>
      <c r="C799" s="5" t="s">
        <v>806</v>
      </c>
      <c r="D799" s="5" t="s">
        <v>5</v>
      </c>
      <c r="E799" s="12">
        <v>61</v>
      </c>
      <c r="F799" s="2" t="str">
        <f t="shared" si="72"/>
        <v>Senior</v>
      </c>
      <c r="G799" s="5" t="s">
        <v>9</v>
      </c>
      <c r="H799" s="8">
        <v>1</v>
      </c>
      <c r="I799" s="2">
        <v>50</v>
      </c>
      <c r="J799" s="2">
        <v>50</v>
      </c>
      <c r="K799" t="str">
        <f t="shared" si="73"/>
        <v>Low</v>
      </c>
      <c r="L799" s="12">
        <f t="shared" si="74"/>
        <v>2023</v>
      </c>
      <c r="M799" s="12">
        <f t="shared" si="75"/>
        <v>3</v>
      </c>
      <c r="N799" s="5" t="str">
        <f t="shared" si="76"/>
        <v>Friday</v>
      </c>
      <c r="O799" s="5" t="str">
        <f t="shared" si="77"/>
        <v>August</v>
      </c>
    </row>
    <row r="800" spans="1:15" x14ac:dyDescent="0.3">
      <c r="A800" s="8">
        <v>799</v>
      </c>
      <c r="B800" s="25">
        <v>45177</v>
      </c>
      <c r="C800" s="5" t="s">
        <v>807</v>
      </c>
      <c r="D800" s="5" t="s">
        <v>5</v>
      </c>
      <c r="E800" s="12">
        <v>56</v>
      </c>
      <c r="F800" s="2" t="str">
        <f t="shared" si="72"/>
        <v>Adult</v>
      </c>
      <c r="G800" s="5" t="s">
        <v>11</v>
      </c>
      <c r="H800" s="8">
        <v>2</v>
      </c>
      <c r="I800" s="2">
        <v>50</v>
      </c>
      <c r="J800" s="2">
        <v>100</v>
      </c>
      <c r="K800" t="str">
        <f t="shared" si="73"/>
        <v>Low</v>
      </c>
      <c r="L800" s="12">
        <f t="shared" si="74"/>
        <v>2023</v>
      </c>
      <c r="M800" s="12">
        <f t="shared" si="75"/>
        <v>3</v>
      </c>
      <c r="N800" s="5" t="str">
        <f t="shared" si="76"/>
        <v>Friday</v>
      </c>
      <c r="O800" s="5" t="str">
        <f t="shared" si="77"/>
        <v>September</v>
      </c>
    </row>
    <row r="801" spans="1:15" x14ac:dyDescent="0.3">
      <c r="A801" s="8">
        <v>800</v>
      </c>
      <c r="B801" s="25">
        <v>44981</v>
      </c>
      <c r="C801" s="5" t="s">
        <v>808</v>
      </c>
      <c r="D801" s="5" t="s">
        <v>5</v>
      </c>
      <c r="E801" s="12">
        <v>32</v>
      </c>
      <c r="F801" s="2" t="str">
        <f t="shared" si="72"/>
        <v>Adult</v>
      </c>
      <c r="G801" s="5" t="s">
        <v>9</v>
      </c>
      <c r="H801" s="8">
        <v>4</v>
      </c>
      <c r="I801" s="2">
        <v>300</v>
      </c>
      <c r="J801" s="2">
        <v>1200</v>
      </c>
      <c r="K801" t="str">
        <f t="shared" si="73"/>
        <v>Medium</v>
      </c>
      <c r="L801" s="12">
        <f t="shared" si="74"/>
        <v>2023</v>
      </c>
      <c r="M801" s="12">
        <f t="shared" si="75"/>
        <v>1</v>
      </c>
      <c r="N801" s="5" t="str">
        <f t="shared" si="76"/>
        <v>Friday</v>
      </c>
      <c r="O801" s="5" t="str">
        <f t="shared" si="77"/>
        <v>February</v>
      </c>
    </row>
    <row r="802" spans="1:15" x14ac:dyDescent="0.3">
      <c r="A802" s="8">
        <v>801</v>
      </c>
      <c r="B802" s="25">
        <v>45148</v>
      </c>
      <c r="C802" s="5" t="s">
        <v>809</v>
      </c>
      <c r="D802" s="5" t="s">
        <v>5</v>
      </c>
      <c r="E802" s="12">
        <v>21</v>
      </c>
      <c r="F802" s="2" t="str">
        <f t="shared" si="72"/>
        <v>Young</v>
      </c>
      <c r="G802" s="5" t="s">
        <v>9</v>
      </c>
      <c r="H802" s="8">
        <v>4</v>
      </c>
      <c r="I802" s="2">
        <v>50</v>
      </c>
      <c r="J802" s="2">
        <v>200</v>
      </c>
      <c r="K802" t="str">
        <f t="shared" si="73"/>
        <v>Low</v>
      </c>
      <c r="L802" s="12">
        <f t="shared" si="74"/>
        <v>2023</v>
      </c>
      <c r="M802" s="12">
        <f t="shared" si="75"/>
        <v>3</v>
      </c>
      <c r="N802" s="5" t="str">
        <f t="shared" si="76"/>
        <v>Thursday</v>
      </c>
      <c r="O802" s="5" t="str">
        <f t="shared" si="77"/>
        <v>August</v>
      </c>
    </row>
    <row r="803" spans="1:15" x14ac:dyDescent="0.3">
      <c r="A803" s="8">
        <v>802</v>
      </c>
      <c r="B803" s="25">
        <v>45112</v>
      </c>
      <c r="C803" s="5" t="s">
        <v>810</v>
      </c>
      <c r="D803" s="5" t="s">
        <v>8</v>
      </c>
      <c r="E803" s="12">
        <v>46</v>
      </c>
      <c r="F803" s="2" t="str">
        <f t="shared" si="72"/>
        <v>Adult</v>
      </c>
      <c r="G803" s="5" t="s">
        <v>6</v>
      </c>
      <c r="H803" s="8">
        <v>1</v>
      </c>
      <c r="I803" s="2">
        <v>30</v>
      </c>
      <c r="J803" s="2">
        <v>30</v>
      </c>
      <c r="K803" t="str">
        <f t="shared" si="73"/>
        <v>Low</v>
      </c>
      <c r="L803" s="12">
        <f t="shared" si="74"/>
        <v>2023</v>
      </c>
      <c r="M803" s="12">
        <f t="shared" si="75"/>
        <v>3</v>
      </c>
      <c r="N803" s="5" t="str">
        <f t="shared" si="76"/>
        <v>Wednesday</v>
      </c>
      <c r="O803" s="5" t="str">
        <f t="shared" si="77"/>
        <v>July</v>
      </c>
    </row>
    <row r="804" spans="1:15" x14ac:dyDescent="0.3">
      <c r="A804" s="8">
        <v>803</v>
      </c>
      <c r="B804" s="25">
        <v>45252</v>
      </c>
      <c r="C804" s="5" t="s">
        <v>811</v>
      </c>
      <c r="D804" s="5" t="s">
        <v>5</v>
      </c>
      <c r="E804" s="12">
        <v>39</v>
      </c>
      <c r="F804" s="2" t="str">
        <f t="shared" si="72"/>
        <v>Adult</v>
      </c>
      <c r="G804" s="5" t="s">
        <v>9</v>
      </c>
      <c r="H804" s="8">
        <v>4</v>
      </c>
      <c r="I804" s="2">
        <v>25</v>
      </c>
      <c r="J804" s="2">
        <v>100</v>
      </c>
      <c r="K804" t="str">
        <f t="shared" si="73"/>
        <v>Low</v>
      </c>
      <c r="L804" s="12">
        <f t="shared" si="74"/>
        <v>2023</v>
      </c>
      <c r="M804" s="12">
        <f t="shared" si="75"/>
        <v>4</v>
      </c>
      <c r="N804" s="5" t="str">
        <f t="shared" si="76"/>
        <v>Wednesday</v>
      </c>
      <c r="O804" s="5" t="str">
        <f t="shared" si="77"/>
        <v>November</v>
      </c>
    </row>
    <row r="805" spans="1:15" x14ac:dyDescent="0.3">
      <c r="A805" s="8">
        <v>804</v>
      </c>
      <c r="B805" s="25">
        <v>45162</v>
      </c>
      <c r="C805" s="5" t="s">
        <v>812</v>
      </c>
      <c r="D805" s="5" t="s">
        <v>5</v>
      </c>
      <c r="E805" s="12">
        <v>42</v>
      </c>
      <c r="F805" s="2" t="str">
        <f t="shared" si="72"/>
        <v>Adult</v>
      </c>
      <c r="G805" s="5" t="s">
        <v>11</v>
      </c>
      <c r="H805" s="8">
        <v>1</v>
      </c>
      <c r="I805" s="2">
        <v>30</v>
      </c>
      <c r="J805" s="2">
        <v>30</v>
      </c>
      <c r="K805" t="str">
        <f t="shared" si="73"/>
        <v>Low</v>
      </c>
      <c r="L805" s="12">
        <f t="shared" si="74"/>
        <v>2023</v>
      </c>
      <c r="M805" s="12">
        <f t="shared" si="75"/>
        <v>3</v>
      </c>
      <c r="N805" s="5" t="str">
        <f t="shared" si="76"/>
        <v>Thursday</v>
      </c>
      <c r="O805" s="5" t="str">
        <f t="shared" si="77"/>
        <v>August</v>
      </c>
    </row>
    <row r="806" spans="1:15" x14ac:dyDescent="0.3">
      <c r="A806" s="8">
        <v>805</v>
      </c>
      <c r="B806" s="25">
        <v>45289</v>
      </c>
      <c r="C806" s="5" t="s">
        <v>813</v>
      </c>
      <c r="D806" s="5" t="s">
        <v>8</v>
      </c>
      <c r="E806" s="12">
        <v>30</v>
      </c>
      <c r="F806" s="2" t="str">
        <f t="shared" si="72"/>
        <v>Young</v>
      </c>
      <c r="G806" s="5" t="s">
        <v>6</v>
      </c>
      <c r="H806" s="8">
        <v>3</v>
      </c>
      <c r="I806" s="2">
        <v>500</v>
      </c>
      <c r="J806" s="2">
        <v>1500</v>
      </c>
      <c r="K806" t="str">
        <f t="shared" si="73"/>
        <v>Medium</v>
      </c>
      <c r="L806" s="12">
        <f t="shared" si="74"/>
        <v>2023</v>
      </c>
      <c r="M806" s="12">
        <f t="shared" si="75"/>
        <v>4</v>
      </c>
      <c r="N806" s="5" t="str">
        <f t="shared" si="76"/>
        <v>Friday</v>
      </c>
      <c r="O806" s="5" t="str">
        <f t="shared" si="77"/>
        <v>December</v>
      </c>
    </row>
    <row r="807" spans="1:15" x14ac:dyDescent="0.3">
      <c r="A807" s="8">
        <v>806</v>
      </c>
      <c r="B807" s="25">
        <v>45005</v>
      </c>
      <c r="C807" s="5" t="s">
        <v>814</v>
      </c>
      <c r="D807" s="5" t="s">
        <v>8</v>
      </c>
      <c r="E807" s="12">
        <v>35</v>
      </c>
      <c r="F807" s="2" t="str">
        <f t="shared" si="72"/>
        <v>Adult</v>
      </c>
      <c r="G807" s="5" t="s">
        <v>6</v>
      </c>
      <c r="H807" s="8">
        <v>3</v>
      </c>
      <c r="I807" s="2">
        <v>300</v>
      </c>
      <c r="J807" s="2">
        <v>900</v>
      </c>
      <c r="K807" t="str">
        <f t="shared" si="73"/>
        <v>Medium</v>
      </c>
      <c r="L807" s="12">
        <f t="shared" si="74"/>
        <v>2023</v>
      </c>
      <c r="M807" s="12">
        <f t="shared" si="75"/>
        <v>1</v>
      </c>
      <c r="N807" s="5" t="str">
        <f t="shared" si="76"/>
        <v>Monday</v>
      </c>
      <c r="O807" s="5" t="str">
        <f t="shared" si="77"/>
        <v>March</v>
      </c>
    </row>
    <row r="808" spans="1:15" x14ac:dyDescent="0.3">
      <c r="A808" s="8">
        <v>807</v>
      </c>
      <c r="B808" s="25">
        <v>45149</v>
      </c>
      <c r="C808" s="5" t="s">
        <v>815</v>
      </c>
      <c r="D808" s="5" t="s">
        <v>8</v>
      </c>
      <c r="E808" s="12">
        <v>50</v>
      </c>
      <c r="F808" s="2" t="str">
        <f t="shared" si="72"/>
        <v>Adult</v>
      </c>
      <c r="G808" s="5" t="s">
        <v>11</v>
      </c>
      <c r="H808" s="8">
        <v>4</v>
      </c>
      <c r="I808" s="2">
        <v>50</v>
      </c>
      <c r="J808" s="2">
        <v>200</v>
      </c>
      <c r="K808" t="str">
        <f t="shared" si="73"/>
        <v>Low</v>
      </c>
      <c r="L808" s="12">
        <f t="shared" si="74"/>
        <v>2023</v>
      </c>
      <c r="M808" s="12">
        <f t="shared" si="75"/>
        <v>3</v>
      </c>
      <c r="N808" s="5" t="str">
        <f t="shared" si="76"/>
        <v>Friday</v>
      </c>
      <c r="O808" s="5" t="str">
        <f t="shared" si="77"/>
        <v>August</v>
      </c>
    </row>
    <row r="809" spans="1:15" x14ac:dyDescent="0.3">
      <c r="A809" s="8">
        <v>808</v>
      </c>
      <c r="B809" s="25">
        <v>45017</v>
      </c>
      <c r="C809" s="5" t="s">
        <v>816</v>
      </c>
      <c r="D809" s="5" t="s">
        <v>5</v>
      </c>
      <c r="E809" s="12">
        <v>33</v>
      </c>
      <c r="F809" s="2" t="str">
        <f t="shared" si="72"/>
        <v>Adult</v>
      </c>
      <c r="G809" s="5" t="s">
        <v>6</v>
      </c>
      <c r="H809" s="8">
        <v>4</v>
      </c>
      <c r="I809" s="2">
        <v>500</v>
      </c>
      <c r="J809" s="2">
        <v>2000</v>
      </c>
      <c r="K809" t="str">
        <f t="shared" si="73"/>
        <v>High</v>
      </c>
      <c r="L809" s="12">
        <f t="shared" si="74"/>
        <v>2023</v>
      </c>
      <c r="M809" s="12">
        <f t="shared" si="75"/>
        <v>2</v>
      </c>
      <c r="N809" s="5" t="str">
        <f t="shared" si="76"/>
        <v>Saturday</v>
      </c>
      <c r="O809" s="5" t="str">
        <f t="shared" si="77"/>
        <v>April</v>
      </c>
    </row>
    <row r="810" spans="1:15" x14ac:dyDescent="0.3">
      <c r="A810" s="8">
        <v>809</v>
      </c>
      <c r="B810" s="25">
        <v>45194</v>
      </c>
      <c r="C810" s="5" t="s">
        <v>817</v>
      </c>
      <c r="D810" s="5" t="s">
        <v>8</v>
      </c>
      <c r="E810" s="12">
        <v>62</v>
      </c>
      <c r="F810" s="2" t="str">
        <f t="shared" si="72"/>
        <v>Senior</v>
      </c>
      <c r="G810" s="5" t="s">
        <v>6</v>
      </c>
      <c r="H810" s="8">
        <v>2</v>
      </c>
      <c r="I810" s="2">
        <v>50</v>
      </c>
      <c r="J810" s="2">
        <v>100</v>
      </c>
      <c r="K810" t="str">
        <f t="shared" si="73"/>
        <v>Low</v>
      </c>
      <c r="L810" s="12">
        <f t="shared" si="74"/>
        <v>2023</v>
      </c>
      <c r="M810" s="12">
        <f t="shared" si="75"/>
        <v>3</v>
      </c>
      <c r="N810" s="5" t="str">
        <f t="shared" si="76"/>
        <v>Monday</v>
      </c>
      <c r="O810" s="5" t="str">
        <f t="shared" si="77"/>
        <v>September</v>
      </c>
    </row>
    <row r="811" spans="1:15" x14ac:dyDescent="0.3">
      <c r="A811" s="8">
        <v>810</v>
      </c>
      <c r="B811" s="25">
        <v>45260</v>
      </c>
      <c r="C811" s="5" t="s">
        <v>818</v>
      </c>
      <c r="D811" s="5" t="s">
        <v>5</v>
      </c>
      <c r="E811" s="12">
        <v>59</v>
      </c>
      <c r="F811" s="2" t="str">
        <f t="shared" si="72"/>
        <v>Adult</v>
      </c>
      <c r="G811" s="5" t="s">
        <v>11</v>
      </c>
      <c r="H811" s="8">
        <v>4</v>
      </c>
      <c r="I811" s="2">
        <v>25</v>
      </c>
      <c r="J811" s="2">
        <v>100</v>
      </c>
      <c r="K811" t="str">
        <f t="shared" si="73"/>
        <v>Low</v>
      </c>
      <c r="L811" s="12">
        <f t="shared" si="74"/>
        <v>2023</v>
      </c>
      <c r="M811" s="12">
        <f t="shared" si="75"/>
        <v>4</v>
      </c>
      <c r="N811" s="5" t="str">
        <f t="shared" si="76"/>
        <v>Thursday</v>
      </c>
      <c r="O811" s="5" t="str">
        <f t="shared" si="77"/>
        <v>November</v>
      </c>
    </row>
    <row r="812" spans="1:15" x14ac:dyDescent="0.3">
      <c r="A812" s="8">
        <v>811</v>
      </c>
      <c r="B812" s="25">
        <v>45065</v>
      </c>
      <c r="C812" s="5" t="s">
        <v>819</v>
      </c>
      <c r="D812" s="5" t="s">
        <v>5</v>
      </c>
      <c r="E812" s="12">
        <v>61</v>
      </c>
      <c r="F812" s="2" t="str">
        <f t="shared" si="72"/>
        <v>Senior</v>
      </c>
      <c r="G812" s="5" t="s">
        <v>6</v>
      </c>
      <c r="H812" s="8">
        <v>2</v>
      </c>
      <c r="I812" s="2">
        <v>25</v>
      </c>
      <c r="J812" s="2">
        <v>50</v>
      </c>
      <c r="K812" t="str">
        <f t="shared" si="73"/>
        <v>Low</v>
      </c>
      <c r="L812" s="12">
        <f t="shared" si="74"/>
        <v>2023</v>
      </c>
      <c r="M812" s="12">
        <f t="shared" si="75"/>
        <v>2</v>
      </c>
      <c r="N812" s="5" t="str">
        <f t="shared" si="76"/>
        <v>Friday</v>
      </c>
      <c r="O812" s="5" t="str">
        <f t="shared" si="77"/>
        <v>May</v>
      </c>
    </row>
    <row r="813" spans="1:15" x14ac:dyDescent="0.3">
      <c r="A813" s="8">
        <v>812</v>
      </c>
      <c r="B813" s="25">
        <v>45242</v>
      </c>
      <c r="C813" s="5" t="s">
        <v>820</v>
      </c>
      <c r="D813" s="5" t="s">
        <v>5</v>
      </c>
      <c r="E813" s="12">
        <v>19</v>
      </c>
      <c r="F813" s="2" t="str">
        <f t="shared" si="72"/>
        <v>Young</v>
      </c>
      <c r="G813" s="5" t="s">
        <v>11</v>
      </c>
      <c r="H813" s="8">
        <v>3</v>
      </c>
      <c r="I813" s="2">
        <v>25</v>
      </c>
      <c r="J813" s="2">
        <v>75</v>
      </c>
      <c r="K813" t="str">
        <f t="shared" si="73"/>
        <v>Low</v>
      </c>
      <c r="L813" s="12">
        <f t="shared" si="74"/>
        <v>2023</v>
      </c>
      <c r="M813" s="12">
        <f t="shared" si="75"/>
        <v>4</v>
      </c>
      <c r="N813" s="5" t="str">
        <f t="shared" si="76"/>
        <v>Sunday</v>
      </c>
      <c r="O813" s="5" t="str">
        <f t="shared" si="77"/>
        <v>November</v>
      </c>
    </row>
    <row r="814" spans="1:15" x14ac:dyDescent="0.3">
      <c r="A814" s="8">
        <v>813</v>
      </c>
      <c r="B814" s="25">
        <v>45202</v>
      </c>
      <c r="C814" s="5" t="s">
        <v>821</v>
      </c>
      <c r="D814" s="5" t="s">
        <v>5</v>
      </c>
      <c r="E814" s="12">
        <v>52</v>
      </c>
      <c r="F814" s="2" t="str">
        <f t="shared" si="72"/>
        <v>Adult</v>
      </c>
      <c r="G814" s="5" t="s">
        <v>11</v>
      </c>
      <c r="H814" s="8">
        <v>3</v>
      </c>
      <c r="I814" s="2">
        <v>50</v>
      </c>
      <c r="J814" s="2">
        <v>150</v>
      </c>
      <c r="K814" t="str">
        <f t="shared" si="73"/>
        <v>Low</v>
      </c>
      <c r="L814" s="12">
        <f t="shared" si="74"/>
        <v>2023</v>
      </c>
      <c r="M814" s="12">
        <f t="shared" si="75"/>
        <v>4</v>
      </c>
      <c r="N814" s="5" t="str">
        <f t="shared" si="76"/>
        <v>Tuesday</v>
      </c>
      <c r="O814" s="5" t="str">
        <f t="shared" si="77"/>
        <v>October</v>
      </c>
    </row>
    <row r="815" spans="1:15" x14ac:dyDescent="0.3">
      <c r="A815" s="8">
        <v>814</v>
      </c>
      <c r="B815" s="25">
        <v>45174</v>
      </c>
      <c r="C815" s="5" t="s">
        <v>822</v>
      </c>
      <c r="D815" s="5" t="s">
        <v>8</v>
      </c>
      <c r="E815" s="12">
        <v>59</v>
      </c>
      <c r="F815" s="2" t="str">
        <f t="shared" si="72"/>
        <v>Adult</v>
      </c>
      <c r="G815" s="5" t="s">
        <v>9</v>
      </c>
      <c r="H815" s="8">
        <v>1</v>
      </c>
      <c r="I815" s="2">
        <v>500</v>
      </c>
      <c r="J815" s="2">
        <v>500</v>
      </c>
      <c r="K815" t="str">
        <f t="shared" si="73"/>
        <v>Low</v>
      </c>
      <c r="L815" s="12">
        <f t="shared" si="74"/>
        <v>2023</v>
      </c>
      <c r="M815" s="12">
        <f t="shared" si="75"/>
        <v>3</v>
      </c>
      <c r="N815" s="5" t="str">
        <f t="shared" si="76"/>
        <v>Tuesday</v>
      </c>
      <c r="O815" s="5" t="str">
        <f t="shared" si="77"/>
        <v>September</v>
      </c>
    </row>
    <row r="816" spans="1:15" x14ac:dyDescent="0.3">
      <c r="A816" s="8">
        <v>815</v>
      </c>
      <c r="B816" s="25">
        <v>45165</v>
      </c>
      <c r="C816" s="5" t="s">
        <v>823</v>
      </c>
      <c r="D816" s="5" t="s">
        <v>8</v>
      </c>
      <c r="E816" s="12">
        <v>51</v>
      </c>
      <c r="F816" s="2" t="str">
        <f t="shared" si="72"/>
        <v>Adult</v>
      </c>
      <c r="G816" s="5" t="s">
        <v>9</v>
      </c>
      <c r="H816" s="8">
        <v>3</v>
      </c>
      <c r="I816" s="2">
        <v>25</v>
      </c>
      <c r="J816" s="2">
        <v>75</v>
      </c>
      <c r="K816" t="str">
        <f t="shared" si="73"/>
        <v>Low</v>
      </c>
      <c r="L816" s="12">
        <f t="shared" si="74"/>
        <v>2023</v>
      </c>
      <c r="M816" s="12">
        <f t="shared" si="75"/>
        <v>3</v>
      </c>
      <c r="N816" s="5" t="str">
        <f t="shared" si="76"/>
        <v>Sunday</v>
      </c>
      <c r="O816" s="5" t="str">
        <f t="shared" si="77"/>
        <v>August</v>
      </c>
    </row>
    <row r="817" spans="1:15" x14ac:dyDescent="0.3">
      <c r="A817" s="8">
        <v>816</v>
      </c>
      <c r="B817" s="25">
        <v>45150</v>
      </c>
      <c r="C817" s="5" t="s">
        <v>824</v>
      </c>
      <c r="D817" s="5" t="s">
        <v>5</v>
      </c>
      <c r="E817" s="12">
        <v>47</v>
      </c>
      <c r="F817" s="2" t="str">
        <f t="shared" si="72"/>
        <v>Adult</v>
      </c>
      <c r="G817" s="5" t="s">
        <v>6</v>
      </c>
      <c r="H817" s="8">
        <v>2</v>
      </c>
      <c r="I817" s="2">
        <v>500</v>
      </c>
      <c r="J817" s="2">
        <v>1000</v>
      </c>
      <c r="K817" t="str">
        <f t="shared" si="73"/>
        <v>Medium</v>
      </c>
      <c r="L817" s="12">
        <f t="shared" si="74"/>
        <v>2023</v>
      </c>
      <c r="M817" s="12">
        <f t="shared" si="75"/>
        <v>3</v>
      </c>
      <c r="N817" s="5" t="str">
        <f t="shared" si="76"/>
        <v>Saturday</v>
      </c>
      <c r="O817" s="5" t="str">
        <f t="shared" si="77"/>
        <v>August</v>
      </c>
    </row>
    <row r="818" spans="1:15" x14ac:dyDescent="0.3">
      <c r="A818" s="8">
        <v>817</v>
      </c>
      <c r="B818" s="25">
        <v>45230</v>
      </c>
      <c r="C818" s="5" t="s">
        <v>825</v>
      </c>
      <c r="D818" s="5" t="s">
        <v>5</v>
      </c>
      <c r="E818" s="12">
        <v>30</v>
      </c>
      <c r="F818" s="2" t="str">
        <f t="shared" si="72"/>
        <v>Young</v>
      </c>
      <c r="G818" s="5" t="s">
        <v>6</v>
      </c>
      <c r="H818" s="8">
        <v>4</v>
      </c>
      <c r="I818" s="2">
        <v>50</v>
      </c>
      <c r="J818" s="2">
        <v>200</v>
      </c>
      <c r="K818" t="str">
        <f t="shared" si="73"/>
        <v>Low</v>
      </c>
      <c r="L818" s="12">
        <f t="shared" si="74"/>
        <v>2023</v>
      </c>
      <c r="M818" s="12">
        <f t="shared" si="75"/>
        <v>4</v>
      </c>
      <c r="N818" s="5" t="str">
        <f t="shared" si="76"/>
        <v>Tuesday</v>
      </c>
      <c r="O818" s="5" t="str">
        <f t="shared" si="77"/>
        <v>October</v>
      </c>
    </row>
    <row r="819" spans="1:15" x14ac:dyDescent="0.3">
      <c r="A819" s="8">
        <v>818</v>
      </c>
      <c r="B819" s="25">
        <v>45064</v>
      </c>
      <c r="C819" s="5" t="s">
        <v>826</v>
      </c>
      <c r="D819" s="5" t="s">
        <v>5</v>
      </c>
      <c r="E819" s="12">
        <v>30</v>
      </c>
      <c r="F819" s="2" t="str">
        <f t="shared" si="72"/>
        <v>Young</v>
      </c>
      <c r="G819" s="5" t="s">
        <v>11</v>
      </c>
      <c r="H819" s="8">
        <v>1</v>
      </c>
      <c r="I819" s="2">
        <v>500</v>
      </c>
      <c r="J819" s="2">
        <v>500</v>
      </c>
      <c r="K819" t="str">
        <f t="shared" si="73"/>
        <v>Low</v>
      </c>
      <c r="L819" s="12">
        <f t="shared" si="74"/>
        <v>2023</v>
      </c>
      <c r="M819" s="12">
        <f t="shared" si="75"/>
        <v>2</v>
      </c>
      <c r="N819" s="5" t="str">
        <f t="shared" si="76"/>
        <v>Thursday</v>
      </c>
      <c r="O819" s="5" t="str">
        <f t="shared" si="77"/>
        <v>May</v>
      </c>
    </row>
    <row r="820" spans="1:15" x14ac:dyDescent="0.3">
      <c r="A820" s="8">
        <v>819</v>
      </c>
      <c r="B820" s="25">
        <v>45092</v>
      </c>
      <c r="C820" s="5" t="s">
        <v>827</v>
      </c>
      <c r="D820" s="5" t="s">
        <v>8</v>
      </c>
      <c r="E820" s="12">
        <v>35</v>
      </c>
      <c r="F820" s="2" t="str">
        <f t="shared" si="72"/>
        <v>Adult</v>
      </c>
      <c r="G820" s="5" t="s">
        <v>6</v>
      </c>
      <c r="H820" s="8">
        <v>2</v>
      </c>
      <c r="I820" s="2">
        <v>50</v>
      </c>
      <c r="J820" s="2">
        <v>100</v>
      </c>
      <c r="K820" t="str">
        <f t="shared" si="73"/>
        <v>Low</v>
      </c>
      <c r="L820" s="12">
        <f t="shared" si="74"/>
        <v>2023</v>
      </c>
      <c r="M820" s="12">
        <f t="shared" si="75"/>
        <v>2</v>
      </c>
      <c r="N820" s="5" t="str">
        <f t="shared" si="76"/>
        <v>Thursday</v>
      </c>
      <c r="O820" s="5" t="str">
        <f t="shared" si="77"/>
        <v>June</v>
      </c>
    </row>
    <row r="821" spans="1:15" x14ac:dyDescent="0.3">
      <c r="A821" s="8">
        <v>820</v>
      </c>
      <c r="B821" s="25">
        <v>45052</v>
      </c>
      <c r="C821" s="5" t="s">
        <v>828</v>
      </c>
      <c r="D821" s="5" t="s">
        <v>5</v>
      </c>
      <c r="E821" s="12">
        <v>49</v>
      </c>
      <c r="F821" s="2" t="str">
        <f t="shared" si="72"/>
        <v>Adult</v>
      </c>
      <c r="G821" s="5" t="s">
        <v>11</v>
      </c>
      <c r="H821" s="8">
        <v>4</v>
      </c>
      <c r="I821" s="2">
        <v>50</v>
      </c>
      <c r="J821" s="2">
        <v>200</v>
      </c>
      <c r="K821" t="str">
        <f t="shared" si="73"/>
        <v>Low</v>
      </c>
      <c r="L821" s="12">
        <f t="shared" si="74"/>
        <v>2023</v>
      </c>
      <c r="M821" s="12">
        <f t="shared" si="75"/>
        <v>2</v>
      </c>
      <c r="N821" s="5" t="str">
        <f t="shared" si="76"/>
        <v>Saturday</v>
      </c>
      <c r="O821" s="5" t="str">
        <f t="shared" si="77"/>
        <v>May</v>
      </c>
    </row>
    <row r="822" spans="1:15" x14ac:dyDescent="0.3">
      <c r="A822" s="8">
        <v>821</v>
      </c>
      <c r="B822" s="25">
        <v>44971</v>
      </c>
      <c r="C822" s="5" t="s">
        <v>829</v>
      </c>
      <c r="D822" s="5" t="s">
        <v>5</v>
      </c>
      <c r="E822" s="12">
        <v>49</v>
      </c>
      <c r="F822" s="2" t="str">
        <f t="shared" si="72"/>
        <v>Adult</v>
      </c>
      <c r="G822" s="5" t="s">
        <v>11</v>
      </c>
      <c r="H822" s="8">
        <v>1</v>
      </c>
      <c r="I822" s="2">
        <v>300</v>
      </c>
      <c r="J822" s="2">
        <v>300</v>
      </c>
      <c r="K822" t="str">
        <f t="shared" si="73"/>
        <v>Low</v>
      </c>
      <c r="L822" s="12">
        <f t="shared" si="74"/>
        <v>2023</v>
      </c>
      <c r="M822" s="12">
        <f t="shared" si="75"/>
        <v>1</v>
      </c>
      <c r="N822" s="5" t="str">
        <f t="shared" si="76"/>
        <v>Tuesday</v>
      </c>
      <c r="O822" s="5" t="str">
        <f t="shared" si="77"/>
        <v>February</v>
      </c>
    </row>
    <row r="823" spans="1:15" x14ac:dyDescent="0.3">
      <c r="A823" s="8">
        <v>822</v>
      </c>
      <c r="B823" s="25">
        <v>45069</v>
      </c>
      <c r="C823" s="5" t="s">
        <v>830</v>
      </c>
      <c r="D823" s="5" t="s">
        <v>8</v>
      </c>
      <c r="E823" s="12">
        <v>52</v>
      </c>
      <c r="F823" s="2" t="str">
        <f t="shared" si="72"/>
        <v>Adult</v>
      </c>
      <c r="G823" s="5" t="s">
        <v>6</v>
      </c>
      <c r="H823" s="8">
        <v>3</v>
      </c>
      <c r="I823" s="2">
        <v>50</v>
      </c>
      <c r="J823" s="2">
        <v>150</v>
      </c>
      <c r="K823" t="str">
        <f t="shared" si="73"/>
        <v>Low</v>
      </c>
      <c r="L823" s="12">
        <f t="shared" si="74"/>
        <v>2023</v>
      </c>
      <c r="M823" s="12">
        <f t="shared" si="75"/>
        <v>2</v>
      </c>
      <c r="N823" s="5" t="str">
        <f t="shared" si="76"/>
        <v>Tuesday</v>
      </c>
      <c r="O823" s="5" t="str">
        <f t="shared" si="77"/>
        <v>May</v>
      </c>
    </row>
    <row r="824" spans="1:15" x14ac:dyDescent="0.3">
      <c r="A824" s="8">
        <v>823</v>
      </c>
      <c r="B824" s="25">
        <v>45157</v>
      </c>
      <c r="C824" s="5" t="s">
        <v>831</v>
      </c>
      <c r="D824" s="5" t="s">
        <v>8</v>
      </c>
      <c r="E824" s="12">
        <v>56</v>
      </c>
      <c r="F824" s="2" t="str">
        <f t="shared" si="72"/>
        <v>Adult</v>
      </c>
      <c r="G824" s="5" t="s">
        <v>11</v>
      </c>
      <c r="H824" s="8">
        <v>2</v>
      </c>
      <c r="I824" s="2">
        <v>50</v>
      </c>
      <c r="J824" s="2">
        <v>100</v>
      </c>
      <c r="K824" t="str">
        <f t="shared" si="73"/>
        <v>Low</v>
      </c>
      <c r="L824" s="12">
        <f t="shared" si="74"/>
        <v>2023</v>
      </c>
      <c r="M824" s="12">
        <f t="shared" si="75"/>
        <v>3</v>
      </c>
      <c r="N824" s="5" t="str">
        <f t="shared" si="76"/>
        <v>Saturday</v>
      </c>
      <c r="O824" s="5" t="str">
        <f t="shared" si="77"/>
        <v>August</v>
      </c>
    </row>
    <row r="825" spans="1:15" x14ac:dyDescent="0.3">
      <c r="A825" s="8">
        <v>824</v>
      </c>
      <c r="B825" s="25">
        <v>45051</v>
      </c>
      <c r="C825" s="5" t="s">
        <v>832</v>
      </c>
      <c r="D825" s="5" t="s">
        <v>5</v>
      </c>
      <c r="E825" s="12">
        <v>63</v>
      </c>
      <c r="F825" s="2" t="str">
        <f t="shared" si="72"/>
        <v>Senior</v>
      </c>
      <c r="G825" s="5" t="s">
        <v>9</v>
      </c>
      <c r="H825" s="8">
        <v>4</v>
      </c>
      <c r="I825" s="2">
        <v>30</v>
      </c>
      <c r="J825" s="2">
        <v>120</v>
      </c>
      <c r="K825" t="str">
        <f t="shared" si="73"/>
        <v>Low</v>
      </c>
      <c r="L825" s="12">
        <f t="shared" si="74"/>
        <v>2023</v>
      </c>
      <c r="M825" s="12">
        <f t="shared" si="75"/>
        <v>2</v>
      </c>
      <c r="N825" s="5" t="str">
        <f t="shared" si="76"/>
        <v>Friday</v>
      </c>
      <c r="O825" s="5" t="str">
        <f t="shared" si="77"/>
        <v>May</v>
      </c>
    </row>
    <row r="826" spans="1:15" x14ac:dyDescent="0.3">
      <c r="A826" s="8">
        <v>825</v>
      </c>
      <c r="B826" s="25">
        <v>45164</v>
      </c>
      <c r="C826" s="5" t="s">
        <v>833</v>
      </c>
      <c r="D826" s="5" t="s">
        <v>8</v>
      </c>
      <c r="E826" s="12">
        <v>46</v>
      </c>
      <c r="F826" s="2" t="str">
        <f t="shared" si="72"/>
        <v>Adult</v>
      </c>
      <c r="G826" s="5" t="s">
        <v>6</v>
      </c>
      <c r="H826" s="8">
        <v>1</v>
      </c>
      <c r="I826" s="2">
        <v>25</v>
      </c>
      <c r="J826" s="2">
        <v>25</v>
      </c>
      <c r="K826" t="str">
        <f t="shared" si="73"/>
        <v>Low</v>
      </c>
      <c r="L826" s="12">
        <f t="shared" si="74"/>
        <v>2023</v>
      </c>
      <c r="M826" s="12">
        <f t="shared" si="75"/>
        <v>3</v>
      </c>
      <c r="N826" s="5" t="str">
        <f t="shared" si="76"/>
        <v>Saturday</v>
      </c>
      <c r="O826" s="5" t="str">
        <f t="shared" si="77"/>
        <v>August</v>
      </c>
    </row>
    <row r="827" spans="1:15" x14ac:dyDescent="0.3">
      <c r="A827" s="8">
        <v>826</v>
      </c>
      <c r="B827" s="25">
        <v>45218</v>
      </c>
      <c r="C827" s="5" t="s">
        <v>834</v>
      </c>
      <c r="D827" s="5" t="s">
        <v>8</v>
      </c>
      <c r="E827" s="12">
        <v>46</v>
      </c>
      <c r="F827" s="2" t="str">
        <f t="shared" si="72"/>
        <v>Adult</v>
      </c>
      <c r="G827" s="5" t="s">
        <v>9</v>
      </c>
      <c r="H827" s="8">
        <v>1</v>
      </c>
      <c r="I827" s="2">
        <v>300</v>
      </c>
      <c r="J827" s="2">
        <v>300</v>
      </c>
      <c r="K827" t="str">
        <f t="shared" si="73"/>
        <v>Low</v>
      </c>
      <c r="L827" s="12">
        <f t="shared" si="74"/>
        <v>2023</v>
      </c>
      <c r="M827" s="12">
        <f t="shared" si="75"/>
        <v>4</v>
      </c>
      <c r="N827" s="5" t="str">
        <f t="shared" si="76"/>
        <v>Thursday</v>
      </c>
      <c r="O827" s="5" t="str">
        <f t="shared" si="77"/>
        <v>October</v>
      </c>
    </row>
    <row r="828" spans="1:15" x14ac:dyDescent="0.3">
      <c r="A828" s="8">
        <v>827</v>
      </c>
      <c r="B828" s="25">
        <v>45239</v>
      </c>
      <c r="C828" s="5" t="s">
        <v>835</v>
      </c>
      <c r="D828" s="5" t="s">
        <v>5</v>
      </c>
      <c r="E828" s="12">
        <v>61</v>
      </c>
      <c r="F828" s="2" t="str">
        <f t="shared" si="72"/>
        <v>Senior</v>
      </c>
      <c r="G828" s="5" t="s">
        <v>6</v>
      </c>
      <c r="H828" s="8">
        <v>3</v>
      </c>
      <c r="I828" s="2">
        <v>300</v>
      </c>
      <c r="J828" s="2">
        <v>900</v>
      </c>
      <c r="K828" t="str">
        <f t="shared" si="73"/>
        <v>Medium</v>
      </c>
      <c r="L828" s="12">
        <f t="shared" si="74"/>
        <v>2023</v>
      </c>
      <c r="M828" s="12">
        <f t="shared" si="75"/>
        <v>4</v>
      </c>
      <c r="N828" s="5" t="str">
        <f t="shared" si="76"/>
        <v>Thursday</v>
      </c>
      <c r="O828" s="5" t="str">
        <f t="shared" si="77"/>
        <v>November</v>
      </c>
    </row>
    <row r="829" spans="1:15" x14ac:dyDescent="0.3">
      <c r="A829" s="8">
        <v>828</v>
      </c>
      <c r="B829" s="25">
        <v>45269</v>
      </c>
      <c r="C829" s="5" t="s">
        <v>836</v>
      </c>
      <c r="D829" s="5" t="s">
        <v>8</v>
      </c>
      <c r="E829" s="12">
        <v>33</v>
      </c>
      <c r="F829" s="2" t="str">
        <f t="shared" si="72"/>
        <v>Adult</v>
      </c>
      <c r="G829" s="5" t="s">
        <v>11</v>
      </c>
      <c r="H829" s="8">
        <v>4</v>
      </c>
      <c r="I829" s="2">
        <v>300</v>
      </c>
      <c r="J829" s="2">
        <v>1200</v>
      </c>
      <c r="K829" t="str">
        <f t="shared" si="73"/>
        <v>Medium</v>
      </c>
      <c r="L829" s="12">
        <f t="shared" si="74"/>
        <v>2023</v>
      </c>
      <c r="M829" s="12">
        <f t="shared" si="75"/>
        <v>4</v>
      </c>
      <c r="N829" s="5" t="str">
        <f t="shared" si="76"/>
        <v>Saturday</v>
      </c>
      <c r="O829" s="5" t="str">
        <f t="shared" si="77"/>
        <v>December</v>
      </c>
    </row>
    <row r="830" spans="1:15" x14ac:dyDescent="0.3">
      <c r="A830" s="8">
        <v>829</v>
      </c>
      <c r="B830" s="25">
        <v>45121</v>
      </c>
      <c r="C830" s="5" t="s">
        <v>837</v>
      </c>
      <c r="D830" s="5" t="s">
        <v>5</v>
      </c>
      <c r="E830" s="12">
        <v>61</v>
      </c>
      <c r="F830" s="2" t="str">
        <f t="shared" si="72"/>
        <v>Senior</v>
      </c>
      <c r="G830" s="5" t="s">
        <v>6</v>
      </c>
      <c r="H830" s="8">
        <v>3</v>
      </c>
      <c r="I830" s="2">
        <v>30</v>
      </c>
      <c r="J830" s="2">
        <v>90</v>
      </c>
      <c r="K830" t="str">
        <f t="shared" si="73"/>
        <v>Low</v>
      </c>
      <c r="L830" s="12">
        <f t="shared" si="74"/>
        <v>2023</v>
      </c>
      <c r="M830" s="12">
        <f t="shared" si="75"/>
        <v>3</v>
      </c>
      <c r="N830" s="5" t="str">
        <f t="shared" si="76"/>
        <v>Friday</v>
      </c>
      <c r="O830" s="5" t="str">
        <f t="shared" si="77"/>
        <v>July</v>
      </c>
    </row>
    <row r="831" spans="1:15" x14ac:dyDescent="0.3">
      <c r="A831" s="8">
        <v>830</v>
      </c>
      <c r="B831" s="25">
        <v>45099</v>
      </c>
      <c r="C831" s="5" t="s">
        <v>838</v>
      </c>
      <c r="D831" s="5" t="s">
        <v>8</v>
      </c>
      <c r="E831" s="12">
        <v>64</v>
      </c>
      <c r="F831" s="2" t="str">
        <f t="shared" si="72"/>
        <v>Senior</v>
      </c>
      <c r="G831" s="5" t="s">
        <v>9</v>
      </c>
      <c r="H831" s="8">
        <v>3</v>
      </c>
      <c r="I831" s="2">
        <v>50</v>
      </c>
      <c r="J831" s="2">
        <v>150</v>
      </c>
      <c r="K831" t="str">
        <f t="shared" si="73"/>
        <v>Low</v>
      </c>
      <c r="L831" s="12">
        <f t="shared" si="74"/>
        <v>2023</v>
      </c>
      <c r="M831" s="12">
        <f t="shared" si="75"/>
        <v>2</v>
      </c>
      <c r="N831" s="5" t="str">
        <f t="shared" si="76"/>
        <v>Thursday</v>
      </c>
      <c r="O831" s="5" t="str">
        <f t="shared" si="77"/>
        <v>June</v>
      </c>
    </row>
    <row r="832" spans="1:15" x14ac:dyDescent="0.3">
      <c r="A832" s="8">
        <v>831</v>
      </c>
      <c r="B832" s="25">
        <v>44941</v>
      </c>
      <c r="C832" s="5" t="s">
        <v>839</v>
      </c>
      <c r="D832" s="5" t="s">
        <v>5</v>
      </c>
      <c r="E832" s="12">
        <v>27</v>
      </c>
      <c r="F832" s="2" t="str">
        <f t="shared" si="72"/>
        <v>Young</v>
      </c>
      <c r="G832" s="5" t="s">
        <v>11</v>
      </c>
      <c r="H832" s="8">
        <v>4</v>
      </c>
      <c r="I832" s="2">
        <v>25</v>
      </c>
      <c r="J832" s="2">
        <v>100</v>
      </c>
      <c r="K832" t="str">
        <f t="shared" si="73"/>
        <v>Low</v>
      </c>
      <c r="L832" s="12">
        <f t="shared" si="74"/>
        <v>2023</v>
      </c>
      <c r="M832" s="12">
        <f t="shared" si="75"/>
        <v>1</v>
      </c>
      <c r="N832" s="5" t="str">
        <f t="shared" si="76"/>
        <v>Sunday</v>
      </c>
      <c r="O832" s="5" t="str">
        <f t="shared" si="77"/>
        <v>January</v>
      </c>
    </row>
    <row r="833" spans="1:15" x14ac:dyDescent="0.3">
      <c r="A833" s="8">
        <v>832</v>
      </c>
      <c r="B833" s="25">
        <v>45180</v>
      </c>
      <c r="C833" s="5" t="s">
        <v>840</v>
      </c>
      <c r="D833" s="5" t="s">
        <v>5</v>
      </c>
      <c r="E833" s="12">
        <v>47</v>
      </c>
      <c r="F833" s="2" t="str">
        <f t="shared" si="72"/>
        <v>Adult</v>
      </c>
      <c r="G833" s="5" t="s">
        <v>6</v>
      </c>
      <c r="H833" s="8">
        <v>4</v>
      </c>
      <c r="I833" s="2">
        <v>500</v>
      </c>
      <c r="J833" s="2">
        <v>2000</v>
      </c>
      <c r="K833" t="str">
        <f t="shared" si="73"/>
        <v>High</v>
      </c>
      <c r="L833" s="12">
        <f t="shared" si="74"/>
        <v>2023</v>
      </c>
      <c r="M833" s="12">
        <f t="shared" si="75"/>
        <v>3</v>
      </c>
      <c r="N833" s="5" t="str">
        <f t="shared" si="76"/>
        <v>Monday</v>
      </c>
      <c r="O833" s="5" t="str">
        <f t="shared" si="77"/>
        <v>September</v>
      </c>
    </row>
    <row r="834" spans="1:15" x14ac:dyDescent="0.3">
      <c r="A834" s="8">
        <v>833</v>
      </c>
      <c r="B834" s="25">
        <v>45093</v>
      </c>
      <c r="C834" s="5" t="s">
        <v>841</v>
      </c>
      <c r="D834" s="5" t="s">
        <v>5</v>
      </c>
      <c r="E834" s="12">
        <v>42</v>
      </c>
      <c r="F834" s="2" t="str">
        <f t="shared" si="72"/>
        <v>Adult</v>
      </c>
      <c r="G834" s="5" t="s">
        <v>6</v>
      </c>
      <c r="H834" s="8">
        <v>4</v>
      </c>
      <c r="I834" s="2">
        <v>50</v>
      </c>
      <c r="J834" s="2">
        <v>200</v>
      </c>
      <c r="K834" t="str">
        <f t="shared" si="73"/>
        <v>Low</v>
      </c>
      <c r="L834" s="12">
        <f t="shared" si="74"/>
        <v>2023</v>
      </c>
      <c r="M834" s="12">
        <f t="shared" si="75"/>
        <v>2</v>
      </c>
      <c r="N834" s="5" t="str">
        <f t="shared" si="76"/>
        <v>Friday</v>
      </c>
      <c r="O834" s="5" t="str">
        <f t="shared" si="77"/>
        <v>June</v>
      </c>
    </row>
    <row r="835" spans="1:15" x14ac:dyDescent="0.3">
      <c r="A835" s="8">
        <v>834</v>
      </c>
      <c r="B835" s="25">
        <v>45020</v>
      </c>
      <c r="C835" s="5" t="s">
        <v>842</v>
      </c>
      <c r="D835" s="5" t="s">
        <v>8</v>
      </c>
      <c r="E835" s="12">
        <v>56</v>
      </c>
      <c r="F835" s="2" t="str">
        <f t="shared" ref="F835:F898" si="78">IF(E835&gt;60,"Senior",IF(E835&gt;30,"Adult","Young"))</f>
        <v>Adult</v>
      </c>
      <c r="G835" s="5" t="s">
        <v>6</v>
      </c>
      <c r="H835" s="8">
        <v>2</v>
      </c>
      <c r="I835" s="2">
        <v>30</v>
      </c>
      <c r="J835" s="2">
        <v>60</v>
      </c>
      <c r="K835" t="str">
        <f t="shared" ref="K835:K898" si="79">IF(J835&gt;1500,"High",IF(J835&gt;500,"Medium","Low"))</f>
        <v>Low</v>
      </c>
      <c r="L835" s="12">
        <f t="shared" ref="L835:L898" si="80">YEAR(B835)</f>
        <v>2023</v>
      </c>
      <c r="M835" s="12">
        <f t="shared" ref="M835:M898" si="81">ROUNDUP(MONTH(B835)/3,0)</f>
        <v>2</v>
      </c>
      <c r="N835" s="5" t="str">
        <f t="shared" ref="N835:N898" si="82">TEXT(B835,"dddd")</f>
        <v>Tuesday</v>
      </c>
      <c r="O835" s="5" t="str">
        <f t="shared" ref="O835:O898" si="83">TEXT(B835,"mmmm")</f>
        <v>April</v>
      </c>
    </row>
    <row r="836" spans="1:15" x14ac:dyDescent="0.3">
      <c r="A836" s="8">
        <v>835</v>
      </c>
      <c r="B836" s="25">
        <v>45176</v>
      </c>
      <c r="C836" s="5" t="s">
        <v>843</v>
      </c>
      <c r="D836" s="5" t="s">
        <v>5</v>
      </c>
      <c r="E836" s="12">
        <v>37</v>
      </c>
      <c r="F836" s="2" t="str">
        <f t="shared" si="78"/>
        <v>Adult</v>
      </c>
      <c r="G836" s="5" t="s">
        <v>9</v>
      </c>
      <c r="H836" s="8">
        <v>4</v>
      </c>
      <c r="I836" s="2">
        <v>50</v>
      </c>
      <c r="J836" s="2">
        <v>200</v>
      </c>
      <c r="K836" t="str">
        <f t="shared" si="79"/>
        <v>Low</v>
      </c>
      <c r="L836" s="12">
        <f t="shared" si="80"/>
        <v>2023</v>
      </c>
      <c r="M836" s="12">
        <f t="shared" si="81"/>
        <v>3</v>
      </c>
      <c r="N836" s="5" t="str">
        <f t="shared" si="82"/>
        <v>Thursday</v>
      </c>
      <c r="O836" s="5" t="str">
        <f t="shared" si="83"/>
        <v>September</v>
      </c>
    </row>
    <row r="837" spans="1:15" x14ac:dyDescent="0.3">
      <c r="A837" s="8">
        <v>836</v>
      </c>
      <c r="B837" s="25">
        <v>45035</v>
      </c>
      <c r="C837" s="5" t="s">
        <v>844</v>
      </c>
      <c r="D837" s="5" t="s">
        <v>8</v>
      </c>
      <c r="E837" s="12">
        <v>22</v>
      </c>
      <c r="F837" s="2" t="str">
        <f t="shared" si="78"/>
        <v>Young</v>
      </c>
      <c r="G837" s="5" t="s">
        <v>9</v>
      </c>
      <c r="H837" s="8">
        <v>1</v>
      </c>
      <c r="I837" s="2">
        <v>50</v>
      </c>
      <c r="J837" s="2">
        <v>50</v>
      </c>
      <c r="K837" t="str">
        <f t="shared" si="79"/>
        <v>Low</v>
      </c>
      <c r="L837" s="12">
        <f t="shared" si="80"/>
        <v>2023</v>
      </c>
      <c r="M837" s="12">
        <f t="shared" si="81"/>
        <v>2</v>
      </c>
      <c r="N837" s="5" t="str">
        <f t="shared" si="82"/>
        <v>Wednesday</v>
      </c>
      <c r="O837" s="5" t="str">
        <f t="shared" si="83"/>
        <v>April</v>
      </c>
    </row>
    <row r="838" spans="1:15" x14ac:dyDescent="0.3">
      <c r="A838" s="8">
        <v>837</v>
      </c>
      <c r="B838" s="25">
        <v>45108</v>
      </c>
      <c r="C838" s="5" t="s">
        <v>845</v>
      </c>
      <c r="D838" s="5" t="s">
        <v>5</v>
      </c>
      <c r="E838" s="12">
        <v>18</v>
      </c>
      <c r="F838" s="2" t="str">
        <f t="shared" si="78"/>
        <v>Young</v>
      </c>
      <c r="G838" s="5" t="s">
        <v>6</v>
      </c>
      <c r="H838" s="8">
        <v>3</v>
      </c>
      <c r="I838" s="2">
        <v>30</v>
      </c>
      <c r="J838" s="2">
        <v>90</v>
      </c>
      <c r="K838" t="str">
        <f t="shared" si="79"/>
        <v>Low</v>
      </c>
      <c r="L838" s="12">
        <f t="shared" si="80"/>
        <v>2023</v>
      </c>
      <c r="M838" s="12">
        <f t="shared" si="81"/>
        <v>3</v>
      </c>
      <c r="N838" s="5" t="str">
        <f t="shared" si="82"/>
        <v>Saturday</v>
      </c>
      <c r="O838" s="5" t="str">
        <f t="shared" si="83"/>
        <v>July</v>
      </c>
    </row>
    <row r="839" spans="1:15" x14ac:dyDescent="0.3">
      <c r="A839" s="8">
        <v>838</v>
      </c>
      <c r="B839" s="25">
        <v>45059</v>
      </c>
      <c r="C839" s="5" t="s">
        <v>846</v>
      </c>
      <c r="D839" s="5" t="s">
        <v>5</v>
      </c>
      <c r="E839" s="12">
        <v>47</v>
      </c>
      <c r="F839" s="2" t="str">
        <f t="shared" si="78"/>
        <v>Adult</v>
      </c>
      <c r="G839" s="5" t="s">
        <v>11</v>
      </c>
      <c r="H839" s="8">
        <v>2</v>
      </c>
      <c r="I839" s="2">
        <v>300</v>
      </c>
      <c r="J839" s="2">
        <v>600</v>
      </c>
      <c r="K839" t="str">
        <f t="shared" si="79"/>
        <v>Medium</v>
      </c>
      <c r="L839" s="12">
        <f t="shared" si="80"/>
        <v>2023</v>
      </c>
      <c r="M839" s="12">
        <f t="shared" si="81"/>
        <v>2</v>
      </c>
      <c r="N839" s="5" t="str">
        <f t="shared" si="82"/>
        <v>Saturday</v>
      </c>
      <c r="O839" s="5" t="str">
        <f t="shared" si="83"/>
        <v>May</v>
      </c>
    </row>
    <row r="840" spans="1:15" x14ac:dyDescent="0.3">
      <c r="A840" s="8">
        <v>839</v>
      </c>
      <c r="B840" s="25">
        <v>45101</v>
      </c>
      <c r="C840" s="5" t="s">
        <v>847</v>
      </c>
      <c r="D840" s="5" t="s">
        <v>8</v>
      </c>
      <c r="E840" s="12">
        <v>20</v>
      </c>
      <c r="F840" s="2" t="str">
        <f t="shared" si="78"/>
        <v>Young</v>
      </c>
      <c r="G840" s="5" t="s">
        <v>11</v>
      </c>
      <c r="H840" s="8">
        <v>4</v>
      </c>
      <c r="I840" s="2">
        <v>300</v>
      </c>
      <c r="J840" s="2">
        <v>1200</v>
      </c>
      <c r="K840" t="str">
        <f t="shared" si="79"/>
        <v>Medium</v>
      </c>
      <c r="L840" s="12">
        <f t="shared" si="80"/>
        <v>2023</v>
      </c>
      <c r="M840" s="12">
        <f t="shared" si="81"/>
        <v>2</v>
      </c>
      <c r="N840" s="5" t="str">
        <f t="shared" si="82"/>
        <v>Saturday</v>
      </c>
      <c r="O840" s="5" t="str">
        <f t="shared" si="83"/>
        <v>June</v>
      </c>
    </row>
    <row r="841" spans="1:15" x14ac:dyDescent="0.3">
      <c r="A841" s="8">
        <v>840</v>
      </c>
      <c r="B841" s="25">
        <v>45070</v>
      </c>
      <c r="C841" s="5" t="s">
        <v>848</v>
      </c>
      <c r="D841" s="5" t="s">
        <v>5</v>
      </c>
      <c r="E841" s="12">
        <v>62</v>
      </c>
      <c r="F841" s="2" t="str">
        <f t="shared" si="78"/>
        <v>Senior</v>
      </c>
      <c r="G841" s="5" t="s">
        <v>9</v>
      </c>
      <c r="H841" s="8">
        <v>2</v>
      </c>
      <c r="I841" s="2">
        <v>25</v>
      </c>
      <c r="J841" s="2">
        <v>50</v>
      </c>
      <c r="K841" t="str">
        <f t="shared" si="79"/>
        <v>Low</v>
      </c>
      <c r="L841" s="12">
        <f t="shared" si="80"/>
        <v>2023</v>
      </c>
      <c r="M841" s="12">
        <f t="shared" si="81"/>
        <v>2</v>
      </c>
      <c r="N841" s="5" t="str">
        <f t="shared" si="82"/>
        <v>Wednesday</v>
      </c>
      <c r="O841" s="5" t="str">
        <f t="shared" si="83"/>
        <v>May</v>
      </c>
    </row>
    <row r="842" spans="1:15" x14ac:dyDescent="0.3">
      <c r="A842" s="8">
        <v>841</v>
      </c>
      <c r="B842" s="25">
        <v>45232</v>
      </c>
      <c r="C842" s="5" t="s">
        <v>849</v>
      </c>
      <c r="D842" s="5" t="s">
        <v>5</v>
      </c>
      <c r="E842" s="12">
        <v>31</v>
      </c>
      <c r="F842" s="2" t="str">
        <f t="shared" si="78"/>
        <v>Adult</v>
      </c>
      <c r="G842" s="5" t="s">
        <v>11</v>
      </c>
      <c r="H842" s="8">
        <v>4</v>
      </c>
      <c r="I842" s="2">
        <v>25</v>
      </c>
      <c r="J842" s="2">
        <v>100</v>
      </c>
      <c r="K842" t="str">
        <f t="shared" si="79"/>
        <v>Low</v>
      </c>
      <c r="L842" s="12">
        <f t="shared" si="80"/>
        <v>2023</v>
      </c>
      <c r="M842" s="12">
        <f t="shared" si="81"/>
        <v>4</v>
      </c>
      <c r="N842" s="5" t="str">
        <f t="shared" si="82"/>
        <v>Thursday</v>
      </c>
      <c r="O842" s="5" t="str">
        <f t="shared" si="83"/>
        <v>November</v>
      </c>
    </row>
    <row r="843" spans="1:15" x14ac:dyDescent="0.3">
      <c r="A843" s="8">
        <v>842</v>
      </c>
      <c r="B843" s="25">
        <v>45286</v>
      </c>
      <c r="C843" s="5" t="s">
        <v>850</v>
      </c>
      <c r="D843" s="5" t="s">
        <v>8</v>
      </c>
      <c r="E843" s="12">
        <v>47</v>
      </c>
      <c r="F843" s="2" t="str">
        <f t="shared" si="78"/>
        <v>Adult</v>
      </c>
      <c r="G843" s="5" t="s">
        <v>9</v>
      </c>
      <c r="H843" s="8">
        <v>2</v>
      </c>
      <c r="I843" s="2">
        <v>300</v>
      </c>
      <c r="J843" s="2">
        <v>600</v>
      </c>
      <c r="K843" t="str">
        <f t="shared" si="79"/>
        <v>Medium</v>
      </c>
      <c r="L843" s="12">
        <f t="shared" si="80"/>
        <v>2023</v>
      </c>
      <c r="M843" s="12">
        <f t="shared" si="81"/>
        <v>4</v>
      </c>
      <c r="N843" s="5" t="str">
        <f t="shared" si="82"/>
        <v>Tuesday</v>
      </c>
      <c r="O843" s="5" t="str">
        <f t="shared" si="83"/>
        <v>December</v>
      </c>
    </row>
    <row r="844" spans="1:15" x14ac:dyDescent="0.3">
      <c r="A844" s="8">
        <v>843</v>
      </c>
      <c r="B844" s="25">
        <v>45068</v>
      </c>
      <c r="C844" s="5" t="s">
        <v>851</v>
      </c>
      <c r="D844" s="5" t="s">
        <v>5</v>
      </c>
      <c r="E844" s="12">
        <v>21</v>
      </c>
      <c r="F844" s="2" t="str">
        <f t="shared" si="78"/>
        <v>Young</v>
      </c>
      <c r="G844" s="5" t="s">
        <v>6</v>
      </c>
      <c r="H844" s="8">
        <v>3</v>
      </c>
      <c r="I844" s="2">
        <v>500</v>
      </c>
      <c r="J844" s="2">
        <v>1500</v>
      </c>
      <c r="K844" t="str">
        <f t="shared" si="79"/>
        <v>Medium</v>
      </c>
      <c r="L844" s="12">
        <f t="shared" si="80"/>
        <v>2023</v>
      </c>
      <c r="M844" s="12">
        <f t="shared" si="81"/>
        <v>2</v>
      </c>
      <c r="N844" s="5" t="str">
        <f t="shared" si="82"/>
        <v>Monday</v>
      </c>
      <c r="O844" s="5" t="str">
        <f t="shared" si="83"/>
        <v>May</v>
      </c>
    </row>
    <row r="845" spans="1:15" x14ac:dyDescent="0.3">
      <c r="A845" s="8">
        <v>844</v>
      </c>
      <c r="B845" s="25">
        <v>45211</v>
      </c>
      <c r="C845" s="5" t="s">
        <v>852</v>
      </c>
      <c r="D845" s="5" t="s">
        <v>5</v>
      </c>
      <c r="E845" s="12">
        <v>35</v>
      </c>
      <c r="F845" s="2" t="str">
        <f t="shared" si="78"/>
        <v>Adult</v>
      </c>
      <c r="G845" s="5" t="s">
        <v>9</v>
      </c>
      <c r="H845" s="8">
        <v>3</v>
      </c>
      <c r="I845" s="2">
        <v>50</v>
      </c>
      <c r="J845" s="2">
        <v>150</v>
      </c>
      <c r="K845" t="str">
        <f t="shared" si="79"/>
        <v>Low</v>
      </c>
      <c r="L845" s="12">
        <f t="shared" si="80"/>
        <v>2023</v>
      </c>
      <c r="M845" s="12">
        <f t="shared" si="81"/>
        <v>4</v>
      </c>
      <c r="N845" s="5" t="str">
        <f t="shared" si="82"/>
        <v>Thursday</v>
      </c>
      <c r="O845" s="5" t="str">
        <f t="shared" si="83"/>
        <v>October</v>
      </c>
    </row>
    <row r="846" spans="1:15" x14ac:dyDescent="0.3">
      <c r="A846" s="8">
        <v>845</v>
      </c>
      <c r="B846" s="25">
        <v>44932</v>
      </c>
      <c r="C846" s="5" t="s">
        <v>853</v>
      </c>
      <c r="D846" s="5" t="s">
        <v>5</v>
      </c>
      <c r="E846" s="12">
        <v>54</v>
      </c>
      <c r="F846" s="2" t="str">
        <f t="shared" si="78"/>
        <v>Adult</v>
      </c>
      <c r="G846" s="5" t="s">
        <v>9</v>
      </c>
      <c r="H846" s="8">
        <v>1</v>
      </c>
      <c r="I846" s="2">
        <v>500</v>
      </c>
      <c r="J846" s="2">
        <v>500</v>
      </c>
      <c r="K846" t="str">
        <f t="shared" si="79"/>
        <v>Low</v>
      </c>
      <c r="L846" s="12">
        <f t="shared" si="80"/>
        <v>2023</v>
      </c>
      <c r="M846" s="12">
        <f t="shared" si="81"/>
        <v>1</v>
      </c>
      <c r="N846" s="5" t="str">
        <f t="shared" si="82"/>
        <v>Friday</v>
      </c>
      <c r="O846" s="5" t="str">
        <f t="shared" si="83"/>
        <v>January</v>
      </c>
    </row>
    <row r="847" spans="1:15" x14ac:dyDescent="0.3">
      <c r="A847" s="8">
        <v>846</v>
      </c>
      <c r="B847" s="25">
        <v>45191</v>
      </c>
      <c r="C847" s="5" t="s">
        <v>854</v>
      </c>
      <c r="D847" s="5" t="s">
        <v>5</v>
      </c>
      <c r="E847" s="12">
        <v>42</v>
      </c>
      <c r="F847" s="2" t="str">
        <f t="shared" si="78"/>
        <v>Adult</v>
      </c>
      <c r="G847" s="5" t="s">
        <v>6</v>
      </c>
      <c r="H847" s="8">
        <v>1</v>
      </c>
      <c r="I847" s="2">
        <v>50</v>
      </c>
      <c r="J847" s="2">
        <v>50</v>
      </c>
      <c r="K847" t="str">
        <f t="shared" si="79"/>
        <v>Low</v>
      </c>
      <c r="L847" s="12">
        <f t="shared" si="80"/>
        <v>2023</v>
      </c>
      <c r="M847" s="12">
        <f t="shared" si="81"/>
        <v>3</v>
      </c>
      <c r="N847" s="5" t="str">
        <f t="shared" si="82"/>
        <v>Friday</v>
      </c>
      <c r="O847" s="5" t="str">
        <f t="shared" si="83"/>
        <v>September</v>
      </c>
    </row>
    <row r="848" spans="1:15" x14ac:dyDescent="0.3">
      <c r="A848" s="8">
        <v>847</v>
      </c>
      <c r="B848" s="25">
        <v>45024</v>
      </c>
      <c r="C848" s="5" t="s">
        <v>855</v>
      </c>
      <c r="D848" s="5" t="s">
        <v>8</v>
      </c>
      <c r="E848" s="12">
        <v>18</v>
      </c>
      <c r="F848" s="2" t="str">
        <f t="shared" si="78"/>
        <v>Young</v>
      </c>
      <c r="G848" s="5" t="s">
        <v>11</v>
      </c>
      <c r="H848" s="8">
        <v>4</v>
      </c>
      <c r="I848" s="2">
        <v>300</v>
      </c>
      <c r="J848" s="2">
        <v>1200</v>
      </c>
      <c r="K848" t="str">
        <f t="shared" si="79"/>
        <v>Medium</v>
      </c>
      <c r="L848" s="12">
        <f t="shared" si="80"/>
        <v>2023</v>
      </c>
      <c r="M848" s="12">
        <f t="shared" si="81"/>
        <v>2</v>
      </c>
      <c r="N848" s="5" t="str">
        <f t="shared" si="82"/>
        <v>Saturday</v>
      </c>
      <c r="O848" s="5" t="str">
        <f t="shared" si="83"/>
        <v>April</v>
      </c>
    </row>
    <row r="849" spans="1:15" x14ac:dyDescent="0.3">
      <c r="A849" s="8">
        <v>848</v>
      </c>
      <c r="B849" s="25">
        <v>44970</v>
      </c>
      <c r="C849" s="5" t="s">
        <v>856</v>
      </c>
      <c r="D849" s="5" t="s">
        <v>8</v>
      </c>
      <c r="E849" s="12">
        <v>63</v>
      </c>
      <c r="F849" s="2" t="str">
        <f t="shared" si="78"/>
        <v>Senior</v>
      </c>
      <c r="G849" s="5" t="s">
        <v>9</v>
      </c>
      <c r="H849" s="8">
        <v>3</v>
      </c>
      <c r="I849" s="2">
        <v>25</v>
      </c>
      <c r="J849" s="2">
        <v>75</v>
      </c>
      <c r="K849" t="str">
        <f t="shared" si="79"/>
        <v>Low</v>
      </c>
      <c r="L849" s="12">
        <f t="shared" si="80"/>
        <v>2023</v>
      </c>
      <c r="M849" s="12">
        <f t="shared" si="81"/>
        <v>1</v>
      </c>
      <c r="N849" s="5" t="str">
        <f t="shared" si="82"/>
        <v>Monday</v>
      </c>
      <c r="O849" s="5" t="str">
        <f t="shared" si="83"/>
        <v>February</v>
      </c>
    </row>
    <row r="850" spans="1:15" x14ac:dyDescent="0.3">
      <c r="A850" s="8">
        <v>849</v>
      </c>
      <c r="B850" s="25">
        <v>45050</v>
      </c>
      <c r="C850" s="5" t="s">
        <v>857</v>
      </c>
      <c r="D850" s="5" t="s">
        <v>5</v>
      </c>
      <c r="E850" s="12">
        <v>32</v>
      </c>
      <c r="F850" s="2" t="str">
        <f t="shared" si="78"/>
        <v>Adult</v>
      </c>
      <c r="G850" s="5" t="s">
        <v>9</v>
      </c>
      <c r="H850" s="8">
        <v>2</v>
      </c>
      <c r="I850" s="2">
        <v>25</v>
      </c>
      <c r="J850" s="2">
        <v>50</v>
      </c>
      <c r="K850" t="str">
        <f t="shared" si="79"/>
        <v>Low</v>
      </c>
      <c r="L850" s="12">
        <f t="shared" si="80"/>
        <v>2023</v>
      </c>
      <c r="M850" s="12">
        <f t="shared" si="81"/>
        <v>2</v>
      </c>
      <c r="N850" s="5" t="str">
        <f t="shared" si="82"/>
        <v>Thursday</v>
      </c>
      <c r="O850" s="5" t="str">
        <f t="shared" si="83"/>
        <v>May</v>
      </c>
    </row>
    <row r="851" spans="1:15" x14ac:dyDescent="0.3">
      <c r="A851" s="8">
        <v>850</v>
      </c>
      <c r="B851" s="25">
        <v>45135</v>
      </c>
      <c r="C851" s="5" t="s">
        <v>858</v>
      </c>
      <c r="D851" s="5" t="s">
        <v>8</v>
      </c>
      <c r="E851" s="12">
        <v>26</v>
      </c>
      <c r="F851" s="2" t="str">
        <f t="shared" si="78"/>
        <v>Young</v>
      </c>
      <c r="G851" s="5" t="s">
        <v>6</v>
      </c>
      <c r="H851" s="8">
        <v>2</v>
      </c>
      <c r="I851" s="2">
        <v>500</v>
      </c>
      <c r="J851" s="2">
        <v>1000</v>
      </c>
      <c r="K851" t="str">
        <f t="shared" si="79"/>
        <v>Medium</v>
      </c>
      <c r="L851" s="12">
        <f t="shared" si="80"/>
        <v>2023</v>
      </c>
      <c r="M851" s="12">
        <f t="shared" si="81"/>
        <v>3</v>
      </c>
      <c r="N851" s="5" t="str">
        <f t="shared" si="82"/>
        <v>Friday</v>
      </c>
      <c r="O851" s="5" t="str">
        <f t="shared" si="83"/>
        <v>July</v>
      </c>
    </row>
    <row r="852" spans="1:15" x14ac:dyDescent="0.3">
      <c r="A852" s="8">
        <v>851</v>
      </c>
      <c r="B852" s="25">
        <v>45177</v>
      </c>
      <c r="C852" s="5" t="s">
        <v>859</v>
      </c>
      <c r="D852" s="5" t="s">
        <v>5</v>
      </c>
      <c r="E852" s="12">
        <v>32</v>
      </c>
      <c r="F852" s="2" t="str">
        <f t="shared" si="78"/>
        <v>Adult</v>
      </c>
      <c r="G852" s="5" t="s">
        <v>11</v>
      </c>
      <c r="H852" s="8">
        <v>2</v>
      </c>
      <c r="I852" s="2">
        <v>25</v>
      </c>
      <c r="J852" s="2">
        <v>50</v>
      </c>
      <c r="K852" t="str">
        <f t="shared" si="79"/>
        <v>Low</v>
      </c>
      <c r="L852" s="12">
        <f t="shared" si="80"/>
        <v>2023</v>
      </c>
      <c r="M852" s="12">
        <f t="shared" si="81"/>
        <v>3</v>
      </c>
      <c r="N852" s="5" t="str">
        <f t="shared" si="82"/>
        <v>Friday</v>
      </c>
      <c r="O852" s="5" t="str">
        <f t="shared" si="83"/>
        <v>September</v>
      </c>
    </row>
    <row r="853" spans="1:15" x14ac:dyDescent="0.3">
      <c r="A853" s="8">
        <v>852</v>
      </c>
      <c r="B853" s="25">
        <v>45211</v>
      </c>
      <c r="C853" s="5" t="s">
        <v>860</v>
      </c>
      <c r="D853" s="5" t="s">
        <v>8</v>
      </c>
      <c r="E853" s="12">
        <v>41</v>
      </c>
      <c r="F853" s="2" t="str">
        <f t="shared" si="78"/>
        <v>Adult</v>
      </c>
      <c r="G853" s="5" t="s">
        <v>9</v>
      </c>
      <c r="H853" s="8">
        <v>1</v>
      </c>
      <c r="I853" s="2">
        <v>300</v>
      </c>
      <c r="J853" s="2">
        <v>300</v>
      </c>
      <c r="K853" t="str">
        <f t="shared" si="79"/>
        <v>Low</v>
      </c>
      <c r="L853" s="12">
        <f t="shared" si="80"/>
        <v>2023</v>
      </c>
      <c r="M853" s="12">
        <f t="shared" si="81"/>
        <v>4</v>
      </c>
      <c r="N853" s="5" t="str">
        <f t="shared" si="82"/>
        <v>Thursday</v>
      </c>
      <c r="O853" s="5" t="str">
        <f t="shared" si="83"/>
        <v>October</v>
      </c>
    </row>
    <row r="854" spans="1:15" x14ac:dyDescent="0.3">
      <c r="A854" s="8">
        <v>853</v>
      </c>
      <c r="B854" s="25">
        <v>45050</v>
      </c>
      <c r="C854" s="5" t="s">
        <v>861</v>
      </c>
      <c r="D854" s="5" t="s">
        <v>5</v>
      </c>
      <c r="E854" s="12">
        <v>21</v>
      </c>
      <c r="F854" s="2" t="str">
        <f t="shared" si="78"/>
        <v>Young</v>
      </c>
      <c r="G854" s="5" t="s">
        <v>6</v>
      </c>
      <c r="H854" s="8">
        <v>2</v>
      </c>
      <c r="I854" s="2">
        <v>500</v>
      </c>
      <c r="J854" s="2">
        <v>1000</v>
      </c>
      <c r="K854" t="str">
        <f t="shared" si="79"/>
        <v>Medium</v>
      </c>
      <c r="L854" s="12">
        <f t="shared" si="80"/>
        <v>2023</v>
      </c>
      <c r="M854" s="12">
        <f t="shared" si="81"/>
        <v>2</v>
      </c>
      <c r="N854" s="5" t="str">
        <f t="shared" si="82"/>
        <v>Thursday</v>
      </c>
      <c r="O854" s="5" t="str">
        <f t="shared" si="83"/>
        <v>May</v>
      </c>
    </row>
    <row r="855" spans="1:15" x14ac:dyDescent="0.3">
      <c r="A855" s="8">
        <v>854</v>
      </c>
      <c r="B855" s="25">
        <v>45280</v>
      </c>
      <c r="C855" s="5" t="s">
        <v>862</v>
      </c>
      <c r="D855" s="5" t="s">
        <v>5</v>
      </c>
      <c r="E855" s="12">
        <v>29</v>
      </c>
      <c r="F855" s="2" t="str">
        <f t="shared" si="78"/>
        <v>Young</v>
      </c>
      <c r="G855" s="5" t="s">
        <v>9</v>
      </c>
      <c r="H855" s="8">
        <v>1</v>
      </c>
      <c r="I855" s="2">
        <v>50</v>
      </c>
      <c r="J855" s="2">
        <v>50</v>
      </c>
      <c r="K855" t="str">
        <f t="shared" si="79"/>
        <v>Low</v>
      </c>
      <c r="L855" s="12">
        <f t="shared" si="80"/>
        <v>2023</v>
      </c>
      <c r="M855" s="12">
        <f t="shared" si="81"/>
        <v>4</v>
      </c>
      <c r="N855" s="5" t="str">
        <f t="shared" si="82"/>
        <v>Wednesday</v>
      </c>
      <c r="O855" s="5" t="str">
        <f t="shared" si="83"/>
        <v>December</v>
      </c>
    </row>
    <row r="856" spans="1:15" x14ac:dyDescent="0.3">
      <c r="A856" s="8">
        <v>855</v>
      </c>
      <c r="B856" s="25">
        <v>45170</v>
      </c>
      <c r="C856" s="5" t="s">
        <v>863</v>
      </c>
      <c r="D856" s="5" t="s">
        <v>5</v>
      </c>
      <c r="E856" s="12">
        <v>54</v>
      </c>
      <c r="F856" s="2" t="str">
        <f t="shared" si="78"/>
        <v>Adult</v>
      </c>
      <c r="G856" s="5" t="s">
        <v>6</v>
      </c>
      <c r="H856" s="8">
        <v>1</v>
      </c>
      <c r="I856" s="2">
        <v>25</v>
      </c>
      <c r="J856" s="2">
        <v>25</v>
      </c>
      <c r="K856" t="str">
        <f t="shared" si="79"/>
        <v>Low</v>
      </c>
      <c r="L856" s="12">
        <f t="shared" si="80"/>
        <v>2023</v>
      </c>
      <c r="M856" s="12">
        <f t="shared" si="81"/>
        <v>3</v>
      </c>
      <c r="N856" s="5" t="str">
        <f t="shared" si="82"/>
        <v>Friday</v>
      </c>
      <c r="O856" s="5" t="str">
        <f t="shared" si="83"/>
        <v>September</v>
      </c>
    </row>
    <row r="857" spans="1:15" x14ac:dyDescent="0.3">
      <c r="A857" s="8">
        <v>856</v>
      </c>
      <c r="B857" s="25">
        <v>45257</v>
      </c>
      <c r="C857" s="5" t="s">
        <v>864</v>
      </c>
      <c r="D857" s="5" t="s">
        <v>5</v>
      </c>
      <c r="E857" s="12">
        <v>54</v>
      </c>
      <c r="F857" s="2" t="str">
        <f t="shared" si="78"/>
        <v>Adult</v>
      </c>
      <c r="G857" s="5" t="s">
        <v>11</v>
      </c>
      <c r="H857" s="8">
        <v>4</v>
      </c>
      <c r="I857" s="2">
        <v>30</v>
      </c>
      <c r="J857" s="2">
        <v>120</v>
      </c>
      <c r="K857" t="str">
        <f t="shared" si="79"/>
        <v>Low</v>
      </c>
      <c r="L857" s="12">
        <f t="shared" si="80"/>
        <v>2023</v>
      </c>
      <c r="M857" s="12">
        <f t="shared" si="81"/>
        <v>4</v>
      </c>
      <c r="N857" s="5" t="str">
        <f t="shared" si="82"/>
        <v>Monday</v>
      </c>
      <c r="O857" s="5" t="str">
        <f t="shared" si="83"/>
        <v>November</v>
      </c>
    </row>
    <row r="858" spans="1:15" x14ac:dyDescent="0.3">
      <c r="A858" s="8">
        <v>857</v>
      </c>
      <c r="B858" s="25">
        <v>45291</v>
      </c>
      <c r="C858" s="5" t="s">
        <v>865</v>
      </c>
      <c r="D858" s="5" t="s">
        <v>5</v>
      </c>
      <c r="E858" s="12">
        <v>60</v>
      </c>
      <c r="F858" s="2" t="str">
        <f t="shared" si="78"/>
        <v>Adult</v>
      </c>
      <c r="G858" s="5" t="s">
        <v>11</v>
      </c>
      <c r="H858" s="8">
        <v>2</v>
      </c>
      <c r="I858" s="2">
        <v>25</v>
      </c>
      <c r="J858" s="2">
        <v>50</v>
      </c>
      <c r="K858" t="str">
        <f t="shared" si="79"/>
        <v>Low</v>
      </c>
      <c r="L858" s="12">
        <f t="shared" si="80"/>
        <v>2023</v>
      </c>
      <c r="M858" s="12">
        <f t="shared" si="81"/>
        <v>4</v>
      </c>
      <c r="N858" s="5" t="str">
        <f t="shared" si="82"/>
        <v>Sunday</v>
      </c>
      <c r="O858" s="5" t="str">
        <f t="shared" si="83"/>
        <v>December</v>
      </c>
    </row>
    <row r="859" spans="1:15" x14ac:dyDescent="0.3">
      <c r="A859" s="8">
        <v>858</v>
      </c>
      <c r="B859" s="25">
        <v>45178</v>
      </c>
      <c r="C859" s="5" t="s">
        <v>866</v>
      </c>
      <c r="D859" s="5" t="s">
        <v>5</v>
      </c>
      <c r="E859" s="12">
        <v>23</v>
      </c>
      <c r="F859" s="2" t="str">
        <f t="shared" si="78"/>
        <v>Young</v>
      </c>
      <c r="G859" s="5" t="s">
        <v>11</v>
      </c>
      <c r="H859" s="8">
        <v>2</v>
      </c>
      <c r="I859" s="2">
        <v>50</v>
      </c>
      <c r="J859" s="2">
        <v>100</v>
      </c>
      <c r="K859" t="str">
        <f t="shared" si="79"/>
        <v>Low</v>
      </c>
      <c r="L859" s="12">
        <f t="shared" si="80"/>
        <v>2023</v>
      </c>
      <c r="M859" s="12">
        <f t="shared" si="81"/>
        <v>3</v>
      </c>
      <c r="N859" s="5" t="str">
        <f t="shared" si="82"/>
        <v>Saturday</v>
      </c>
      <c r="O859" s="5" t="str">
        <f t="shared" si="83"/>
        <v>September</v>
      </c>
    </row>
    <row r="860" spans="1:15" x14ac:dyDescent="0.3">
      <c r="A860" s="8">
        <v>859</v>
      </c>
      <c r="B860" s="25">
        <v>45156</v>
      </c>
      <c r="C860" s="5" t="s">
        <v>867</v>
      </c>
      <c r="D860" s="5" t="s">
        <v>8</v>
      </c>
      <c r="E860" s="12">
        <v>56</v>
      </c>
      <c r="F860" s="2" t="str">
        <f t="shared" si="78"/>
        <v>Adult</v>
      </c>
      <c r="G860" s="5" t="s">
        <v>11</v>
      </c>
      <c r="H860" s="8">
        <v>3</v>
      </c>
      <c r="I860" s="2">
        <v>500</v>
      </c>
      <c r="J860" s="2">
        <v>1500</v>
      </c>
      <c r="K860" t="str">
        <f t="shared" si="79"/>
        <v>Medium</v>
      </c>
      <c r="L860" s="12">
        <f t="shared" si="80"/>
        <v>2023</v>
      </c>
      <c r="M860" s="12">
        <f t="shared" si="81"/>
        <v>3</v>
      </c>
      <c r="N860" s="5" t="str">
        <f t="shared" si="82"/>
        <v>Friday</v>
      </c>
      <c r="O860" s="5" t="str">
        <f t="shared" si="83"/>
        <v>August</v>
      </c>
    </row>
    <row r="861" spans="1:15" x14ac:dyDescent="0.3">
      <c r="A861" s="8">
        <v>860</v>
      </c>
      <c r="B861" s="25">
        <v>44935</v>
      </c>
      <c r="C861" s="5" t="s">
        <v>868</v>
      </c>
      <c r="D861" s="5" t="s">
        <v>5</v>
      </c>
      <c r="E861" s="12">
        <v>63</v>
      </c>
      <c r="F861" s="2" t="str">
        <f t="shared" si="78"/>
        <v>Senior</v>
      </c>
      <c r="G861" s="5" t="s">
        <v>9</v>
      </c>
      <c r="H861" s="8">
        <v>4</v>
      </c>
      <c r="I861" s="2">
        <v>50</v>
      </c>
      <c r="J861" s="2">
        <v>200</v>
      </c>
      <c r="K861" t="str">
        <f t="shared" si="79"/>
        <v>Low</v>
      </c>
      <c r="L861" s="12">
        <f t="shared" si="80"/>
        <v>2023</v>
      </c>
      <c r="M861" s="12">
        <f t="shared" si="81"/>
        <v>1</v>
      </c>
      <c r="N861" s="5" t="str">
        <f t="shared" si="82"/>
        <v>Monday</v>
      </c>
      <c r="O861" s="5" t="str">
        <f t="shared" si="83"/>
        <v>January</v>
      </c>
    </row>
    <row r="862" spans="1:15" x14ac:dyDescent="0.3">
      <c r="A862" s="8">
        <v>861</v>
      </c>
      <c r="B862" s="25">
        <v>44974</v>
      </c>
      <c r="C862" s="5" t="s">
        <v>869</v>
      </c>
      <c r="D862" s="5" t="s">
        <v>8</v>
      </c>
      <c r="E862" s="12">
        <v>41</v>
      </c>
      <c r="F862" s="2" t="str">
        <f t="shared" si="78"/>
        <v>Adult</v>
      </c>
      <c r="G862" s="5" t="s">
        <v>9</v>
      </c>
      <c r="H862" s="8">
        <v>3</v>
      </c>
      <c r="I862" s="2">
        <v>30</v>
      </c>
      <c r="J862" s="2">
        <v>90</v>
      </c>
      <c r="K862" t="str">
        <f t="shared" si="79"/>
        <v>Low</v>
      </c>
      <c r="L862" s="12">
        <f t="shared" si="80"/>
        <v>2023</v>
      </c>
      <c r="M862" s="12">
        <f t="shared" si="81"/>
        <v>1</v>
      </c>
      <c r="N862" s="5" t="str">
        <f t="shared" si="82"/>
        <v>Friday</v>
      </c>
      <c r="O862" s="5" t="str">
        <f t="shared" si="83"/>
        <v>February</v>
      </c>
    </row>
    <row r="863" spans="1:15" x14ac:dyDescent="0.3">
      <c r="A863" s="8">
        <v>862</v>
      </c>
      <c r="B863" s="25">
        <v>45077</v>
      </c>
      <c r="C863" s="5" t="s">
        <v>870</v>
      </c>
      <c r="D863" s="5" t="s">
        <v>5</v>
      </c>
      <c r="E863" s="12">
        <v>28</v>
      </c>
      <c r="F863" s="2" t="str">
        <f t="shared" si="78"/>
        <v>Young</v>
      </c>
      <c r="G863" s="5" t="s">
        <v>11</v>
      </c>
      <c r="H863" s="8">
        <v>4</v>
      </c>
      <c r="I863" s="2">
        <v>300</v>
      </c>
      <c r="J863" s="2">
        <v>1200</v>
      </c>
      <c r="K863" t="str">
        <f t="shared" si="79"/>
        <v>Medium</v>
      </c>
      <c r="L863" s="12">
        <f t="shared" si="80"/>
        <v>2023</v>
      </c>
      <c r="M863" s="12">
        <f t="shared" si="81"/>
        <v>2</v>
      </c>
      <c r="N863" s="5" t="str">
        <f t="shared" si="82"/>
        <v>Wednesday</v>
      </c>
      <c r="O863" s="5" t="str">
        <f t="shared" si="83"/>
        <v>May</v>
      </c>
    </row>
    <row r="864" spans="1:15" x14ac:dyDescent="0.3">
      <c r="A864" s="8">
        <v>863</v>
      </c>
      <c r="B864" s="25">
        <v>45040</v>
      </c>
      <c r="C864" s="5" t="s">
        <v>871</v>
      </c>
      <c r="D864" s="5" t="s">
        <v>8</v>
      </c>
      <c r="E864" s="12">
        <v>30</v>
      </c>
      <c r="F864" s="2" t="str">
        <f t="shared" si="78"/>
        <v>Young</v>
      </c>
      <c r="G864" s="5" t="s">
        <v>11</v>
      </c>
      <c r="H864" s="8">
        <v>2</v>
      </c>
      <c r="I864" s="2">
        <v>25</v>
      </c>
      <c r="J864" s="2">
        <v>50</v>
      </c>
      <c r="K864" t="str">
        <f t="shared" si="79"/>
        <v>Low</v>
      </c>
      <c r="L864" s="12">
        <f t="shared" si="80"/>
        <v>2023</v>
      </c>
      <c r="M864" s="12">
        <f t="shared" si="81"/>
        <v>2</v>
      </c>
      <c r="N864" s="5" t="str">
        <f t="shared" si="82"/>
        <v>Monday</v>
      </c>
      <c r="O864" s="5" t="str">
        <f t="shared" si="83"/>
        <v>April</v>
      </c>
    </row>
    <row r="865" spans="1:15" x14ac:dyDescent="0.3">
      <c r="A865" s="8">
        <v>864</v>
      </c>
      <c r="B865" s="25">
        <v>45134</v>
      </c>
      <c r="C865" s="5" t="s">
        <v>872</v>
      </c>
      <c r="D865" s="5" t="s">
        <v>8</v>
      </c>
      <c r="E865" s="12">
        <v>51</v>
      </c>
      <c r="F865" s="2" t="str">
        <f t="shared" si="78"/>
        <v>Adult</v>
      </c>
      <c r="G865" s="5" t="s">
        <v>11</v>
      </c>
      <c r="H865" s="8">
        <v>1</v>
      </c>
      <c r="I865" s="2">
        <v>500</v>
      </c>
      <c r="J865" s="2">
        <v>500</v>
      </c>
      <c r="K865" t="str">
        <f t="shared" si="79"/>
        <v>Low</v>
      </c>
      <c r="L865" s="12">
        <f t="shared" si="80"/>
        <v>2023</v>
      </c>
      <c r="M865" s="12">
        <f t="shared" si="81"/>
        <v>3</v>
      </c>
      <c r="N865" s="5" t="str">
        <f t="shared" si="82"/>
        <v>Thursday</v>
      </c>
      <c r="O865" s="5" t="str">
        <f t="shared" si="83"/>
        <v>July</v>
      </c>
    </row>
    <row r="866" spans="1:15" x14ac:dyDescent="0.3">
      <c r="A866" s="8">
        <v>865</v>
      </c>
      <c r="B866" s="25">
        <v>45281</v>
      </c>
      <c r="C866" s="5" t="s">
        <v>873</v>
      </c>
      <c r="D866" s="5" t="s">
        <v>8</v>
      </c>
      <c r="E866" s="12">
        <v>42</v>
      </c>
      <c r="F866" s="2" t="str">
        <f t="shared" si="78"/>
        <v>Adult</v>
      </c>
      <c r="G866" s="5" t="s">
        <v>9</v>
      </c>
      <c r="H866" s="8">
        <v>1</v>
      </c>
      <c r="I866" s="2">
        <v>300</v>
      </c>
      <c r="J866" s="2">
        <v>300</v>
      </c>
      <c r="K866" t="str">
        <f t="shared" si="79"/>
        <v>Low</v>
      </c>
      <c r="L866" s="12">
        <f t="shared" si="80"/>
        <v>2023</v>
      </c>
      <c r="M866" s="12">
        <f t="shared" si="81"/>
        <v>4</v>
      </c>
      <c r="N866" s="5" t="str">
        <f t="shared" si="82"/>
        <v>Thursday</v>
      </c>
      <c r="O866" s="5" t="str">
        <f t="shared" si="83"/>
        <v>December</v>
      </c>
    </row>
    <row r="867" spans="1:15" x14ac:dyDescent="0.3">
      <c r="A867" s="8">
        <v>866</v>
      </c>
      <c r="B867" s="25">
        <v>45051</v>
      </c>
      <c r="C867" s="5" t="s">
        <v>874</v>
      </c>
      <c r="D867" s="5" t="s">
        <v>5</v>
      </c>
      <c r="E867" s="12">
        <v>24</v>
      </c>
      <c r="F867" s="2" t="str">
        <f t="shared" si="78"/>
        <v>Young</v>
      </c>
      <c r="G867" s="5" t="s">
        <v>11</v>
      </c>
      <c r="H867" s="8">
        <v>1</v>
      </c>
      <c r="I867" s="2">
        <v>50</v>
      </c>
      <c r="J867" s="2">
        <v>50</v>
      </c>
      <c r="K867" t="str">
        <f t="shared" si="79"/>
        <v>Low</v>
      </c>
      <c r="L867" s="12">
        <f t="shared" si="80"/>
        <v>2023</v>
      </c>
      <c r="M867" s="12">
        <f t="shared" si="81"/>
        <v>2</v>
      </c>
      <c r="N867" s="5" t="str">
        <f t="shared" si="82"/>
        <v>Friday</v>
      </c>
      <c r="O867" s="5" t="str">
        <f t="shared" si="83"/>
        <v>May</v>
      </c>
    </row>
    <row r="868" spans="1:15" x14ac:dyDescent="0.3">
      <c r="A868" s="8">
        <v>867</v>
      </c>
      <c r="B868" s="25">
        <v>45083</v>
      </c>
      <c r="C868" s="5" t="s">
        <v>875</v>
      </c>
      <c r="D868" s="5" t="s">
        <v>5</v>
      </c>
      <c r="E868" s="12">
        <v>21</v>
      </c>
      <c r="F868" s="2" t="str">
        <f t="shared" si="78"/>
        <v>Young</v>
      </c>
      <c r="G868" s="5" t="s">
        <v>11</v>
      </c>
      <c r="H868" s="8">
        <v>1</v>
      </c>
      <c r="I868" s="2">
        <v>500</v>
      </c>
      <c r="J868" s="2">
        <v>500</v>
      </c>
      <c r="K868" t="str">
        <f t="shared" si="79"/>
        <v>Low</v>
      </c>
      <c r="L868" s="12">
        <f t="shared" si="80"/>
        <v>2023</v>
      </c>
      <c r="M868" s="12">
        <f t="shared" si="81"/>
        <v>2</v>
      </c>
      <c r="N868" s="5" t="str">
        <f t="shared" si="82"/>
        <v>Tuesday</v>
      </c>
      <c r="O868" s="5" t="str">
        <f t="shared" si="83"/>
        <v>June</v>
      </c>
    </row>
    <row r="869" spans="1:15" x14ac:dyDescent="0.3">
      <c r="A869" s="8">
        <v>868</v>
      </c>
      <c r="B869" s="25">
        <v>45266</v>
      </c>
      <c r="C869" s="5" t="s">
        <v>876</v>
      </c>
      <c r="D869" s="5" t="s">
        <v>8</v>
      </c>
      <c r="E869" s="12">
        <v>25</v>
      </c>
      <c r="F869" s="2" t="str">
        <f t="shared" si="78"/>
        <v>Young</v>
      </c>
      <c r="G869" s="5" t="s">
        <v>11</v>
      </c>
      <c r="H869" s="8">
        <v>1</v>
      </c>
      <c r="I869" s="2">
        <v>300</v>
      </c>
      <c r="J869" s="2">
        <v>300</v>
      </c>
      <c r="K869" t="str">
        <f t="shared" si="79"/>
        <v>Low</v>
      </c>
      <c r="L869" s="12">
        <f t="shared" si="80"/>
        <v>2023</v>
      </c>
      <c r="M869" s="12">
        <f t="shared" si="81"/>
        <v>4</v>
      </c>
      <c r="N869" s="5" t="str">
        <f t="shared" si="82"/>
        <v>Wednesday</v>
      </c>
      <c r="O869" s="5" t="str">
        <f t="shared" si="83"/>
        <v>December</v>
      </c>
    </row>
    <row r="870" spans="1:15" x14ac:dyDescent="0.3">
      <c r="A870" s="8">
        <v>869</v>
      </c>
      <c r="B870" s="25">
        <v>45224</v>
      </c>
      <c r="C870" s="5" t="s">
        <v>877</v>
      </c>
      <c r="D870" s="5" t="s">
        <v>5</v>
      </c>
      <c r="E870" s="12">
        <v>37</v>
      </c>
      <c r="F870" s="2" t="str">
        <f t="shared" si="78"/>
        <v>Adult</v>
      </c>
      <c r="G870" s="5" t="s">
        <v>6</v>
      </c>
      <c r="H870" s="8">
        <v>3</v>
      </c>
      <c r="I870" s="2">
        <v>500</v>
      </c>
      <c r="J870" s="2">
        <v>1500</v>
      </c>
      <c r="K870" t="str">
        <f t="shared" si="79"/>
        <v>Medium</v>
      </c>
      <c r="L870" s="12">
        <f t="shared" si="80"/>
        <v>2023</v>
      </c>
      <c r="M870" s="12">
        <f t="shared" si="81"/>
        <v>4</v>
      </c>
      <c r="N870" s="5" t="str">
        <f t="shared" si="82"/>
        <v>Wednesday</v>
      </c>
      <c r="O870" s="5" t="str">
        <f t="shared" si="83"/>
        <v>October</v>
      </c>
    </row>
    <row r="871" spans="1:15" x14ac:dyDescent="0.3">
      <c r="A871" s="8">
        <v>870</v>
      </c>
      <c r="B871" s="25">
        <v>45115</v>
      </c>
      <c r="C871" s="5" t="s">
        <v>878</v>
      </c>
      <c r="D871" s="5" t="s">
        <v>8</v>
      </c>
      <c r="E871" s="12">
        <v>46</v>
      </c>
      <c r="F871" s="2" t="str">
        <f t="shared" si="78"/>
        <v>Adult</v>
      </c>
      <c r="G871" s="5" t="s">
        <v>11</v>
      </c>
      <c r="H871" s="8">
        <v>4</v>
      </c>
      <c r="I871" s="2">
        <v>30</v>
      </c>
      <c r="J871" s="2">
        <v>120</v>
      </c>
      <c r="K871" t="str">
        <f t="shared" si="79"/>
        <v>Low</v>
      </c>
      <c r="L871" s="12">
        <f t="shared" si="80"/>
        <v>2023</v>
      </c>
      <c r="M871" s="12">
        <f t="shared" si="81"/>
        <v>3</v>
      </c>
      <c r="N871" s="5" t="str">
        <f t="shared" si="82"/>
        <v>Saturday</v>
      </c>
      <c r="O871" s="5" t="str">
        <f t="shared" si="83"/>
        <v>July</v>
      </c>
    </row>
    <row r="872" spans="1:15" x14ac:dyDescent="0.3">
      <c r="A872" s="8">
        <v>871</v>
      </c>
      <c r="B872" s="25">
        <v>45169</v>
      </c>
      <c r="C872" s="5" t="s">
        <v>879</v>
      </c>
      <c r="D872" s="5" t="s">
        <v>5</v>
      </c>
      <c r="E872" s="12">
        <v>62</v>
      </c>
      <c r="F872" s="2" t="str">
        <f t="shared" si="78"/>
        <v>Senior</v>
      </c>
      <c r="G872" s="5" t="s">
        <v>6</v>
      </c>
      <c r="H872" s="8">
        <v>2</v>
      </c>
      <c r="I872" s="2">
        <v>30</v>
      </c>
      <c r="J872" s="2">
        <v>60</v>
      </c>
      <c r="K872" t="str">
        <f t="shared" si="79"/>
        <v>Low</v>
      </c>
      <c r="L872" s="12">
        <f t="shared" si="80"/>
        <v>2023</v>
      </c>
      <c r="M872" s="12">
        <f t="shared" si="81"/>
        <v>3</v>
      </c>
      <c r="N872" s="5" t="str">
        <f t="shared" si="82"/>
        <v>Thursday</v>
      </c>
      <c r="O872" s="5" t="str">
        <f t="shared" si="83"/>
        <v>August</v>
      </c>
    </row>
    <row r="873" spans="1:15" x14ac:dyDescent="0.3">
      <c r="A873" s="8">
        <v>872</v>
      </c>
      <c r="B873" s="25">
        <v>45210</v>
      </c>
      <c r="C873" s="5" t="s">
        <v>880</v>
      </c>
      <c r="D873" s="5" t="s">
        <v>8</v>
      </c>
      <c r="E873" s="12">
        <v>63</v>
      </c>
      <c r="F873" s="2" t="str">
        <f t="shared" si="78"/>
        <v>Senior</v>
      </c>
      <c r="G873" s="5" t="s">
        <v>6</v>
      </c>
      <c r="H873" s="8">
        <v>3</v>
      </c>
      <c r="I873" s="2">
        <v>25</v>
      </c>
      <c r="J873" s="2">
        <v>75</v>
      </c>
      <c r="K873" t="str">
        <f t="shared" si="79"/>
        <v>Low</v>
      </c>
      <c r="L873" s="12">
        <f t="shared" si="80"/>
        <v>2023</v>
      </c>
      <c r="M873" s="12">
        <f t="shared" si="81"/>
        <v>4</v>
      </c>
      <c r="N873" s="5" t="str">
        <f t="shared" si="82"/>
        <v>Wednesday</v>
      </c>
      <c r="O873" s="5" t="str">
        <f t="shared" si="83"/>
        <v>October</v>
      </c>
    </row>
    <row r="874" spans="1:15" x14ac:dyDescent="0.3">
      <c r="A874" s="8">
        <v>873</v>
      </c>
      <c r="B874" s="25">
        <v>45198</v>
      </c>
      <c r="C874" s="5" t="s">
        <v>881</v>
      </c>
      <c r="D874" s="5" t="s">
        <v>8</v>
      </c>
      <c r="E874" s="12">
        <v>27</v>
      </c>
      <c r="F874" s="2" t="str">
        <f t="shared" si="78"/>
        <v>Young</v>
      </c>
      <c r="G874" s="5" t="s">
        <v>11</v>
      </c>
      <c r="H874" s="8">
        <v>4</v>
      </c>
      <c r="I874" s="2">
        <v>25</v>
      </c>
      <c r="J874" s="2">
        <v>100</v>
      </c>
      <c r="K874" t="str">
        <f t="shared" si="79"/>
        <v>Low</v>
      </c>
      <c r="L874" s="12">
        <f t="shared" si="80"/>
        <v>2023</v>
      </c>
      <c r="M874" s="12">
        <f t="shared" si="81"/>
        <v>3</v>
      </c>
      <c r="N874" s="5" t="str">
        <f t="shared" si="82"/>
        <v>Friday</v>
      </c>
      <c r="O874" s="5" t="str">
        <f t="shared" si="83"/>
        <v>September</v>
      </c>
    </row>
    <row r="875" spans="1:15" x14ac:dyDescent="0.3">
      <c r="A875" s="8">
        <v>874</v>
      </c>
      <c r="B875" s="25">
        <v>45103</v>
      </c>
      <c r="C875" s="5" t="s">
        <v>882</v>
      </c>
      <c r="D875" s="5" t="s">
        <v>5</v>
      </c>
      <c r="E875" s="12">
        <v>60</v>
      </c>
      <c r="F875" s="2" t="str">
        <f t="shared" si="78"/>
        <v>Adult</v>
      </c>
      <c r="G875" s="5" t="s">
        <v>6</v>
      </c>
      <c r="H875" s="8">
        <v>1</v>
      </c>
      <c r="I875" s="2">
        <v>30</v>
      </c>
      <c r="J875" s="2">
        <v>30</v>
      </c>
      <c r="K875" t="str">
        <f t="shared" si="79"/>
        <v>Low</v>
      </c>
      <c r="L875" s="12">
        <f t="shared" si="80"/>
        <v>2023</v>
      </c>
      <c r="M875" s="12">
        <f t="shared" si="81"/>
        <v>2</v>
      </c>
      <c r="N875" s="5" t="str">
        <f t="shared" si="82"/>
        <v>Monday</v>
      </c>
      <c r="O875" s="5" t="str">
        <f t="shared" si="83"/>
        <v>June</v>
      </c>
    </row>
    <row r="876" spans="1:15" x14ac:dyDescent="0.3">
      <c r="A876" s="8">
        <v>875</v>
      </c>
      <c r="B876" s="25">
        <v>45144</v>
      </c>
      <c r="C876" s="5" t="s">
        <v>883</v>
      </c>
      <c r="D876" s="5" t="s">
        <v>8</v>
      </c>
      <c r="E876" s="12">
        <v>51</v>
      </c>
      <c r="F876" s="2" t="str">
        <f t="shared" si="78"/>
        <v>Adult</v>
      </c>
      <c r="G876" s="5" t="s">
        <v>11</v>
      </c>
      <c r="H876" s="8">
        <v>4</v>
      </c>
      <c r="I876" s="2">
        <v>500</v>
      </c>
      <c r="J876" s="2">
        <v>2000</v>
      </c>
      <c r="K876" t="str">
        <f t="shared" si="79"/>
        <v>High</v>
      </c>
      <c r="L876" s="12">
        <f t="shared" si="80"/>
        <v>2023</v>
      </c>
      <c r="M876" s="12">
        <f t="shared" si="81"/>
        <v>3</v>
      </c>
      <c r="N876" s="5" t="str">
        <f t="shared" si="82"/>
        <v>Sunday</v>
      </c>
      <c r="O876" s="5" t="str">
        <f t="shared" si="83"/>
        <v>August</v>
      </c>
    </row>
    <row r="877" spans="1:15" x14ac:dyDescent="0.3">
      <c r="A877" s="8">
        <v>876</v>
      </c>
      <c r="B877" s="25">
        <v>45208</v>
      </c>
      <c r="C877" s="5" t="s">
        <v>884</v>
      </c>
      <c r="D877" s="5" t="s">
        <v>5</v>
      </c>
      <c r="E877" s="12">
        <v>43</v>
      </c>
      <c r="F877" s="2" t="str">
        <f t="shared" si="78"/>
        <v>Adult</v>
      </c>
      <c r="G877" s="5" t="s">
        <v>9</v>
      </c>
      <c r="H877" s="8">
        <v>4</v>
      </c>
      <c r="I877" s="2">
        <v>30</v>
      </c>
      <c r="J877" s="2">
        <v>120</v>
      </c>
      <c r="K877" t="str">
        <f t="shared" si="79"/>
        <v>Low</v>
      </c>
      <c r="L877" s="12">
        <f t="shared" si="80"/>
        <v>2023</v>
      </c>
      <c r="M877" s="12">
        <f t="shared" si="81"/>
        <v>4</v>
      </c>
      <c r="N877" s="5" t="str">
        <f t="shared" si="82"/>
        <v>Monday</v>
      </c>
      <c r="O877" s="5" t="str">
        <f t="shared" si="83"/>
        <v>October</v>
      </c>
    </row>
    <row r="878" spans="1:15" x14ac:dyDescent="0.3">
      <c r="A878" s="8">
        <v>877</v>
      </c>
      <c r="B878" s="25">
        <v>45096</v>
      </c>
      <c r="C878" s="5" t="s">
        <v>885</v>
      </c>
      <c r="D878" s="5" t="s">
        <v>8</v>
      </c>
      <c r="E878" s="12">
        <v>58</v>
      </c>
      <c r="F878" s="2" t="str">
        <f t="shared" si="78"/>
        <v>Adult</v>
      </c>
      <c r="G878" s="5" t="s">
        <v>9</v>
      </c>
      <c r="H878" s="8">
        <v>1</v>
      </c>
      <c r="I878" s="2">
        <v>25</v>
      </c>
      <c r="J878" s="2">
        <v>25</v>
      </c>
      <c r="K878" t="str">
        <f t="shared" si="79"/>
        <v>Low</v>
      </c>
      <c r="L878" s="12">
        <f t="shared" si="80"/>
        <v>2023</v>
      </c>
      <c r="M878" s="12">
        <f t="shared" si="81"/>
        <v>2</v>
      </c>
      <c r="N878" s="5" t="str">
        <f t="shared" si="82"/>
        <v>Monday</v>
      </c>
      <c r="O878" s="5" t="str">
        <f t="shared" si="83"/>
        <v>June</v>
      </c>
    </row>
    <row r="879" spans="1:15" x14ac:dyDescent="0.3">
      <c r="A879" s="8">
        <v>878</v>
      </c>
      <c r="B879" s="25">
        <v>45107</v>
      </c>
      <c r="C879" s="5" t="s">
        <v>886</v>
      </c>
      <c r="D879" s="5" t="s">
        <v>8</v>
      </c>
      <c r="E879" s="12">
        <v>20</v>
      </c>
      <c r="F879" s="2" t="str">
        <f t="shared" si="78"/>
        <v>Young</v>
      </c>
      <c r="G879" s="5" t="s">
        <v>9</v>
      </c>
      <c r="H879" s="8">
        <v>1</v>
      </c>
      <c r="I879" s="2">
        <v>30</v>
      </c>
      <c r="J879" s="2">
        <v>30</v>
      </c>
      <c r="K879" t="str">
        <f t="shared" si="79"/>
        <v>Low</v>
      </c>
      <c r="L879" s="12">
        <f t="shared" si="80"/>
        <v>2023</v>
      </c>
      <c r="M879" s="12">
        <f t="shared" si="81"/>
        <v>2</v>
      </c>
      <c r="N879" s="5" t="str">
        <f t="shared" si="82"/>
        <v>Friday</v>
      </c>
      <c r="O879" s="5" t="str">
        <f t="shared" si="83"/>
        <v>June</v>
      </c>
    </row>
    <row r="880" spans="1:15" x14ac:dyDescent="0.3">
      <c r="A880" s="8">
        <v>879</v>
      </c>
      <c r="B880" s="25">
        <v>45286</v>
      </c>
      <c r="C880" s="5" t="s">
        <v>887</v>
      </c>
      <c r="D880" s="5" t="s">
        <v>5</v>
      </c>
      <c r="E880" s="12">
        <v>23</v>
      </c>
      <c r="F880" s="2" t="str">
        <f t="shared" si="78"/>
        <v>Young</v>
      </c>
      <c r="G880" s="5" t="s">
        <v>9</v>
      </c>
      <c r="H880" s="8">
        <v>1</v>
      </c>
      <c r="I880" s="2">
        <v>30</v>
      </c>
      <c r="J880" s="2">
        <v>30</v>
      </c>
      <c r="K880" t="str">
        <f t="shared" si="79"/>
        <v>Low</v>
      </c>
      <c r="L880" s="12">
        <f t="shared" si="80"/>
        <v>2023</v>
      </c>
      <c r="M880" s="12">
        <f t="shared" si="81"/>
        <v>4</v>
      </c>
      <c r="N880" s="5" t="str">
        <f t="shared" si="82"/>
        <v>Tuesday</v>
      </c>
      <c r="O880" s="5" t="str">
        <f t="shared" si="83"/>
        <v>December</v>
      </c>
    </row>
    <row r="881" spans="1:15" x14ac:dyDescent="0.3">
      <c r="A881" s="8">
        <v>880</v>
      </c>
      <c r="B881" s="25">
        <v>45159</v>
      </c>
      <c r="C881" s="5" t="s">
        <v>888</v>
      </c>
      <c r="D881" s="5" t="s">
        <v>5</v>
      </c>
      <c r="E881" s="12">
        <v>22</v>
      </c>
      <c r="F881" s="2" t="str">
        <f t="shared" si="78"/>
        <v>Young</v>
      </c>
      <c r="G881" s="5" t="s">
        <v>6</v>
      </c>
      <c r="H881" s="8">
        <v>2</v>
      </c>
      <c r="I881" s="2">
        <v>500</v>
      </c>
      <c r="J881" s="2">
        <v>1000</v>
      </c>
      <c r="K881" t="str">
        <f t="shared" si="79"/>
        <v>Medium</v>
      </c>
      <c r="L881" s="12">
        <f t="shared" si="80"/>
        <v>2023</v>
      </c>
      <c r="M881" s="12">
        <f t="shared" si="81"/>
        <v>3</v>
      </c>
      <c r="N881" s="5" t="str">
        <f t="shared" si="82"/>
        <v>Monday</v>
      </c>
      <c r="O881" s="5" t="str">
        <f t="shared" si="83"/>
        <v>August</v>
      </c>
    </row>
    <row r="882" spans="1:15" x14ac:dyDescent="0.3">
      <c r="A882" s="8">
        <v>881</v>
      </c>
      <c r="B882" s="25">
        <v>45065</v>
      </c>
      <c r="C882" s="5" t="s">
        <v>889</v>
      </c>
      <c r="D882" s="5" t="s">
        <v>5</v>
      </c>
      <c r="E882" s="12">
        <v>22</v>
      </c>
      <c r="F882" s="2" t="str">
        <f t="shared" si="78"/>
        <v>Young</v>
      </c>
      <c r="G882" s="5" t="s">
        <v>11</v>
      </c>
      <c r="H882" s="8">
        <v>1</v>
      </c>
      <c r="I882" s="2">
        <v>300</v>
      </c>
      <c r="J882" s="2">
        <v>300</v>
      </c>
      <c r="K882" t="str">
        <f t="shared" si="79"/>
        <v>Low</v>
      </c>
      <c r="L882" s="12">
        <f t="shared" si="80"/>
        <v>2023</v>
      </c>
      <c r="M882" s="12">
        <f t="shared" si="81"/>
        <v>2</v>
      </c>
      <c r="N882" s="5" t="str">
        <f t="shared" si="82"/>
        <v>Friday</v>
      </c>
      <c r="O882" s="5" t="str">
        <f t="shared" si="83"/>
        <v>May</v>
      </c>
    </row>
    <row r="883" spans="1:15" x14ac:dyDescent="0.3">
      <c r="A883" s="8">
        <v>882</v>
      </c>
      <c r="B883" s="25">
        <v>45083</v>
      </c>
      <c r="C883" s="5" t="s">
        <v>890</v>
      </c>
      <c r="D883" s="5" t="s">
        <v>8</v>
      </c>
      <c r="E883" s="12">
        <v>64</v>
      </c>
      <c r="F883" s="2" t="str">
        <f t="shared" si="78"/>
        <v>Senior</v>
      </c>
      <c r="G883" s="5" t="s">
        <v>11</v>
      </c>
      <c r="H883" s="8">
        <v>2</v>
      </c>
      <c r="I883" s="2">
        <v>25</v>
      </c>
      <c r="J883" s="2">
        <v>50</v>
      </c>
      <c r="K883" t="str">
        <f t="shared" si="79"/>
        <v>Low</v>
      </c>
      <c r="L883" s="12">
        <f t="shared" si="80"/>
        <v>2023</v>
      </c>
      <c r="M883" s="12">
        <f t="shared" si="81"/>
        <v>2</v>
      </c>
      <c r="N883" s="5" t="str">
        <f t="shared" si="82"/>
        <v>Tuesday</v>
      </c>
      <c r="O883" s="5" t="str">
        <f t="shared" si="83"/>
        <v>June</v>
      </c>
    </row>
    <row r="884" spans="1:15" x14ac:dyDescent="0.3">
      <c r="A884" s="8">
        <v>883</v>
      </c>
      <c r="B884" s="25">
        <v>45055</v>
      </c>
      <c r="C884" s="5" t="s">
        <v>891</v>
      </c>
      <c r="D884" s="5" t="s">
        <v>5</v>
      </c>
      <c r="E884" s="12">
        <v>40</v>
      </c>
      <c r="F884" s="2" t="str">
        <f t="shared" si="78"/>
        <v>Adult</v>
      </c>
      <c r="G884" s="5" t="s">
        <v>11</v>
      </c>
      <c r="H884" s="8">
        <v>1</v>
      </c>
      <c r="I884" s="2">
        <v>500</v>
      </c>
      <c r="J884" s="2">
        <v>500</v>
      </c>
      <c r="K884" t="str">
        <f t="shared" si="79"/>
        <v>Low</v>
      </c>
      <c r="L884" s="12">
        <f t="shared" si="80"/>
        <v>2023</v>
      </c>
      <c r="M884" s="12">
        <f t="shared" si="81"/>
        <v>2</v>
      </c>
      <c r="N884" s="5" t="str">
        <f t="shared" si="82"/>
        <v>Tuesday</v>
      </c>
      <c r="O884" s="5" t="str">
        <f t="shared" si="83"/>
        <v>May</v>
      </c>
    </row>
    <row r="885" spans="1:15" x14ac:dyDescent="0.3">
      <c r="A885" s="8">
        <v>884</v>
      </c>
      <c r="B885" s="25">
        <v>45045</v>
      </c>
      <c r="C885" s="5" t="s">
        <v>892</v>
      </c>
      <c r="D885" s="5" t="s">
        <v>8</v>
      </c>
      <c r="E885" s="12">
        <v>26</v>
      </c>
      <c r="F885" s="2" t="str">
        <f t="shared" si="78"/>
        <v>Young</v>
      </c>
      <c r="G885" s="5" t="s">
        <v>9</v>
      </c>
      <c r="H885" s="8">
        <v>2</v>
      </c>
      <c r="I885" s="2">
        <v>30</v>
      </c>
      <c r="J885" s="2">
        <v>60</v>
      </c>
      <c r="K885" t="str">
        <f t="shared" si="79"/>
        <v>Low</v>
      </c>
      <c r="L885" s="12">
        <f t="shared" si="80"/>
        <v>2023</v>
      </c>
      <c r="M885" s="12">
        <f t="shared" si="81"/>
        <v>2</v>
      </c>
      <c r="N885" s="5" t="str">
        <f t="shared" si="82"/>
        <v>Saturday</v>
      </c>
      <c r="O885" s="5" t="str">
        <f t="shared" si="83"/>
        <v>April</v>
      </c>
    </row>
    <row r="886" spans="1:15" x14ac:dyDescent="0.3">
      <c r="A886" s="8">
        <v>885</v>
      </c>
      <c r="B886" s="25">
        <v>44988</v>
      </c>
      <c r="C886" s="5" t="s">
        <v>893</v>
      </c>
      <c r="D886" s="5" t="s">
        <v>8</v>
      </c>
      <c r="E886" s="12">
        <v>52</v>
      </c>
      <c r="F886" s="2" t="str">
        <f t="shared" si="78"/>
        <v>Adult</v>
      </c>
      <c r="G886" s="5" t="s">
        <v>9</v>
      </c>
      <c r="H886" s="8">
        <v>4</v>
      </c>
      <c r="I886" s="2">
        <v>30</v>
      </c>
      <c r="J886" s="2">
        <v>120</v>
      </c>
      <c r="K886" t="str">
        <f t="shared" si="79"/>
        <v>Low</v>
      </c>
      <c r="L886" s="12">
        <f t="shared" si="80"/>
        <v>2023</v>
      </c>
      <c r="M886" s="12">
        <f t="shared" si="81"/>
        <v>1</v>
      </c>
      <c r="N886" s="5" t="str">
        <f t="shared" si="82"/>
        <v>Friday</v>
      </c>
      <c r="O886" s="5" t="str">
        <f t="shared" si="83"/>
        <v>March</v>
      </c>
    </row>
    <row r="887" spans="1:15" x14ac:dyDescent="0.3">
      <c r="A887" s="8">
        <v>886</v>
      </c>
      <c r="B887" s="25">
        <v>45025</v>
      </c>
      <c r="C887" s="5" t="s">
        <v>894</v>
      </c>
      <c r="D887" s="5" t="s">
        <v>5</v>
      </c>
      <c r="E887" s="12">
        <v>37</v>
      </c>
      <c r="F887" s="2" t="str">
        <f t="shared" si="78"/>
        <v>Adult</v>
      </c>
      <c r="G887" s="5" t="s">
        <v>11</v>
      </c>
      <c r="H887" s="8">
        <v>3</v>
      </c>
      <c r="I887" s="2">
        <v>300</v>
      </c>
      <c r="J887" s="2">
        <v>900</v>
      </c>
      <c r="K887" t="str">
        <f t="shared" si="79"/>
        <v>Medium</v>
      </c>
      <c r="L887" s="12">
        <f t="shared" si="80"/>
        <v>2023</v>
      </c>
      <c r="M887" s="12">
        <f t="shared" si="81"/>
        <v>2</v>
      </c>
      <c r="N887" s="5" t="str">
        <f t="shared" si="82"/>
        <v>Sunday</v>
      </c>
      <c r="O887" s="5" t="str">
        <f t="shared" si="83"/>
        <v>April</v>
      </c>
    </row>
    <row r="888" spans="1:15" x14ac:dyDescent="0.3">
      <c r="A888" s="8">
        <v>887</v>
      </c>
      <c r="B888" s="25">
        <v>45088</v>
      </c>
      <c r="C888" s="5" t="s">
        <v>895</v>
      </c>
      <c r="D888" s="5" t="s">
        <v>5</v>
      </c>
      <c r="E888" s="12">
        <v>59</v>
      </c>
      <c r="F888" s="2" t="str">
        <f t="shared" si="78"/>
        <v>Adult</v>
      </c>
      <c r="G888" s="5" t="s">
        <v>9</v>
      </c>
      <c r="H888" s="8">
        <v>4</v>
      </c>
      <c r="I888" s="2">
        <v>25</v>
      </c>
      <c r="J888" s="2">
        <v>100</v>
      </c>
      <c r="K888" t="str">
        <f t="shared" si="79"/>
        <v>Low</v>
      </c>
      <c r="L888" s="12">
        <f t="shared" si="80"/>
        <v>2023</v>
      </c>
      <c r="M888" s="12">
        <f t="shared" si="81"/>
        <v>2</v>
      </c>
      <c r="N888" s="5" t="str">
        <f t="shared" si="82"/>
        <v>Sunday</v>
      </c>
      <c r="O888" s="5" t="str">
        <f t="shared" si="83"/>
        <v>June</v>
      </c>
    </row>
    <row r="889" spans="1:15" x14ac:dyDescent="0.3">
      <c r="A889" s="8">
        <v>888</v>
      </c>
      <c r="B889" s="25">
        <v>44988</v>
      </c>
      <c r="C889" s="5" t="s">
        <v>896</v>
      </c>
      <c r="D889" s="5" t="s">
        <v>8</v>
      </c>
      <c r="E889" s="12">
        <v>52</v>
      </c>
      <c r="F889" s="2" t="str">
        <f t="shared" si="78"/>
        <v>Adult</v>
      </c>
      <c r="G889" s="5" t="s">
        <v>11</v>
      </c>
      <c r="H889" s="8">
        <v>4</v>
      </c>
      <c r="I889" s="2">
        <v>25</v>
      </c>
      <c r="J889" s="2">
        <v>100</v>
      </c>
      <c r="K889" t="str">
        <f t="shared" si="79"/>
        <v>Low</v>
      </c>
      <c r="L889" s="12">
        <f t="shared" si="80"/>
        <v>2023</v>
      </c>
      <c r="M889" s="12">
        <f t="shared" si="81"/>
        <v>1</v>
      </c>
      <c r="N889" s="5" t="str">
        <f t="shared" si="82"/>
        <v>Friday</v>
      </c>
      <c r="O889" s="5" t="str">
        <f t="shared" si="83"/>
        <v>March</v>
      </c>
    </row>
    <row r="890" spans="1:15" x14ac:dyDescent="0.3">
      <c r="A890" s="8">
        <v>889</v>
      </c>
      <c r="B890" s="25">
        <v>45201</v>
      </c>
      <c r="C890" s="5" t="s">
        <v>897</v>
      </c>
      <c r="D890" s="5" t="s">
        <v>8</v>
      </c>
      <c r="E890" s="12">
        <v>35</v>
      </c>
      <c r="F890" s="2" t="str">
        <f t="shared" si="78"/>
        <v>Adult</v>
      </c>
      <c r="G890" s="5" t="s">
        <v>11</v>
      </c>
      <c r="H890" s="8">
        <v>1</v>
      </c>
      <c r="I890" s="2">
        <v>50</v>
      </c>
      <c r="J890" s="2">
        <v>50</v>
      </c>
      <c r="K890" t="str">
        <f t="shared" si="79"/>
        <v>Low</v>
      </c>
      <c r="L890" s="12">
        <f t="shared" si="80"/>
        <v>2023</v>
      </c>
      <c r="M890" s="12">
        <f t="shared" si="81"/>
        <v>4</v>
      </c>
      <c r="N890" s="5" t="str">
        <f t="shared" si="82"/>
        <v>Monday</v>
      </c>
      <c r="O890" s="5" t="str">
        <f t="shared" si="83"/>
        <v>October</v>
      </c>
    </row>
    <row r="891" spans="1:15" x14ac:dyDescent="0.3">
      <c r="A891" s="8">
        <v>890</v>
      </c>
      <c r="B891" s="25">
        <v>45280</v>
      </c>
      <c r="C891" s="5" t="s">
        <v>898</v>
      </c>
      <c r="D891" s="5" t="s">
        <v>5</v>
      </c>
      <c r="E891" s="12">
        <v>34</v>
      </c>
      <c r="F891" s="2" t="str">
        <f t="shared" si="78"/>
        <v>Adult</v>
      </c>
      <c r="G891" s="5" t="s">
        <v>11</v>
      </c>
      <c r="H891" s="8">
        <v>2</v>
      </c>
      <c r="I891" s="2">
        <v>25</v>
      </c>
      <c r="J891" s="2">
        <v>50</v>
      </c>
      <c r="K891" t="str">
        <f t="shared" si="79"/>
        <v>Low</v>
      </c>
      <c r="L891" s="12">
        <f t="shared" si="80"/>
        <v>2023</v>
      </c>
      <c r="M891" s="12">
        <f t="shared" si="81"/>
        <v>4</v>
      </c>
      <c r="N891" s="5" t="str">
        <f t="shared" si="82"/>
        <v>Wednesday</v>
      </c>
      <c r="O891" s="5" t="str">
        <f t="shared" si="83"/>
        <v>December</v>
      </c>
    </row>
    <row r="892" spans="1:15" x14ac:dyDescent="0.3">
      <c r="A892" s="8">
        <v>891</v>
      </c>
      <c r="B892" s="25">
        <v>45021</v>
      </c>
      <c r="C892" s="5" t="s">
        <v>899</v>
      </c>
      <c r="D892" s="5" t="s">
        <v>5</v>
      </c>
      <c r="E892" s="12">
        <v>41</v>
      </c>
      <c r="F892" s="2" t="str">
        <f t="shared" si="78"/>
        <v>Adult</v>
      </c>
      <c r="G892" s="5" t="s">
        <v>11</v>
      </c>
      <c r="H892" s="8">
        <v>3</v>
      </c>
      <c r="I892" s="2">
        <v>300</v>
      </c>
      <c r="J892" s="2">
        <v>900</v>
      </c>
      <c r="K892" t="str">
        <f t="shared" si="79"/>
        <v>Medium</v>
      </c>
      <c r="L892" s="12">
        <f t="shared" si="80"/>
        <v>2023</v>
      </c>
      <c r="M892" s="12">
        <f t="shared" si="81"/>
        <v>2</v>
      </c>
      <c r="N892" s="5" t="str">
        <f t="shared" si="82"/>
        <v>Wednesday</v>
      </c>
      <c r="O892" s="5" t="str">
        <f t="shared" si="83"/>
        <v>April</v>
      </c>
    </row>
    <row r="893" spans="1:15" x14ac:dyDescent="0.3">
      <c r="A893" s="8">
        <v>892</v>
      </c>
      <c r="B893" s="25">
        <v>45025</v>
      </c>
      <c r="C893" s="5" t="s">
        <v>900</v>
      </c>
      <c r="D893" s="5" t="s">
        <v>5</v>
      </c>
      <c r="E893" s="12">
        <v>20</v>
      </c>
      <c r="F893" s="2" t="str">
        <f t="shared" si="78"/>
        <v>Young</v>
      </c>
      <c r="G893" s="5" t="s">
        <v>11</v>
      </c>
      <c r="H893" s="8">
        <v>1</v>
      </c>
      <c r="I893" s="2">
        <v>50</v>
      </c>
      <c r="J893" s="2">
        <v>50</v>
      </c>
      <c r="K893" t="str">
        <f t="shared" si="79"/>
        <v>Low</v>
      </c>
      <c r="L893" s="12">
        <f t="shared" si="80"/>
        <v>2023</v>
      </c>
      <c r="M893" s="12">
        <f t="shared" si="81"/>
        <v>2</v>
      </c>
      <c r="N893" s="5" t="str">
        <f t="shared" si="82"/>
        <v>Sunday</v>
      </c>
      <c r="O893" s="5" t="str">
        <f t="shared" si="83"/>
        <v>April</v>
      </c>
    </row>
    <row r="894" spans="1:15" x14ac:dyDescent="0.3">
      <c r="A894" s="8">
        <v>893</v>
      </c>
      <c r="B894" s="25">
        <v>45037</v>
      </c>
      <c r="C894" s="5" t="s">
        <v>901</v>
      </c>
      <c r="D894" s="5" t="s">
        <v>5</v>
      </c>
      <c r="E894" s="12">
        <v>49</v>
      </c>
      <c r="F894" s="2" t="str">
        <f t="shared" si="78"/>
        <v>Adult</v>
      </c>
      <c r="G894" s="5" t="s">
        <v>11</v>
      </c>
      <c r="H894" s="8">
        <v>1</v>
      </c>
      <c r="I894" s="2">
        <v>50</v>
      </c>
      <c r="J894" s="2">
        <v>50</v>
      </c>
      <c r="K894" t="str">
        <f t="shared" si="79"/>
        <v>Low</v>
      </c>
      <c r="L894" s="12">
        <f t="shared" si="80"/>
        <v>2023</v>
      </c>
      <c r="M894" s="12">
        <f t="shared" si="81"/>
        <v>2</v>
      </c>
      <c r="N894" s="5" t="str">
        <f t="shared" si="82"/>
        <v>Friday</v>
      </c>
      <c r="O894" s="5" t="str">
        <f t="shared" si="83"/>
        <v>April</v>
      </c>
    </row>
    <row r="895" spans="1:15" x14ac:dyDescent="0.3">
      <c r="A895" s="8">
        <v>894</v>
      </c>
      <c r="B895" s="25">
        <v>45174</v>
      </c>
      <c r="C895" s="5" t="s">
        <v>902</v>
      </c>
      <c r="D895" s="5" t="s">
        <v>5</v>
      </c>
      <c r="E895" s="12">
        <v>52</v>
      </c>
      <c r="F895" s="2" t="str">
        <f t="shared" si="78"/>
        <v>Adult</v>
      </c>
      <c r="G895" s="5" t="s">
        <v>11</v>
      </c>
      <c r="H895" s="8">
        <v>1</v>
      </c>
      <c r="I895" s="2">
        <v>30</v>
      </c>
      <c r="J895" s="2">
        <v>30</v>
      </c>
      <c r="K895" t="str">
        <f t="shared" si="79"/>
        <v>Low</v>
      </c>
      <c r="L895" s="12">
        <f t="shared" si="80"/>
        <v>2023</v>
      </c>
      <c r="M895" s="12">
        <f t="shared" si="81"/>
        <v>3</v>
      </c>
      <c r="N895" s="5" t="str">
        <f t="shared" si="82"/>
        <v>Tuesday</v>
      </c>
      <c r="O895" s="5" t="str">
        <f t="shared" si="83"/>
        <v>September</v>
      </c>
    </row>
    <row r="896" spans="1:15" x14ac:dyDescent="0.3">
      <c r="A896" s="8">
        <v>895</v>
      </c>
      <c r="B896" s="25">
        <v>45068</v>
      </c>
      <c r="C896" s="5" t="s">
        <v>903</v>
      </c>
      <c r="D896" s="5" t="s">
        <v>8</v>
      </c>
      <c r="E896" s="12">
        <v>55</v>
      </c>
      <c r="F896" s="2" t="str">
        <f t="shared" si="78"/>
        <v>Adult</v>
      </c>
      <c r="G896" s="5" t="s">
        <v>9</v>
      </c>
      <c r="H896" s="8">
        <v>4</v>
      </c>
      <c r="I896" s="2">
        <v>30</v>
      </c>
      <c r="J896" s="2">
        <v>120</v>
      </c>
      <c r="K896" t="str">
        <f t="shared" si="79"/>
        <v>Low</v>
      </c>
      <c r="L896" s="12">
        <f t="shared" si="80"/>
        <v>2023</v>
      </c>
      <c r="M896" s="12">
        <f t="shared" si="81"/>
        <v>2</v>
      </c>
      <c r="N896" s="5" t="str">
        <f t="shared" si="82"/>
        <v>Monday</v>
      </c>
      <c r="O896" s="5" t="str">
        <f t="shared" si="83"/>
        <v>May</v>
      </c>
    </row>
    <row r="897" spans="1:15" x14ac:dyDescent="0.3">
      <c r="A897" s="8">
        <v>896</v>
      </c>
      <c r="B897" s="25">
        <v>45228</v>
      </c>
      <c r="C897" s="5" t="s">
        <v>904</v>
      </c>
      <c r="D897" s="5" t="s">
        <v>8</v>
      </c>
      <c r="E897" s="12">
        <v>30</v>
      </c>
      <c r="F897" s="2" t="str">
        <f t="shared" si="78"/>
        <v>Young</v>
      </c>
      <c r="G897" s="5" t="s">
        <v>11</v>
      </c>
      <c r="H897" s="8">
        <v>2</v>
      </c>
      <c r="I897" s="2">
        <v>25</v>
      </c>
      <c r="J897" s="2">
        <v>50</v>
      </c>
      <c r="K897" t="str">
        <f t="shared" si="79"/>
        <v>Low</v>
      </c>
      <c r="L897" s="12">
        <f t="shared" si="80"/>
        <v>2023</v>
      </c>
      <c r="M897" s="12">
        <f t="shared" si="81"/>
        <v>4</v>
      </c>
      <c r="N897" s="5" t="str">
        <f t="shared" si="82"/>
        <v>Sunday</v>
      </c>
      <c r="O897" s="5" t="str">
        <f t="shared" si="83"/>
        <v>October</v>
      </c>
    </row>
    <row r="898" spans="1:15" x14ac:dyDescent="0.3">
      <c r="A898" s="8">
        <v>897</v>
      </c>
      <c r="B898" s="25">
        <v>45195</v>
      </c>
      <c r="C898" s="5" t="s">
        <v>905</v>
      </c>
      <c r="D898" s="5" t="s">
        <v>8</v>
      </c>
      <c r="E898" s="12">
        <v>64</v>
      </c>
      <c r="F898" s="2" t="str">
        <f t="shared" si="78"/>
        <v>Senior</v>
      </c>
      <c r="G898" s="5" t="s">
        <v>11</v>
      </c>
      <c r="H898" s="8">
        <v>2</v>
      </c>
      <c r="I898" s="2">
        <v>50</v>
      </c>
      <c r="J898" s="2">
        <v>100</v>
      </c>
      <c r="K898" t="str">
        <f t="shared" si="79"/>
        <v>Low</v>
      </c>
      <c r="L898" s="12">
        <f t="shared" si="80"/>
        <v>2023</v>
      </c>
      <c r="M898" s="12">
        <f t="shared" si="81"/>
        <v>3</v>
      </c>
      <c r="N898" s="5" t="str">
        <f t="shared" si="82"/>
        <v>Tuesday</v>
      </c>
      <c r="O898" s="5" t="str">
        <f t="shared" si="83"/>
        <v>September</v>
      </c>
    </row>
    <row r="899" spans="1:15" x14ac:dyDescent="0.3">
      <c r="A899" s="8">
        <v>898</v>
      </c>
      <c r="B899" s="25">
        <v>45232</v>
      </c>
      <c r="C899" s="5" t="s">
        <v>906</v>
      </c>
      <c r="D899" s="5" t="s">
        <v>8</v>
      </c>
      <c r="E899" s="12">
        <v>42</v>
      </c>
      <c r="F899" s="2" t="str">
        <f t="shared" ref="F899:F962" si="84">IF(E899&gt;60,"Senior",IF(E899&gt;30,"Adult","Young"))</f>
        <v>Adult</v>
      </c>
      <c r="G899" s="5" t="s">
        <v>9</v>
      </c>
      <c r="H899" s="8">
        <v>3</v>
      </c>
      <c r="I899" s="2">
        <v>30</v>
      </c>
      <c r="J899" s="2">
        <v>90</v>
      </c>
      <c r="K899" t="str">
        <f t="shared" ref="K899:K962" si="85">IF(J899&gt;1500,"High",IF(J899&gt;500,"Medium","Low"))</f>
        <v>Low</v>
      </c>
      <c r="L899" s="12">
        <f t="shared" ref="L899:L962" si="86">YEAR(B899)</f>
        <v>2023</v>
      </c>
      <c r="M899" s="12">
        <f t="shared" ref="M899:M962" si="87">ROUNDUP(MONTH(B899)/3,0)</f>
        <v>4</v>
      </c>
      <c r="N899" s="5" t="str">
        <f t="shared" ref="N899:N962" si="88">TEXT(B899,"dddd")</f>
        <v>Thursday</v>
      </c>
      <c r="O899" s="5" t="str">
        <f t="shared" ref="O899:O962" si="89">TEXT(B899,"mmmm")</f>
        <v>November</v>
      </c>
    </row>
    <row r="900" spans="1:15" x14ac:dyDescent="0.3">
      <c r="A900" s="8">
        <v>899</v>
      </c>
      <c r="B900" s="25">
        <v>45071</v>
      </c>
      <c r="C900" s="5" t="s">
        <v>907</v>
      </c>
      <c r="D900" s="5" t="s">
        <v>5</v>
      </c>
      <c r="E900" s="12">
        <v>26</v>
      </c>
      <c r="F900" s="2" t="str">
        <f t="shared" si="84"/>
        <v>Young</v>
      </c>
      <c r="G900" s="5" t="s">
        <v>9</v>
      </c>
      <c r="H900" s="8">
        <v>2</v>
      </c>
      <c r="I900" s="2">
        <v>300</v>
      </c>
      <c r="J900" s="2">
        <v>600</v>
      </c>
      <c r="K900" t="str">
        <f t="shared" si="85"/>
        <v>Medium</v>
      </c>
      <c r="L900" s="12">
        <f t="shared" si="86"/>
        <v>2023</v>
      </c>
      <c r="M900" s="12">
        <f t="shared" si="87"/>
        <v>2</v>
      </c>
      <c r="N900" s="5" t="str">
        <f t="shared" si="88"/>
        <v>Thursday</v>
      </c>
      <c r="O900" s="5" t="str">
        <f t="shared" si="89"/>
        <v>May</v>
      </c>
    </row>
    <row r="901" spans="1:15" x14ac:dyDescent="0.3">
      <c r="A901" s="8">
        <v>900</v>
      </c>
      <c r="B901" s="25">
        <v>44978</v>
      </c>
      <c r="C901" s="5" t="s">
        <v>908</v>
      </c>
      <c r="D901" s="5" t="s">
        <v>5</v>
      </c>
      <c r="E901" s="12">
        <v>21</v>
      </c>
      <c r="F901" s="2" t="str">
        <f t="shared" si="84"/>
        <v>Young</v>
      </c>
      <c r="G901" s="5" t="s">
        <v>9</v>
      </c>
      <c r="H901" s="8">
        <v>2</v>
      </c>
      <c r="I901" s="2">
        <v>30</v>
      </c>
      <c r="J901" s="2">
        <v>60</v>
      </c>
      <c r="K901" t="str">
        <f t="shared" si="85"/>
        <v>Low</v>
      </c>
      <c r="L901" s="12">
        <f t="shared" si="86"/>
        <v>2023</v>
      </c>
      <c r="M901" s="12">
        <f t="shared" si="87"/>
        <v>1</v>
      </c>
      <c r="N901" s="5" t="str">
        <f t="shared" si="88"/>
        <v>Tuesday</v>
      </c>
      <c r="O901" s="5" t="str">
        <f t="shared" si="89"/>
        <v>February</v>
      </c>
    </row>
    <row r="902" spans="1:15" x14ac:dyDescent="0.3">
      <c r="A902" s="8">
        <v>901</v>
      </c>
      <c r="B902" s="25">
        <v>45026</v>
      </c>
      <c r="C902" s="5" t="s">
        <v>909</v>
      </c>
      <c r="D902" s="5" t="s">
        <v>5</v>
      </c>
      <c r="E902" s="12">
        <v>31</v>
      </c>
      <c r="F902" s="2" t="str">
        <f t="shared" si="84"/>
        <v>Adult</v>
      </c>
      <c r="G902" s="5" t="s">
        <v>11</v>
      </c>
      <c r="H902" s="8">
        <v>1</v>
      </c>
      <c r="I902" s="2">
        <v>30</v>
      </c>
      <c r="J902" s="2">
        <v>30</v>
      </c>
      <c r="K902" t="str">
        <f t="shared" si="85"/>
        <v>Low</v>
      </c>
      <c r="L902" s="12">
        <f t="shared" si="86"/>
        <v>2023</v>
      </c>
      <c r="M902" s="12">
        <f t="shared" si="87"/>
        <v>2</v>
      </c>
      <c r="N902" s="5" t="str">
        <f t="shared" si="88"/>
        <v>Monday</v>
      </c>
      <c r="O902" s="5" t="str">
        <f t="shared" si="89"/>
        <v>April</v>
      </c>
    </row>
    <row r="903" spans="1:15" x14ac:dyDescent="0.3">
      <c r="A903" s="8">
        <v>902</v>
      </c>
      <c r="B903" s="25">
        <v>45078</v>
      </c>
      <c r="C903" s="5" t="s">
        <v>910</v>
      </c>
      <c r="D903" s="5" t="s">
        <v>8</v>
      </c>
      <c r="E903" s="12">
        <v>54</v>
      </c>
      <c r="F903" s="2" t="str">
        <f t="shared" si="84"/>
        <v>Adult</v>
      </c>
      <c r="G903" s="5" t="s">
        <v>6</v>
      </c>
      <c r="H903" s="8">
        <v>1</v>
      </c>
      <c r="I903" s="2">
        <v>50</v>
      </c>
      <c r="J903" s="2">
        <v>50</v>
      </c>
      <c r="K903" t="str">
        <f t="shared" si="85"/>
        <v>Low</v>
      </c>
      <c r="L903" s="12">
        <f t="shared" si="86"/>
        <v>2023</v>
      </c>
      <c r="M903" s="12">
        <f t="shared" si="87"/>
        <v>2</v>
      </c>
      <c r="N903" s="5" t="str">
        <f t="shared" si="88"/>
        <v>Thursday</v>
      </c>
      <c r="O903" s="5" t="str">
        <f t="shared" si="89"/>
        <v>June</v>
      </c>
    </row>
    <row r="904" spans="1:15" x14ac:dyDescent="0.3">
      <c r="A904" s="8">
        <v>903</v>
      </c>
      <c r="B904" s="25">
        <v>45043</v>
      </c>
      <c r="C904" s="5" t="s">
        <v>911</v>
      </c>
      <c r="D904" s="5" t="s">
        <v>8</v>
      </c>
      <c r="E904" s="12">
        <v>51</v>
      </c>
      <c r="F904" s="2" t="str">
        <f t="shared" si="84"/>
        <v>Adult</v>
      </c>
      <c r="G904" s="5" t="s">
        <v>6</v>
      </c>
      <c r="H904" s="8">
        <v>4</v>
      </c>
      <c r="I904" s="2">
        <v>50</v>
      </c>
      <c r="J904" s="2">
        <v>200</v>
      </c>
      <c r="K904" t="str">
        <f t="shared" si="85"/>
        <v>Low</v>
      </c>
      <c r="L904" s="12">
        <f t="shared" si="86"/>
        <v>2023</v>
      </c>
      <c r="M904" s="12">
        <f t="shared" si="87"/>
        <v>2</v>
      </c>
      <c r="N904" s="5" t="str">
        <f t="shared" si="88"/>
        <v>Thursday</v>
      </c>
      <c r="O904" s="5" t="str">
        <f t="shared" si="89"/>
        <v>April</v>
      </c>
    </row>
    <row r="905" spans="1:15" x14ac:dyDescent="0.3">
      <c r="A905" s="8">
        <v>904</v>
      </c>
      <c r="B905" s="25">
        <v>45111</v>
      </c>
      <c r="C905" s="5" t="s">
        <v>912</v>
      </c>
      <c r="D905" s="5" t="s">
        <v>5</v>
      </c>
      <c r="E905" s="12">
        <v>28</v>
      </c>
      <c r="F905" s="2" t="str">
        <f t="shared" si="84"/>
        <v>Young</v>
      </c>
      <c r="G905" s="5" t="s">
        <v>9</v>
      </c>
      <c r="H905" s="8">
        <v>1</v>
      </c>
      <c r="I905" s="2">
        <v>500</v>
      </c>
      <c r="J905" s="2">
        <v>500</v>
      </c>
      <c r="K905" t="str">
        <f t="shared" si="85"/>
        <v>Low</v>
      </c>
      <c r="L905" s="12">
        <f t="shared" si="86"/>
        <v>2023</v>
      </c>
      <c r="M905" s="12">
        <f t="shared" si="87"/>
        <v>3</v>
      </c>
      <c r="N905" s="5" t="str">
        <f t="shared" si="88"/>
        <v>Tuesday</v>
      </c>
      <c r="O905" s="5" t="str">
        <f t="shared" si="89"/>
        <v>July</v>
      </c>
    </row>
    <row r="906" spans="1:15" x14ac:dyDescent="0.3">
      <c r="A906" s="8">
        <v>905</v>
      </c>
      <c r="B906" s="25">
        <v>45018</v>
      </c>
      <c r="C906" s="5" t="s">
        <v>913</v>
      </c>
      <c r="D906" s="5" t="s">
        <v>5</v>
      </c>
      <c r="E906" s="12">
        <v>58</v>
      </c>
      <c r="F906" s="2" t="str">
        <f t="shared" si="84"/>
        <v>Adult</v>
      </c>
      <c r="G906" s="5" t="s">
        <v>6</v>
      </c>
      <c r="H906" s="8">
        <v>1</v>
      </c>
      <c r="I906" s="2">
        <v>300</v>
      </c>
      <c r="J906" s="2">
        <v>300</v>
      </c>
      <c r="K906" t="str">
        <f t="shared" si="85"/>
        <v>Low</v>
      </c>
      <c r="L906" s="12">
        <f t="shared" si="86"/>
        <v>2023</v>
      </c>
      <c r="M906" s="12">
        <f t="shared" si="87"/>
        <v>2</v>
      </c>
      <c r="N906" s="5" t="str">
        <f t="shared" si="88"/>
        <v>Sunday</v>
      </c>
      <c r="O906" s="5" t="str">
        <f t="shared" si="89"/>
        <v>April</v>
      </c>
    </row>
    <row r="907" spans="1:15" x14ac:dyDescent="0.3">
      <c r="A907" s="8">
        <v>906</v>
      </c>
      <c r="B907" s="25">
        <v>45081</v>
      </c>
      <c r="C907" s="5" t="s">
        <v>914</v>
      </c>
      <c r="D907" s="5" t="s">
        <v>8</v>
      </c>
      <c r="E907" s="12">
        <v>20</v>
      </c>
      <c r="F907" s="2" t="str">
        <f t="shared" si="84"/>
        <v>Young</v>
      </c>
      <c r="G907" s="5" t="s">
        <v>9</v>
      </c>
      <c r="H907" s="8">
        <v>1</v>
      </c>
      <c r="I907" s="2">
        <v>50</v>
      </c>
      <c r="J907" s="2">
        <v>50</v>
      </c>
      <c r="K907" t="str">
        <f t="shared" si="85"/>
        <v>Low</v>
      </c>
      <c r="L907" s="12">
        <f t="shared" si="86"/>
        <v>2023</v>
      </c>
      <c r="M907" s="12">
        <f t="shared" si="87"/>
        <v>2</v>
      </c>
      <c r="N907" s="5" t="str">
        <f t="shared" si="88"/>
        <v>Sunday</v>
      </c>
      <c r="O907" s="5" t="str">
        <f t="shared" si="89"/>
        <v>June</v>
      </c>
    </row>
    <row r="908" spans="1:15" x14ac:dyDescent="0.3">
      <c r="A908" s="8">
        <v>907</v>
      </c>
      <c r="B908" s="25">
        <v>44934</v>
      </c>
      <c r="C908" s="5" t="s">
        <v>915</v>
      </c>
      <c r="D908" s="5" t="s">
        <v>8</v>
      </c>
      <c r="E908" s="12">
        <v>45</v>
      </c>
      <c r="F908" s="2" t="str">
        <f t="shared" si="84"/>
        <v>Adult</v>
      </c>
      <c r="G908" s="5" t="s">
        <v>11</v>
      </c>
      <c r="H908" s="8">
        <v>1</v>
      </c>
      <c r="I908" s="2">
        <v>25</v>
      </c>
      <c r="J908" s="2">
        <v>25</v>
      </c>
      <c r="K908" t="str">
        <f t="shared" si="85"/>
        <v>Low</v>
      </c>
      <c r="L908" s="12">
        <f t="shared" si="86"/>
        <v>2023</v>
      </c>
      <c r="M908" s="12">
        <f t="shared" si="87"/>
        <v>1</v>
      </c>
      <c r="N908" s="5" t="str">
        <f t="shared" si="88"/>
        <v>Sunday</v>
      </c>
      <c r="O908" s="5" t="str">
        <f t="shared" si="89"/>
        <v>January</v>
      </c>
    </row>
    <row r="909" spans="1:15" x14ac:dyDescent="0.3">
      <c r="A909" s="8">
        <v>908</v>
      </c>
      <c r="B909" s="25">
        <v>45289</v>
      </c>
      <c r="C909" s="5" t="s">
        <v>916</v>
      </c>
      <c r="D909" s="5" t="s">
        <v>5</v>
      </c>
      <c r="E909" s="12">
        <v>46</v>
      </c>
      <c r="F909" s="2" t="str">
        <f t="shared" si="84"/>
        <v>Adult</v>
      </c>
      <c r="G909" s="5" t="s">
        <v>6</v>
      </c>
      <c r="H909" s="8">
        <v>4</v>
      </c>
      <c r="I909" s="2">
        <v>300</v>
      </c>
      <c r="J909" s="2">
        <v>1200</v>
      </c>
      <c r="K909" t="str">
        <f t="shared" si="85"/>
        <v>Medium</v>
      </c>
      <c r="L909" s="12">
        <f t="shared" si="86"/>
        <v>2023</v>
      </c>
      <c r="M909" s="12">
        <f t="shared" si="87"/>
        <v>4</v>
      </c>
      <c r="N909" s="5" t="str">
        <f t="shared" si="88"/>
        <v>Friday</v>
      </c>
      <c r="O909" s="5" t="str">
        <f t="shared" si="89"/>
        <v>December</v>
      </c>
    </row>
    <row r="910" spans="1:15" x14ac:dyDescent="0.3">
      <c r="A910" s="8">
        <v>909</v>
      </c>
      <c r="B910" s="25">
        <v>45200</v>
      </c>
      <c r="C910" s="5" t="s">
        <v>917</v>
      </c>
      <c r="D910" s="5" t="s">
        <v>5</v>
      </c>
      <c r="E910" s="12">
        <v>26</v>
      </c>
      <c r="F910" s="2" t="str">
        <f t="shared" si="84"/>
        <v>Young</v>
      </c>
      <c r="G910" s="5" t="s">
        <v>11</v>
      </c>
      <c r="H910" s="8">
        <v>1</v>
      </c>
      <c r="I910" s="2">
        <v>300</v>
      </c>
      <c r="J910" s="2">
        <v>300</v>
      </c>
      <c r="K910" t="str">
        <f t="shared" si="85"/>
        <v>Low</v>
      </c>
      <c r="L910" s="12">
        <f t="shared" si="86"/>
        <v>2023</v>
      </c>
      <c r="M910" s="12">
        <f t="shared" si="87"/>
        <v>4</v>
      </c>
      <c r="N910" s="5" t="str">
        <f t="shared" si="88"/>
        <v>Sunday</v>
      </c>
      <c r="O910" s="5" t="str">
        <f t="shared" si="89"/>
        <v>October</v>
      </c>
    </row>
    <row r="911" spans="1:15" x14ac:dyDescent="0.3">
      <c r="A911" s="8">
        <v>910</v>
      </c>
      <c r="B911" s="25">
        <v>44991</v>
      </c>
      <c r="C911" s="5" t="s">
        <v>918</v>
      </c>
      <c r="D911" s="5" t="s">
        <v>8</v>
      </c>
      <c r="E911" s="12">
        <v>20</v>
      </c>
      <c r="F911" s="2" t="str">
        <f t="shared" si="84"/>
        <v>Young</v>
      </c>
      <c r="G911" s="5" t="s">
        <v>6</v>
      </c>
      <c r="H911" s="8">
        <v>3</v>
      </c>
      <c r="I911" s="2">
        <v>50</v>
      </c>
      <c r="J911" s="2">
        <v>150</v>
      </c>
      <c r="K911" t="str">
        <f t="shared" si="85"/>
        <v>Low</v>
      </c>
      <c r="L911" s="12">
        <f t="shared" si="86"/>
        <v>2023</v>
      </c>
      <c r="M911" s="12">
        <f t="shared" si="87"/>
        <v>1</v>
      </c>
      <c r="N911" s="5" t="str">
        <f t="shared" si="88"/>
        <v>Monday</v>
      </c>
      <c r="O911" s="5" t="str">
        <f t="shared" si="89"/>
        <v>March</v>
      </c>
    </row>
    <row r="912" spans="1:15" x14ac:dyDescent="0.3">
      <c r="A912" s="8">
        <v>911</v>
      </c>
      <c r="B912" s="25">
        <v>45067</v>
      </c>
      <c r="C912" s="5" t="s">
        <v>919</v>
      </c>
      <c r="D912" s="5" t="s">
        <v>5</v>
      </c>
      <c r="E912" s="12">
        <v>42</v>
      </c>
      <c r="F912" s="2" t="str">
        <f t="shared" si="84"/>
        <v>Adult</v>
      </c>
      <c r="G912" s="5" t="s">
        <v>11</v>
      </c>
      <c r="H912" s="8">
        <v>3</v>
      </c>
      <c r="I912" s="2">
        <v>300</v>
      </c>
      <c r="J912" s="2">
        <v>900</v>
      </c>
      <c r="K912" t="str">
        <f t="shared" si="85"/>
        <v>Medium</v>
      </c>
      <c r="L912" s="12">
        <f t="shared" si="86"/>
        <v>2023</v>
      </c>
      <c r="M912" s="12">
        <f t="shared" si="87"/>
        <v>2</v>
      </c>
      <c r="N912" s="5" t="str">
        <f t="shared" si="88"/>
        <v>Sunday</v>
      </c>
      <c r="O912" s="5" t="str">
        <f t="shared" si="89"/>
        <v>May</v>
      </c>
    </row>
    <row r="913" spans="1:15" x14ac:dyDescent="0.3">
      <c r="A913" s="8">
        <v>912</v>
      </c>
      <c r="B913" s="25">
        <v>44950</v>
      </c>
      <c r="C913" s="5" t="s">
        <v>920</v>
      </c>
      <c r="D913" s="5" t="s">
        <v>5</v>
      </c>
      <c r="E913" s="12">
        <v>51</v>
      </c>
      <c r="F913" s="2" t="str">
        <f t="shared" si="84"/>
        <v>Adult</v>
      </c>
      <c r="G913" s="5" t="s">
        <v>6</v>
      </c>
      <c r="H913" s="8">
        <v>3</v>
      </c>
      <c r="I913" s="2">
        <v>50</v>
      </c>
      <c r="J913" s="2">
        <v>150</v>
      </c>
      <c r="K913" t="str">
        <f t="shared" si="85"/>
        <v>Low</v>
      </c>
      <c r="L913" s="12">
        <f t="shared" si="86"/>
        <v>2023</v>
      </c>
      <c r="M913" s="12">
        <f t="shared" si="87"/>
        <v>1</v>
      </c>
      <c r="N913" s="5" t="str">
        <f t="shared" si="88"/>
        <v>Tuesday</v>
      </c>
      <c r="O913" s="5" t="str">
        <f t="shared" si="89"/>
        <v>January</v>
      </c>
    </row>
    <row r="914" spans="1:15" x14ac:dyDescent="0.3">
      <c r="A914" s="8">
        <v>913</v>
      </c>
      <c r="B914" s="25">
        <v>44954</v>
      </c>
      <c r="C914" s="5" t="s">
        <v>921</v>
      </c>
      <c r="D914" s="5" t="s">
        <v>5</v>
      </c>
      <c r="E914" s="12">
        <v>29</v>
      </c>
      <c r="F914" s="2" t="str">
        <f t="shared" si="84"/>
        <v>Young</v>
      </c>
      <c r="G914" s="5" t="s">
        <v>11</v>
      </c>
      <c r="H914" s="8">
        <v>3</v>
      </c>
      <c r="I914" s="2">
        <v>30</v>
      </c>
      <c r="J914" s="2">
        <v>90</v>
      </c>
      <c r="K914" t="str">
        <f t="shared" si="85"/>
        <v>Low</v>
      </c>
      <c r="L914" s="12">
        <f t="shared" si="86"/>
        <v>2023</v>
      </c>
      <c r="M914" s="12">
        <f t="shared" si="87"/>
        <v>1</v>
      </c>
      <c r="N914" s="5" t="str">
        <f t="shared" si="88"/>
        <v>Saturday</v>
      </c>
      <c r="O914" s="5" t="str">
        <f t="shared" si="89"/>
        <v>January</v>
      </c>
    </row>
    <row r="915" spans="1:15" x14ac:dyDescent="0.3">
      <c r="A915" s="8">
        <v>914</v>
      </c>
      <c r="B915" s="25">
        <v>45210</v>
      </c>
      <c r="C915" s="5" t="s">
        <v>922</v>
      </c>
      <c r="D915" s="5" t="s">
        <v>8</v>
      </c>
      <c r="E915" s="12">
        <v>59</v>
      </c>
      <c r="F915" s="2" t="str">
        <f t="shared" si="84"/>
        <v>Adult</v>
      </c>
      <c r="G915" s="5" t="s">
        <v>11</v>
      </c>
      <c r="H915" s="8">
        <v>1</v>
      </c>
      <c r="I915" s="2">
        <v>500</v>
      </c>
      <c r="J915" s="2">
        <v>500</v>
      </c>
      <c r="K915" t="str">
        <f t="shared" si="85"/>
        <v>Low</v>
      </c>
      <c r="L915" s="12">
        <f t="shared" si="86"/>
        <v>2023</v>
      </c>
      <c r="M915" s="12">
        <f t="shared" si="87"/>
        <v>4</v>
      </c>
      <c r="N915" s="5" t="str">
        <f t="shared" si="88"/>
        <v>Wednesday</v>
      </c>
      <c r="O915" s="5" t="str">
        <f t="shared" si="89"/>
        <v>October</v>
      </c>
    </row>
    <row r="916" spans="1:15" x14ac:dyDescent="0.3">
      <c r="A916" s="8">
        <v>915</v>
      </c>
      <c r="B916" s="25">
        <v>45076</v>
      </c>
      <c r="C916" s="5" t="s">
        <v>923</v>
      </c>
      <c r="D916" s="5" t="s">
        <v>8</v>
      </c>
      <c r="E916" s="12">
        <v>26</v>
      </c>
      <c r="F916" s="2" t="str">
        <f t="shared" si="84"/>
        <v>Young</v>
      </c>
      <c r="G916" s="5" t="s">
        <v>6</v>
      </c>
      <c r="H916" s="8">
        <v>3</v>
      </c>
      <c r="I916" s="2">
        <v>30</v>
      </c>
      <c r="J916" s="2">
        <v>90</v>
      </c>
      <c r="K916" t="str">
        <f t="shared" si="85"/>
        <v>Low</v>
      </c>
      <c r="L916" s="12">
        <f t="shared" si="86"/>
        <v>2023</v>
      </c>
      <c r="M916" s="12">
        <f t="shared" si="87"/>
        <v>2</v>
      </c>
      <c r="N916" s="5" t="str">
        <f t="shared" si="88"/>
        <v>Tuesday</v>
      </c>
      <c r="O916" s="5" t="str">
        <f t="shared" si="89"/>
        <v>May</v>
      </c>
    </row>
    <row r="917" spans="1:15" x14ac:dyDescent="0.3">
      <c r="A917" s="8">
        <v>916</v>
      </c>
      <c r="B917" s="25">
        <v>45284</v>
      </c>
      <c r="C917" s="5" t="s">
        <v>924</v>
      </c>
      <c r="D917" s="5" t="s">
        <v>8</v>
      </c>
      <c r="E917" s="12">
        <v>32</v>
      </c>
      <c r="F917" s="2" t="str">
        <f t="shared" si="84"/>
        <v>Adult</v>
      </c>
      <c r="G917" s="5" t="s">
        <v>11</v>
      </c>
      <c r="H917" s="8">
        <v>1</v>
      </c>
      <c r="I917" s="2">
        <v>50</v>
      </c>
      <c r="J917" s="2">
        <v>50</v>
      </c>
      <c r="K917" t="str">
        <f t="shared" si="85"/>
        <v>Low</v>
      </c>
      <c r="L917" s="12">
        <f t="shared" si="86"/>
        <v>2023</v>
      </c>
      <c r="M917" s="12">
        <f t="shared" si="87"/>
        <v>4</v>
      </c>
      <c r="N917" s="5" t="str">
        <f t="shared" si="88"/>
        <v>Sunday</v>
      </c>
      <c r="O917" s="5" t="str">
        <f t="shared" si="89"/>
        <v>December</v>
      </c>
    </row>
    <row r="918" spans="1:15" x14ac:dyDescent="0.3">
      <c r="A918" s="8">
        <v>917</v>
      </c>
      <c r="B918" s="25">
        <v>44991</v>
      </c>
      <c r="C918" s="5" t="s">
        <v>925</v>
      </c>
      <c r="D918" s="5" t="s">
        <v>8</v>
      </c>
      <c r="E918" s="12">
        <v>57</v>
      </c>
      <c r="F918" s="2" t="str">
        <f t="shared" si="84"/>
        <v>Adult</v>
      </c>
      <c r="G918" s="5" t="s">
        <v>11</v>
      </c>
      <c r="H918" s="8">
        <v>4</v>
      </c>
      <c r="I918" s="2">
        <v>50</v>
      </c>
      <c r="J918" s="2">
        <v>200</v>
      </c>
      <c r="K918" t="str">
        <f t="shared" si="85"/>
        <v>Low</v>
      </c>
      <c r="L918" s="12">
        <f t="shared" si="86"/>
        <v>2023</v>
      </c>
      <c r="M918" s="12">
        <f t="shared" si="87"/>
        <v>1</v>
      </c>
      <c r="N918" s="5" t="str">
        <f t="shared" si="88"/>
        <v>Monday</v>
      </c>
      <c r="O918" s="5" t="str">
        <f t="shared" si="89"/>
        <v>March</v>
      </c>
    </row>
    <row r="919" spans="1:15" x14ac:dyDescent="0.3">
      <c r="A919" s="8">
        <v>918</v>
      </c>
      <c r="B919" s="25">
        <v>45253</v>
      </c>
      <c r="C919" s="5" t="s">
        <v>926</v>
      </c>
      <c r="D919" s="5" t="s">
        <v>8</v>
      </c>
      <c r="E919" s="12">
        <v>42</v>
      </c>
      <c r="F919" s="2" t="str">
        <f t="shared" si="84"/>
        <v>Adult</v>
      </c>
      <c r="G919" s="5" t="s">
        <v>11</v>
      </c>
      <c r="H919" s="8">
        <v>3</v>
      </c>
      <c r="I919" s="2">
        <v>30</v>
      </c>
      <c r="J919" s="2">
        <v>90</v>
      </c>
      <c r="K919" t="str">
        <f t="shared" si="85"/>
        <v>Low</v>
      </c>
      <c r="L919" s="12">
        <f t="shared" si="86"/>
        <v>2023</v>
      </c>
      <c r="M919" s="12">
        <f t="shared" si="87"/>
        <v>4</v>
      </c>
      <c r="N919" s="5" t="str">
        <f t="shared" si="88"/>
        <v>Thursday</v>
      </c>
      <c r="O919" s="5" t="str">
        <f t="shared" si="89"/>
        <v>November</v>
      </c>
    </row>
    <row r="920" spans="1:15" x14ac:dyDescent="0.3">
      <c r="A920" s="8">
        <v>919</v>
      </c>
      <c r="B920" s="25">
        <v>45178</v>
      </c>
      <c r="C920" s="5" t="s">
        <v>927</v>
      </c>
      <c r="D920" s="5" t="s">
        <v>8</v>
      </c>
      <c r="E920" s="12">
        <v>22</v>
      </c>
      <c r="F920" s="2" t="str">
        <f t="shared" si="84"/>
        <v>Young</v>
      </c>
      <c r="G920" s="5" t="s">
        <v>6</v>
      </c>
      <c r="H920" s="8">
        <v>2</v>
      </c>
      <c r="I920" s="2">
        <v>25</v>
      </c>
      <c r="J920" s="2">
        <v>50</v>
      </c>
      <c r="K920" t="str">
        <f t="shared" si="85"/>
        <v>Low</v>
      </c>
      <c r="L920" s="12">
        <f t="shared" si="86"/>
        <v>2023</v>
      </c>
      <c r="M920" s="12">
        <f t="shared" si="87"/>
        <v>3</v>
      </c>
      <c r="N920" s="5" t="str">
        <f t="shared" si="88"/>
        <v>Saturday</v>
      </c>
      <c r="O920" s="5" t="str">
        <f t="shared" si="89"/>
        <v>September</v>
      </c>
    </row>
    <row r="921" spans="1:15" x14ac:dyDescent="0.3">
      <c r="A921" s="8">
        <v>920</v>
      </c>
      <c r="B921" s="25">
        <v>44979</v>
      </c>
      <c r="C921" s="5" t="s">
        <v>928</v>
      </c>
      <c r="D921" s="5" t="s">
        <v>8</v>
      </c>
      <c r="E921" s="12">
        <v>28</v>
      </c>
      <c r="F921" s="2" t="str">
        <f t="shared" si="84"/>
        <v>Young</v>
      </c>
      <c r="G921" s="5" t="s">
        <v>6</v>
      </c>
      <c r="H921" s="8">
        <v>3</v>
      </c>
      <c r="I921" s="2">
        <v>25</v>
      </c>
      <c r="J921" s="2">
        <v>75</v>
      </c>
      <c r="K921" t="str">
        <f t="shared" si="85"/>
        <v>Low</v>
      </c>
      <c r="L921" s="12">
        <f t="shared" si="86"/>
        <v>2023</v>
      </c>
      <c r="M921" s="12">
        <f t="shared" si="87"/>
        <v>1</v>
      </c>
      <c r="N921" s="5" t="str">
        <f t="shared" si="88"/>
        <v>Wednesday</v>
      </c>
      <c r="O921" s="5" t="str">
        <f t="shared" si="89"/>
        <v>February</v>
      </c>
    </row>
    <row r="922" spans="1:15" x14ac:dyDescent="0.3">
      <c r="A922" s="8">
        <v>921</v>
      </c>
      <c r="B922" s="25">
        <v>44933</v>
      </c>
      <c r="C922" s="5" t="s">
        <v>929</v>
      </c>
      <c r="D922" s="5" t="s">
        <v>5</v>
      </c>
      <c r="E922" s="12">
        <v>51</v>
      </c>
      <c r="F922" s="2" t="str">
        <f t="shared" si="84"/>
        <v>Adult</v>
      </c>
      <c r="G922" s="5" t="s">
        <v>11</v>
      </c>
      <c r="H922" s="8">
        <v>3</v>
      </c>
      <c r="I922" s="2">
        <v>25</v>
      </c>
      <c r="J922" s="2">
        <v>75</v>
      </c>
      <c r="K922" t="str">
        <f t="shared" si="85"/>
        <v>Low</v>
      </c>
      <c r="L922" s="12">
        <f t="shared" si="86"/>
        <v>2023</v>
      </c>
      <c r="M922" s="12">
        <f t="shared" si="87"/>
        <v>1</v>
      </c>
      <c r="N922" s="5" t="str">
        <f t="shared" si="88"/>
        <v>Saturday</v>
      </c>
      <c r="O922" s="5" t="str">
        <f t="shared" si="89"/>
        <v>January</v>
      </c>
    </row>
    <row r="923" spans="1:15" x14ac:dyDescent="0.3">
      <c r="A923" s="8">
        <v>922</v>
      </c>
      <c r="B923" s="25">
        <v>45220</v>
      </c>
      <c r="C923" s="5" t="s">
        <v>930</v>
      </c>
      <c r="D923" s="5" t="s">
        <v>5</v>
      </c>
      <c r="E923" s="12">
        <v>41</v>
      </c>
      <c r="F923" s="2" t="str">
        <f t="shared" si="84"/>
        <v>Adult</v>
      </c>
      <c r="G923" s="5" t="s">
        <v>11</v>
      </c>
      <c r="H923" s="8">
        <v>1</v>
      </c>
      <c r="I923" s="2">
        <v>50</v>
      </c>
      <c r="J923" s="2">
        <v>50</v>
      </c>
      <c r="K923" t="str">
        <f t="shared" si="85"/>
        <v>Low</v>
      </c>
      <c r="L923" s="12">
        <f t="shared" si="86"/>
        <v>2023</v>
      </c>
      <c r="M923" s="12">
        <f t="shared" si="87"/>
        <v>4</v>
      </c>
      <c r="N923" s="5" t="str">
        <f t="shared" si="88"/>
        <v>Saturday</v>
      </c>
      <c r="O923" s="5" t="str">
        <f t="shared" si="89"/>
        <v>October</v>
      </c>
    </row>
    <row r="924" spans="1:15" x14ac:dyDescent="0.3">
      <c r="A924" s="8">
        <v>923</v>
      </c>
      <c r="B924" s="25">
        <v>45072</v>
      </c>
      <c r="C924" s="5" t="s">
        <v>931</v>
      </c>
      <c r="D924" s="5" t="s">
        <v>5</v>
      </c>
      <c r="E924" s="12">
        <v>32</v>
      </c>
      <c r="F924" s="2" t="str">
        <f t="shared" si="84"/>
        <v>Adult</v>
      </c>
      <c r="G924" s="5" t="s">
        <v>6</v>
      </c>
      <c r="H924" s="8">
        <v>3</v>
      </c>
      <c r="I924" s="2">
        <v>300</v>
      </c>
      <c r="J924" s="2">
        <v>900</v>
      </c>
      <c r="K924" t="str">
        <f t="shared" si="85"/>
        <v>Medium</v>
      </c>
      <c r="L924" s="12">
        <f t="shared" si="86"/>
        <v>2023</v>
      </c>
      <c r="M924" s="12">
        <f t="shared" si="87"/>
        <v>2</v>
      </c>
      <c r="N924" s="5" t="str">
        <f t="shared" si="88"/>
        <v>Friday</v>
      </c>
      <c r="O924" s="5" t="str">
        <f t="shared" si="89"/>
        <v>May</v>
      </c>
    </row>
    <row r="925" spans="1:15" x14ac:dyDescent="0.3">
      <c r="A925" s="8">
        <v>924</v>
      </c>
      <c r="B925" s="25">
        <v>45167</v>
      </c>
      <c r="C925" s="5" t="s">
        <v>932</v>
      </c>
      <c r="D925" s="5" t="s">
        <v>5</v>
      </c>
      <c r="E925" s="12">
        <v>55</v>
      </c>
      <c r="F925" s="2" t="str">
        <f t="shared" si="84"/>
        <v>Adult</v>
      </c>
      <c r="G925" s="5" t="s">
        <v>6</v>
      </c>
      <c r="H925" s="8">
        <v>2</v>
      </c>
      <c r="I925" s="2">
        <v>50</v>
      </c>
      <c r="J925" s="2">
        <v>100</v>
      </c>
      <c r="K925" t="str">
        <f t="shared" si="85"/>
        <v>Low</v>
      </c>
      <c r="L925" s="12">
        <f t="shared" si="86"/>
        <v>2023</v>
      </c>
      <c r="M925" s="12">
        <f t="shared" si="87"/>
        <v>3</v>
      </c>
      <c r="N925" s="5" t="str">
        <f t="shared" si="88"/>
        <v>Tuesday</v>
      </c>
      <c r="O925" s="5" t="str">
        <f t="shared" si="89"/>
        <v>August</v>
      </c>
    </row>
    <row r="926" spans="1:15" x14ac:dyDescent="0.3">
      <c r="A926" s="8">
        <v>925</v>
      </c>
      <c r="B926" s="25">
        <v>45172</v>
      </c>
      <c r="C926" s="5" t="s">
        <v>933</v>
      </c>
      <c r="D926" s="5" t="s">
        <v>5</v>
      </c>
      <c r="E926" s="12">
        <v>25</v>
      </c>
      <c r="F926" s="2" t="str">
        <f t="shared" si="84"/>
        <v>Young</v>
      </c>
      <c r="G926" s="5" t="s">
        <v>11</v>
      </c>
      <c r="H926" s="8">
        <v>1</v>
      </c>
      <c r="I926" s="2">
        <v>300</v>
      </c>
      <c r="J926" s="2">
        <v>300</v>
      </c>
      <c r="K926" t="str">
        <f t="shared" si="85"/>
        <v>Low</v>
      </c>
      <c r="L926" s="12">
        <f t="shared" si="86"/>
        <v>2023</v>
      </c>
      <c r="M926" s="12">
        <f t="shared" si="87"/>
        <v>3</v>
      </c>
      <c r="N926" s="5" t="str">
        <f t="shared" si="88"/>
        <v>Sunday</v>
      </c>
      <c r="O926" s="5" t="str">
        <f t="shared" si="89"/>
        <v>September</v>
      </c>
    </row>
    <row r="927" spans="1:15" x14ac:dyDescent="0.3">
      <c r="A927" s="8">
        <v>926</v>
      </c>
      <c r="B927" s="25">
        <v>45152</v>
      </c>
      <c r="C927" s="5" t="s">
        <v>934</v>
      </c>
      <c r="D927" s="5" t="s">
        <v>5</v>
      </c>
      <c r="E927" s="12">
        <v>22</v>
      </c>
      <c r="F927" s="2" t="str">
        <f t="shared" si="84"/>
        <v>Young</v>
      </c>
      <c r="G927" s="5" t="s">
        <v>11</v>
      </c>
      <c r="H927" s="8">
        <v>1</v>
      </c>
      <c r="I927" s="2">
        <v>30</v>
      </c>
      <c r="J927" s="2">
        <v>30</v>
      </c>
      <c r="K927" t="str">
        <f t="shared" si="85"/>
        <v>Low</v>
      </c>
      <c r="L927" s="12">
        <f t="shared" si="86"/>
        <v>2023</v>
      </c>
      <c r="M927" s="12">
        <f t="shared" si="87"/>
        <v>3</v>
      </c>
      <c r="N927" s="5" t="str">
        <f t="shared" si="88"/>
        <v>Monday</v>
      </c>
      <c r="O927" s="5" t="str">
        <f t="shared" si="89"/>
        <v>August</v>
      </c>
    </row>
    <row r="928" spans="1:15" x14ac:dyDescent="0.3">
      <c r="A928" s="8">
        <v>927</v>
      </c>
      <c r="B928" s="25">
        <v>45101</v>
      </c>
      <c r="C928" s="5" t="s">
        <v>935</v>
      </c>
      <c r="D928" s="5" t="s">
        <v>5</v>
      </c>
      <c r="E928" s="12">
        <v>43</v>
      </c>
      <c r="F928" s="2" t="str">
        <f t="shared" si="84"/>
        <v>Adult</v>
      </c>
      <c r="G928" s="5" t="s">
        <v>11</v>
      </c>
      <c r="H928" s="8">
        <v>4</v>
      </c>
      <c r="I928" s="2">
        <v>500</v>
      </c>
      <c r="J928" s="2">
        <v>2000</v>
      </c>
      <c r="K928" t="str">
        <f t="shared" si="85"/>
        <v>High</v>
      </c>
      <c r="L928" s="12">
        <f t="shared" si="86"/>
        <v>2023</v>
      </c>
      <c r="M928" s="12">
        <f t="shared" si="87"/>
        <v>2</v>
      </c>
      <c r="N928" s="5" t="str">
        <f t="shared" si="88"/>
        <v>Saturday</v>
      </c>
      <c r="O928" s="5" t="str">
        <f t="shared" si="89"/>
        <v>June</v>
      </c>
    </row>
    <row r="929" spans="1:15" x14ac:dyDescent="0.3">
      <c r="A929" s="8">
        <v>928</v>
      </c>
      <c r="B929" s="25">
        <v>45021</v>
      </c>
      <c r="C929" s="5" t="s">
        <v>936</v>
      </c>
      <c r="D929" s="5" t="s">
        <v>8</v>
      </c>
      <c r="E929" s="12">
        <v>35</v>
      </c>
      <c r="F929" s="2" t="str">
        <f t="shared" si="84"/>
        <v>Adult</v>
      </c>
      <c r="G929" s="5" t="s">
        <v>9</v>
      </c>
      <c r="H929" s="8">
        <v>4</v>
      </c>
      <c r="I929" s="2">
        <v>300</v>
      </c>
      <c r="J929" s="2">
        <v>1200</v>
      </c>
      <c r="K929" t="str">
        <f t="shared" si="85"/>
        <v>Medium</v>
      </c>
      <c r="L929" s="12">
        <f t="shared" si="86"/>
        <v>2023</v>
      </c>
      <c r="M929" s="12">
        <f t="shared" si="87"/>
        <v>2</v>
      </c>
      <c r="N929" s="5" t="str">
        <f t="shared" si="88"/>
        <v>Wednesday</v>
      </c>
      <c r="O929" s="5" t="str">
        <f t="shared" si="89"/>
        <v>April</v>
      </c>
    </row>
    <row r="930" spans="1:15" x14ac:dyDescent="0.3">
      <c r="A930" s="8">
        <v>929</v>
      </c>
      <c r="B930" s="25">
        <v>44953</v>
      </c>
      <c r="C930" s="5" t="s">
        <v>937</v>
      </c>
      <c r="D930" s="5" t="s">
        <v>8</v>
      </c>
      <c r="E930" s="12">
        <v>23</v>
      </c>
      <c r="F930" s="2" t="str">
        <f t="shared" si="84"/>
        <v>Young</v>
      </c>
      <c r="G930" s="5" t="s">
        <v>6</v>
      </c>
      <c r="H930" s="8">
        <v>3</v>
      </c>
      <c r="I930" s="2">
        <v>25</v>
      </c>
      <c r="J930" s="2">
        <v>75</v>
      </c>
      <c r="K930" t="str">
        <f t="shared" si="85"/>
        <v>Low</v>
      </c>
      <c r="L930" s="12">
        <f t="shared" si="86"/>
        <v>2023</v>
      </c>
      <c r="M930" s="12">
        <f t="shared" si="87"/>
        <v>1</v>
      </c>
      <c r="N930" s="5" t="str">
        <f t="shared" si="88"/>
        <v>Friday</v>
      </c>
      <c r="O930" s="5" t="str">
        <f t="shared" si="89"/>
        <v>January</v>
      </c>
    </row>
    <row r="931" spans="1:15" x14ac:dyDescent="0.3">
      <c r="A931" s="8">
        <v>930</v>
      </c>
      <c r="B931" s="25">
        <v>45056</v>
      </c>
      <c r="C931" s="5" t="s">
        <v>938</v>
      </c>
      <c r="D931" s="5" t="s">
        <v>5</v>
      </c>
      <c r="E931" s="12">
        <v>54</v>
      </c>
      <c r="F931" s="2" t="str">
        <f t="shared" si="84"/>
        <v>Adult</v>
      </c>
      <c r="G931" s="5" t="s">
        <v>9</v>
      </c>
      <c r="H931" s="8">
        <v>4</v>
      </c>
      <c r="I931" s="2">
        <v>50</v>
      </c>
      <c r="J931" s="2">
        <v>200</v>
      </c>
      <c r="K931" t="str">
        <f t="shared" si="85"/>
        <v>Low</v>
      </c>
      <c r="L931" s="12">
        <f t="shared" si="86"/>
        <v>2023</v>
      </c>
      <c r="M931" s="12">
        <f t="shared" si="87"/>
        <v>2</v>
      </c>
      <c r="N931" s="5" t="str">
        <f t="shared" si="88"/>
        <v>Wednesday</v>
      </c>
      <c r="O931" s="5" t="str">
        <f t="shared" si="89"/>
        <v>May</v>
      </c>
    </row>
    <row r="932" spans="1:15" x14ac:dyDescent="0.3">
      <c r="A932" s="8">
        <v>931</v>
      </c>
      <c r="B932" s="25">
        <v>45171</v>
      </c>
      <c r="C932" s="5" t="s">
        <v>939</v>
      </c>
      <c r="D932" s="5" t="s">
        <v>5</v>
      </c>
      <c r="E932" s="12">
        <v>30</v>
      </c>
      <c r="F932" s="2" t="str">
        <f t="shared" si="84"/>
        <v>Young</v>
      </c>
      <c r="G932" s="5" t="s">
        <v>6</v>
      </c>
      <c r="H932" s="8">
        <v>4</v>
      </c>
      <c r="I932" s="2">
        <v>30</v>
      </c>
      <c r="J932" s="2">
        <v>120</v>
      </c>
      <c r="K932" t="str">
        <f t="shared" si="85"/>
        <v>Low</v>
      </c>
      <c r="L932" s="12">
        <f t="shared" si="86"/>
        <v>2023</v>
      </c>
      <c r="M932" s="12">
        <f t="shared" si="87"/>
        <v>3</v>
      </c>
      <c r="N932" s="5" t="str">
        <f t="shared" si="88"/>
        <v>Saturday</v>
      </c>
      <c r="O932" s="5" t="str">
        <f t="shared" si="89"/>
        <v>September</v>
      </c>
    </row>
    <row r="933" spans="1:15" x14ac:dyDescent="0.3">
      <c r="A933" s="8">
        <v>932</v>
      </c>
      <c r="B933" s="25">
        <v>44985</v>
      </c>
      <c r="C933" s="5" t="s">
        <v>940</v>
      </c>
      <c r="D933" s="5" t="s">
        <v>8</v>
      </c>
      <c r="E933" s="12">
        <v>45</v>
      </c>
      <c r="F933" s="2" t="str">
        <f t="shared" si="84"/>
        <v>Adult</v>
      </c>
      <c r="G933" s="5" t="s">
        <v>6</v>
      </c>
      <c r="H933" s="8">
        <v>4</v>
      </c>
      <c r="I933" s="2">
        <v>25</v>
      </c>
      <c r="J933" s="2">
        <v>100</v>
      </c>
      <c r="K933" t="str">
        <f t="shared" si="85"/>
        <v>Low</v>
      </c>
      <c r="L933" s="12">
        <f t="shared" si="86"/>
        <v>2023</v>
      </c>
      <c r="M933" s="12">
        <f t="shared" si="87"/>
        <v>1</v>
      </c>
      <c r="N933" s="5" t="str">
        <f t="shared" si="88"/>
        <v>Tuesday</v>
      </c>
      <c r="O933" s="5" t="str">
        <f t="shared" si="89"/>
        <v>February</v>
      </c>
    </row>
    <row r="934" spans="1:15" x14ac:dyDescent="0.3">
      <c r="A934" s="8">
        <v>933</v>
      </c>
      <c r="B934" s="25">
        <v>44960</v>
      </c>
      <c r="C934" s="5" t="s">
        <v>941</v>
      </c>
      <c r="D934" s="5" t="s">
        <v>5</v>
      </c>
      <c r="E934" s="12">
        <v>22</v>
      </c>
      <c r="F934" s="2" t="str">
        <f t="shared" si="84"/>
        <v>Young</v>
      </c>
      <c r="G934" s="5" t="s">
        <v>6</v>
      </c>
      <c r="H934" s="8">
        <v>1</v>
      </c>
      <c r="I934" s="2">
        <v>30</v>
      </c>
      <c r="J934" s="2">
        <v>30</v>
      </c>
      <c r="K934" t="str">
        <f t="shared" si="85"/>
        <v>Low</v>
      </c>
      <c r="L934" s="12">
        <f t="shared" si="86"/>
        <v>2023</v>
      </c>
      <c r="M934" s="12">
        <f t="shared" si="87"/>
        <v>1</v>
      </c>
      <c r="N934" s="5" t="str">
        <f t="shared" si="88"/>
        <v>Friday</v>
      </c>
      <c r="O934" s="5" t="str">
        <f t="shared" si="89"/>
        <v>February</v>
      </c>
    </row>
    <row r="935" spans="1:15" x14ac:dyDescent="0.3">
      <c r="A935" s="8">
        <v>934</v>
      </c>
      <c r="B935" s="25">
        <v>45132</v>
      </c>
      <c r="C935" s="5" t="s">
        <v>942</v>
      </c>
      <c r="D935" s="5" t="s">
        <v>5</v>
      </c>
      <c r="E935" s="12">
        <v>30</v>
      </c>
      <c r="F935" s="2" t="str">
        <f t="shared" si="84"/>
        <v>Young</v>
      </c>
      <c r="G935" s="5" t="s">
        <v>6</v>
      </c>
      <c r="H935" s="8">
        <v>1</v>
      </c>
      <c r="I935" s="2">
        <v>500</v>
      </c>
      <c r="J935" s="2">
        <v>500</v>
      </c>
      <c r="K935" t="str">
        <f t="shared" si="85"/>
        <v>Low</v>
      </c>
      <c r="L935" s="12">
        <f t="shared" si="86"/>
        <v>2023</v>
      </c>
      <c r="M935" s="12">
        <f t="shared" si="87"/>
        <v>3</v>
      </c>
      <c r="N935" s="5" t="str">
        <f t="shared" si="88"/>
        <v>Tuesday</v>
      </c>
      <c r="O935" s="5" t="str">
        <f t="shared" si="89"/>
        <v>July</v>
      </c>
    </row>
    <row r="936" spans="1:15" x14ac:dyDescent="0.3">
      <c r="A936" s="8">
        <v>935</v>
      </c>
      <c r="B936" s="25">
        <v>45178</v>
      </c>
      <c r="C936" s="5" t="s">
        <v>943</v>
      </c>
      <c r="D936" s="5" t="s">
        <v>8</v>
      </c>
      <c r="E936" s="12">
        <v>34</v>
      </c>
      <c r="F936" s="2" t="str">
        <f t="shared" si="84"/>
        <v>Adult</v>
      </c>
      <c r="G936" s="5" t="s">
        <v>6</v>
      </c>
      <c r="H936" s="8">
        <v>1</v>
      </c>
      <c r="I936" s="2">
        <v>50</v>
      </c>
      <c r="J936" s="2">
        <v>50</v>
      </c>
      <c r="K936" t="str">
        <f t="shared" si="85"/>
        <v>Low</v>
      </c>
      <c r="L936" s="12">
        <f t="shared" si="86"/>
        <v>2023</v>
      </c>
      <c r="M936" s="12">
        <f t="shared" si="87"/>
        <v>3</v>
      </c>
      <c r="N936" s="5" t="str">
        <f t="shared" si="88"/>
        <v>Saturday</v>
      </c>
      <c r="O936" s="5" t="str">
        <f t="shared" si="89"/>
        <v>September</v>
      </c>
    </row>
    <row r="937" spans="1:15" x14ac:dyDescent="0.3">
      <c r="A937" s="8">
        <v>936</v>
      </c>
      <c r="B937" s="25">
        <v>44964</v>
      </c>
      <c r="C937" s="5" t="s">
        <v>944</v>
      </c>
      <c r="D937" s="5" t="s">
        <v>5</v>
      </c>
      <c r="E937" s="12">
        <v>57</v>
      </c>
      <c r="F937" s="2" t="str">
        <f t="shared" si="84"/>
        <v>Adult</v>
      </c>
      <c r="G937" s="5" t="s">
        <v>6</v>
      </c>
      <c r="H937" s="8">
        <v>4</v>
      </c>
      <c r="I937" s="2">
        <v>50</v>
      </c>
      <c r="J937" s="2">
        <v>200</v>
      </c>
      <c r="K937" t="str">
        <f t="shared" si="85"/>
        <v>Low</v>
      </c>
      <c r="L937" s="12">
        <f t="shared" si="86"/>
        <v>2023</v>
      </c>
      <c r="M937" s="12">
        <f t="shared" si="87"/>
        <v>1</v>
      </c>
      <c r="N937" s="5" t="str">
        <f t="shared" si="88"/>
        <v>Tuesday</v>
      </c>
      <c r="O937" s="5" t="str">
        <f t="shared" si="89"/>
        <v>February</v>
      </c>
    </row>
    <row r="938" spans="1:15" x14ac:dyDescent="0.3">
      <c r="A938" s="8">
        <v>937</v>
      </c>
      <c r="B938" s="25">
        <v>45222</v>
      </c>
      <c r="C938" s="5" t="s">
        <v>945</v>
      </c>
      <c r="D938" s="5" t="s">
        <v>8</v>
      </c>
      <c r="E938" s="12">
        <v>62</v>
      </c>
      <c r="F938" s="2" t="str">
        <f t="shared" si="84"/>
        <v>Senior</v>
      </c>
      <c r="G938" s="5" t="s">
        <v>6</v>
      </c>
      <c r="H938" s="8">
        <v>1</v>
      </c>
      <c r="I938" s="2">
        <v>500</v>
      </c>
      <c r="J938" s="2">
        <v>500</v>
      </c>
      <c r="K938" t="str">
        <f t="shared" si="85"/>
        <v>Low</v>
      </c>
      <c r="L938" s="12">
        <f t="shared" si="86"/>
        <v>2023</v>
      </c>
      <c r="M938" s="12">
        <f t="shared" si="87"/>
        <v>4</v>
      </c>
      <c r="N938" s="5" t="str">
        <f t="shared" si="88"/>
        <v>Monday</v>
      </c>
      <c r="O938" s="5" t="str">
        <f t="shared" si="89"/>
        <v>October</v>
      </c>
    </row>
    <row r="939" spans="1:15" x14ac:dyDescent="0.3">
      <c r="A939" s="8">
        <v>938</v>
      </c>
      <c r="B939" s="25">
        <v>45249</v>
      </c>
      <c r="C939" s="5" t="s">
        <v>946</v>
      </c>
      <c r="D939" s="5" t="s">
        <v>5</v>
      </c>
      <c r="E939" s="12">
        <v>49</v>
      </c>
      <c r="F939" s="2" t="str">
        <f t="shared" si="84"/>
        <v>Adult</v>
      </c>
      <c r="G939" s="5" t="s">
        <v>9</v>
      </c>
      <c r="H939" s="8">
        <v>4</v>
      </c>
      <c r="I939" s="2">
        <v>50</v>
      </c>
      <c r="J939" s="2">
        <v>200</v>
      </c>
      <c r="K939" t="str">
        <f t="shared" si="85"/>
        <v>Low</v>
      </c>
      <c r="L939" s="12">
        <f t="shared" si="86"/>
        <v>2023</v>
      </c>
      <c r="M939" s="12">
        <f t="shared" si="87"/>
        <v>4</v>
      </c>
      <c r="N939" s="5" t="str">
        <f t="shared" si="88"/>
        <v>Sunday</v>
      </c>
      <c r="O939" s="5" t="str">
        <f t="shared" si="89"/>
        <v>November</v>
      </c>
    </row>
    <row r="940" spans="1:15" x14ac:dyDescent="0.3">
      <c r="A940" s="8">
        <v>939</v>
      </c>
      <c r="B940" s="25">
        <v>45278</v>
      </c>
      <c r="C940" s="5" t="s">
        <v>947</v>
      </c>
      <c r="D940" s="5" t="s">
        <v>8</v>
      </c>
      <c r="E940" s="12">
        <v>46</v>
      </c>
      <c r="F940" s="2" t="str">
        <f t="shared" si="84"/>
        <v>Adult</v>
      </c>
      <c r="G940" s="5" t="s">
        <v>11</v>
      </c>
      <c r="H940" s="8">
        <v>1</v>
      </c>
      <c r="I940" s="2">
        <v>300</v>
      </c>
      <c r="J940" s="2">
        <v>300</v>
      </c>
      <c r="K940" t="str">
        <f t="shared" si="85"/>
        <v>Low</v>
      </c>
      <c r="L940" s="12">
        <f t="shared" si="86"/>
        <v>2023</v>
      </c>
      <c r="M940" s="12">
        <f t="shared" si="87"/>
        <v>4</v>
      </c>
      <c r="N940" s="5" t="str">
        <f t="shared" si="88"/>
        <v>Monday</v>
      </c>
      <c r="O940" s="5" t="str">
        <f t="shared" si="89"/>
        <v>December</v>
      </c>
    </row>
    <row r="941" spans="1:15" x14ac:dyDescent="0.3">
      <c r="A941" s="8">
        <v>940</v>
      </c>
      <c r="B941" s="25">
        <v>44954</v>
      </c>
      <c r="C941" s="5" t="s">
        <v>948</v>
      </c>
      <c r="D941" s="5" t="s">
        <v>8</v>
      </c>
      <c r="E941" s="12">
        <v>20</v>
      </c>
      <c r="F941" s="2" t="str">
        <f t="shared" si="84"/>
        <v>Young</v>
      </c>
      <c r="G941" s="5" t="s">
        <v>11</v>
      </c>
      <c r="H941" s="8">
        <v>1</v>
      </c>
      <c r="I941" s="2">
        <v>30</v>
      </c>
      <c r="J941" s="2">
        <v>30</v>
      </c>
      <c r="K941" t="str">
        <f t="shared" si="85"/>
        <v>Low</v>
      </c>
      <c r="L941" s="12">
        <f t="shared" si="86"/>
        <v>2023</v>
      </c>
      <c r="M941" s="12">
        <f t="shared" si="87"/>
        <v>1</v>
      </c>
      <c r="N941" s="5" t="str">
        <f t="shared" si="88"/>
        <v>Saturday</v>
      </c>
      <c r="O941" s="5" t="str">
        <f t="shared" si="89"/>
        <v>January</v>
      </c>
    </row>
    <row r="942" spans="1:15" x14ac:dyDescent="0.3">
      <c r="A942" s="8">
        <v>941</v>
      </c>
      <c r="B942" s="25">
        <v>45004</v>
      </c>
      <c r="C942" s="5" t="s">
        <v>949</v>
      </c>
      <c r="D942" s="5" t="s">
        <v>8</v>
      </c>
      <c r="E942" s="12">
        <v>57</v>
      </c>
      <c r="F942" s="2" t="str">
        <f t="shared" si="84"/>
        <v>Adult</v>
      </c>
      <c r="G942" s="5" t="s">
        <v>9</v>
      </c>
      <c r="H942" s="8">
        <v>2</v>
      </c>
      <c r="I942" s="2">
        <v>25</v>
      </c>
      <c r="J942" s="2">
        <v>50</v>
      </c>
      <c r="K942" t="str">
        <f t="shared" si="85"/>
        <v>Low</v>
      </c>
      <c r="L942" s="12">
        <f t="shared" si="86"/>
        <v>2023</v>
      </c>
      <c r="M942" s="12">
        <f t="shared" si="87"/>
        <v>1</v>
      </c>
      <c r="N942" s="5" t="str">
        <f t="shared" si="88"/>
        <v>Sunday</v>
      </c>
      <c r="O942" s="5" t="str">
        <f t="shared" si="89"/>
        <v>March</v>
      </c>
    </row>
    <row r="943" spans="1:15" x14ac:dyDescent="0.3">
      <c r="A943" s="8">
        <v>942</v>
      </c>
      <c r="B943" s="25">
        <v>45003</v>
      </c>
      <c r="C943" s="5" t="s">
        <v>950</v>
      </c>
      <c r="D943" s="5" t="s">
        <v>5</v>
      </c>
      <c r="E943" s="12">
        <v>51</v>
      </c>
      <c r="F943" s="2" t="str">
        <f t="shared" si="84"/>
        <v>Adult</v>
      </c>
      <c r="G943" s="5" t="s">
        <v>9</v>
      </c>
      <c r="H943" s="8">
        <v>3</v>
      </c>
      <c r="I943" s="2">
        <v>500</v>
      </c>
      <c r="J943" s="2">
        <v>1500</v>
      </c>
      <c r="K943" t="str">
        <f t="shared" si="85"/>
        <v>Medium</v>
      </c>
      <c r="L943" s="12">
        <f t="shared" si="86"/>
        <v>2023</v>
      </c>
      <c r="M943" s="12">
        <f t="shared" si="87"/>
        <v>1</v>
      </c>
      <c r="N943" s="5" t="str">
        <f t="shared" si="88"/>
        <v>Saturday</v>
      </c>
      <c r="O943" s="5" t="str">
        <f t="shared" si="89"/>
        <v>March</v>
      </c>
    </row>
    <row r="944" spans="1:15" x14ac:dyDescent="0.3">
      <c r="A944" s="8">
        <v>943</v>
      </c>
      <c r="B944" s="25">
        <v>45215</v>
      </c>
      <c r="C944" s="5" t="s">
        <v>951</v>
      </c>
      <c r="D944" s="5" t="s">
        <v>8</v>
      </c>
      <c r="E944" s="12">
        <v>57</v>
      </c>
      <c r="F944" s="2" t="str">
        <f t="shared" si="84"/>
        <v>Adult</v>
      </c>
      <c r="G944" s="5" t="s">
        <v>9</v>
      </c>
      <c r="H944" s="8">
        <v>4</v>
      </c>
      <c r="I944" s="2">
        <v>300</v>
      </c>
      <c r="J944" s="2">
        <v>1200</v>
      </c>
      <c r="K944" t="str">
        <f t="shared" si="85"/>
        <v>Medium</v>
      </c>
      <c r="L944" s="12">
        <f t="shared" si="86"/>
        <v>2023</v>
      </c>
      <c r="M944" s="12">
        <f t="shared" si="87"/>
        <v>4</v>
      </c>
      <c r="N944" s="5" t="str">
        <f t="shared" si="88"/>
        <v>Monday</v>
      </c>
      <c r="O944" s="5" t="str">
        <f t="shared" si="89"/>
        <v>October</v>
      </c>
    </row>
    <row r="945" spans="1:15" x14ac:dyDescent="0.3">
      <c r="A945" s="8">
        <v>944</v>
      </c>
      <c r="B945" s="25">
        <v>45082</v>
      </c>
      <c r="C945" s="5" t="s">
        <v>952</v>
      </c>
      <c r="D945" s="5" t="s">
        <v>5</v>
      </c>
      <c r="E945" s="12">
        <v>44</v>
      </c>
      <c r="F945" s="2" t="str">
        <f t="shared" si="84"/>
        <v>Adult</v>
      </c>
      <c r="G945" s="5" t="s">
        <v>9</v>
      </c>
      <c r="H945" s="8">
        <v>2</v>
      </c>
      <c r="I945" s="2">
        <v>25</v>
      </c>
      <c r="J945" s="2">
        <v>50</v>
      </c>
      <c r="K945" t="str">
        <f t="shared" si="85"/>
        <v>Low</v>
      </c>
      <c r="L945" s="12">
        <f t="shared" si="86"/>
        <v>2023</v>
      </c>
      <c r="M945" s="12">
        <f t="shared" si="87"/>
        <v>2</v>
      </c>
      <c r="N945" s="5" t="str">
        <f t="shared" si="88"/>
        <v>Monday</v>
      </c>
      <c r="O945" s="5" t="str">
        <f t="shared" si="89"/>
        <v>June</v>
      </c>
    </row>
    <row r="946" spans="1:15" x14ac:dyDescent="0.3">
      <c r="A946" s="8">
        <v>945</v>
      </c>
      <c r="B946" s="25">
        <v>44970</v>
      </c>
      <c r="C946" s="5" t="s">
        <v>953</v>
      </c>
      <c r="D946" s="5" t="s">
        <v>5</v>
      </c>
      <c r="E946" s="12">
        <v>30</v>
      </c>
      <c r="F946" s="2" t="str">
        <f t="shared" si="84"/>
        <v>Young</v>
      </c>
      <c r="G946" s="5" t="s">
        <v>6</v>
      </c>
      <c r="H946" s="8">
        <v>1</v>
      </c>
      <c r="I946" s="2">
        <v>25</v>
      </c>
      <c r="J946" s="2">
        <v>25</v>
      </c>
      <c r="K946" t="str">
        <f t="shared" si="85"/>
        <v>Low</v>
      </c>
      <c r="L946" s="12">
        <f t="shared" si="86"/>
        <v>2023</v>
      </c>
      <c r="M946" s="12">
        <f t="shared" si="87"/>
        <v>1</v>
      </c>
      <c r="N946" s="5" t="str">
        <f t="shared" si="88"/>
        <v>Monday</v>
      </c>
      <c r="O946" s="5" t="str">
        <f t="shared" si="89"/>
        <v>February</v>
      </c>
    </row>
    <row r="947" spans="1:15" x14ac:dyDescent="0.3">
      <c r="A947" s="8">
        <v>946</v>
      </c>
      <c r="B947" s="25">
        <v>45054</v>
      </c>
      <c r="C947" s="5" t="s">
        <v>954</v>
      </c>
      <c r="D947" s="5" t="s">
        <v>5</v>
      </c>
      <c r="E947" s="12">
        <v>62</v>
      </c>
      <c r="F947" s="2" t="str">
        <f t="shared" si="84"/>
        <v>Senior</v>
      </c>
      <c r="G947" s="5" t="s">
        <v>11</v>
      </c>
      <c r="H947" s="8">
        <v>4</v>
      </c>
      <c r="I947" s="2">
        <v>500</v>
      </c>
      <c r="J947" s="2">
        <v>2000</v>
      </c>
      <c r="K947" t="str">
        <f t="shared" si="85"/>
        <v>High</v>
      </c>
      <c r="L947" s="12">
        <f t="shared" si="86"/>
        <v>2023</v>
      </c>
      <c r="M947" s="12">
        <f t="shared" si="87"/>
        <v>2</v>
      </c>
      <c r="N947" s="5" t="str">
        <f t="shared" si="88"/>
        <v>Monday</v>
      </c>
      <c r="O947" s="5" t="str">
        <f t="shared" si="89"/>
        <v>May</v>
      </c>
    </row>
    <row r="948" spans="1:15" x14ac:dyDescent="0.3">
      <c r="A948" s="8">
        <v>947</v>
      </c>
      <c r="B948" s="25">
        <v>44987</v>
      </c>
      <c r="C948" s="5" t="s">
        <v>955</v>
      </c>
      <c r="D948" s="5" t="s">
        <v>5</v>
      </c>
      <c r="E948" s="12">
        <v>50</v>
      </c>
      <c r="F948" s="2" t="str">
        <f t="shared" si="84"/>
        <v>Adult</v>
      </c>
      <c r="G948" s="5" t="s">
        <v>6</v>
      </c>
      <c r="H948" s="8">
        <v>1</v>
      </c>
      <c r="I948" s="2">
        <v>300</v>
      </c>
      <c r="J948" s="2">
        <v>300</v>
      </c>
      <c r="K948" t="str">
        <f t="shared" si="85"/>
        <v>Low</v>
      </c>
      <c r="L948" s="12">
        <f t="shared" si="86"/>
        <v>2023</v>
      </c>
      <c r="M948" s="12">
        <f t="shared" si="87"/>
        <v>1</v>
      </c>
      <c r="N948" s="5" t="str">
        <f t="shared" si="88"/>
        <v>Thursday</v>
      </c>
      <c r="O948" s="5" t="str">
        <f t="shared" si="89"/>
        <v>March</v>
      </c>
    </row>
    <row r="949" spans="1:15" x14ac:dyDescent="0.3">
      <c r="A949" s="8">
        <v>948</v>
      </c>
      <c r="B949" s="25">
        <v>45212</v>
      </c>
      <c r="C949" s="5" t="s">
        <v>956</v>
      </c>
      <c r="D949" s="5" t="s">
        <v>8</v>
      </c>
      <c r="E949" s="12">
        <v>23</v>
      </c>
      <c r="F949" s="2" t="str">
        <f t="shared" si="84"/>
        <v>Young</v>
      </c>
      <c r="G949" s="5" t="s">
        <v>11</v>
      </c>
      <c r="H949" s="8">
        <v>3</v>
      </c>
      <c r="I949" s="2">
        <v>25</v>
      </c>
      <c r="J949" s="2">
        <v>75</v>
      </c>
      <c r="K949" t="str">
        <f t="shared" si="85"/>
        <v>Low</v>
      </c>
      <c r="L949" s="12">
        <f t="shared" si="86"/>
        <v>2023</v>
      </c>
      <c r="M949" s="12">
        <f t="shared" si="87"/>
        <v>4</v>
      </c>
      <c r="N949" s="5" t="str">
        <f t="shared" si="88"/>
        <v>Friday</v>
      </c>
      <c r="O949" s="5" t="str">
        <f t="shared" si="89"/>
        <v>October</v>
      </c>
    </row>
    <row r="950" spans="1:15" x14ac:dyDescent="0.3">
      <c r="A950" s="8">
        <v>949</v>
      </c>
      <c r="B950" s="25">
        <v>45140</v>
      </c>
      <c r="C950" s="5" t="s">
        <v>957</v>
      </c>
      <c r="D950" s="5" t="s">
        <v>8</v>
      </c>
      <c r="E950" s="12">
        <v>41</v>
      </c>
      <c r="F950" s="2" t="str">
        <f t="shared" si="84"/>
        <v>Adult</v>
      </c>
      <c r="G950" s="5" t="s">
        <v>11</v>
      </c>
      <c r="H950" s="8">
        <v>2</v>
      </c>
      <c r="I950" s="2">
        <v>25</v>
      </c>
      <c r="J950" s="2">
        <v>50</v>
      </c>
      <c r="K950" t="str">
        <f t="shared" si="85"/>
        <v>Low</v>
      </c>
      <c r="L950" s="12">
        <f t="shared" si="86"/>
        <v>2023</v>
      </c>
      <c r="M950" s="12">
        <f t="shared" si="87"/>
        <v>3</v>
      </c>
      <c r="N950" s="5" t="str">
        <f t="shared" si="88"/>
        <v>Wednesday</v>
      </c>
      <c r="O950" s="5" t="str">
        <f t="shared" si="89"/>
        <v>August</v>
      </c>
    </row>
    <row r="951" spans="1:15" x14ac:dyDescent="0.3">
      <c r="A951" s="8">
        <v>950</v>
      </c>
      <c r="B951" s="25">
        <v>45237</v>
      </c>
      <c r="C951" s="5" t="s">
        <v>958</v>
      </c>
      <c r="D951" s="5" t="s">
        <v>5</v>
      </c>
      <c r="E951" s="12">
        <v>36</v>
      </c>
      <c r="F951" s="2" t="str">
        <f t="shared" si="84"/>
        <v>Adult</v>
      </c>
      <c r="G951" s="5" t="s">
        <v>9</v>
      </c>
      <c r="H951" s="8">
        <v>3</v>
      </c>
      <c r="I951" s="2">
        <v>300</v>
      </c>
      <c r="J951" s="2">
        <v>900</v>
      </c>
      <c r="K951" t="str">
        <f t="shared" si="85"/>
        <v>Medium</v>
      </c>
      <c r="L951" s="12">
        <f t="shared" si="86"/>
        <v>2023</v>
      </c>
      <c r="M951" s="12">
        <f t="shared" si="87"/>
        <v>4</v>
      </c>
      <c r="N951" s="5" t="str">
        <f t="shared" si="88"/>
        <v>Tuesday</v>
      </c>
      <c r="O951" s="5" t="str">
        <f t="shared" si="89"/>
        <v>November</v>
      </c>
    </row>
    <row r="952" spans="1:15" x14ac:dyDescent="0.3">
      <c r="A952" s="8">
        <v>951</v>
      </c>
      <c r="B952" s="25">
        <v>45232</v>
      </c>
      <c r="C952" s="5" t="s">
        <v>959</v>
      </c>
      <c r="D952" s="5" t="s">
        <v>5</v>
      </c>
      <c r="E952" s="12">
        <v>33</v>
      </c>
      <c r="F952" s="2" t="str">
        <f t="shared" si="84"/>
        <v>Adult</v>
      </c>
      <c r="G952" s="5" t="s">
        <v>6</v>
      </c>
      <c r="H952" s="8">
        <v>2</v>
      </c>
      <c r="I952" s="2">
        <v>50</v>
      </c>
      <c r="J952" s="2">
        <v>100</v>
      </c>
      <c r="K952" t="str">
        <f t="shared" si="85"/>
        <v>Low</v>
      </c>
      <c r="L952" s="12">
        <f t="shared" si="86"/>
        <v>2023</v>
      </c>
      <c r="M952" s="12">
        <f t="shared" si="87"/>
        <v>4</v>
      </c>
      <c r="N952" s="5" t="str">
        <f t="shared" si="88"/>
        <v>Thursday</v>
      </c>
      <c r="O952" s="5" t="str">
        <f t="shared" si="89"/>
        <v>November</v>
      </c>
    </row>
    <row r="953" spans="1:15" x14ac:dyDescent="0.3">
      <c r="A953" s="8">
        <v>952</v>
      </c>
      <c r="B953" s="25">
        <v>45243</v>
      </c>
      <c r="C953" s="5" t="s">
        <v>960</v>
      </c>
      <c r="D953" s="5" t="s">
        <v>8</v>
      </c>
      <c r="E953" s="12">
        <v>57</v>
      </c>
      <c r="F953" s="2" t="str">
        <f t="shared" si="84"/>
        <v>Adult</v>
      </c>
      <c r="G953" s="5" t="s">
        <v>9</v>
      </c>
      <c r="H953" s="8">
        <v>1</v>
      </c>
      <c r="I953" s="2">
        <v>25</v>
      </c>
      <c r="J953" s="2">
        <v>25</v>
      </c>
      <c r="K953" t="str">
        <f t="shared" si="85"/>
        <v>Low</v>
      </c>
      <c r="L953" s="12">
        <f t="shared" si="86"/>
        <v>2023</v>
      </c>
      <c r="M953" s="12">
        <f t="shared" si="87"/>
        <v>4</v>
      </c>
      <c r="N953" s="5" t="str">
        <f t="shared" si="88"/>
        <v>Monday</v>
      </c>
      <c r="O953" s="5" t="str">
        <f t="shared" si="89"/>
        <v>November</v>
      </c>
    </row>
    <row r="954" spans="1:15" x14ac:dyDescent="0.3">
      <c r="A954" s="8">
        <v>953</v>
      </c>
      <c r="B954" s="25">
        <v>45042</v>
      </c>
      <c r="C954" s="5" t="s">
        <v>961</v>
      </c>
      <c r="D954" s="5" t="s">
        <v>5</v>
      </c>
      <c r="E954" s="12">
        <v>45</v>
      </c>
      <c r="F954" s="2" t="str">
        <f t="shared" si="84"/>
        <v>Adult</v>
      </c>
      <c r="G954" s="5" t="s">
        <v>6</v>
      </c>
      <c r="H954" s="8">
        <v>3</v>
      </c>
      <c r="I954" s="2">
        <v>30</v>
      </c>
      <c r="J954" s="2">
        <v>90</v>
      </c>
      <c r="K954" t="str">
        <f t="shared" si="85"/>
        <v>Low</v>
      </c>
      <c r="L954" s="12">
        <f t="shared" si="86"/>
        <v>2023</v>
      </c>
      <c r="M954" s="12">
        <f t="shared" si="87"/>
        <v>2</v>
      </c>
      <c r="N954" s="5" t="str">
        <f t="shared" si="88"/>
        <v>Wednesday</v>
      </c>
      <c r="O954" s="5" t="str">
        <f t="shared" si="89"/>
        <v>April</v>
      </c>
    </row>
    <row r="955" spans="1:15" x14ac:dyDescent="0.3">
      <c r="A955" s="8">
        <v>954</v>
      </c>
      <c r="B955" s="25">
        <v>45194</v>
      </c>
      <c r="C955" s="5" t="s">
        <v>962</v>
      </c>
      <c r="D955" s="5" t="s">
        <v>8</v>
      </c>
      <c r="E955" s="12">
        <v>50</v>
      </c>
      <c r="F955" s="2" t="str">
        <f t="shared" si="84"/>
        <v>Adult</v>
      </c>
      <c r="G955" s="5" t="s">
        <v>11</v>
      </c>
      <c r="H955" s="8">
        <v>3</v>
      </c>
      <c r="I955" s="2">
        <v>300</v>
      </c>
      <c r="J955" s="2">
        <v>900</v>
      </c>
      <c r="K955" t="str">
        <f t="shared" si="85"/>
        <v>Medium</v>
      </c>
      <c r="L955" s="12">
        <f t="shared" si="86"/>
        <v>2023</v>
      </c>
      <c r="M955" s="12">
        <f t="shared" si="87"/>
        <v>3</v>
      </c>
      <c r="N955" s="5" t="str">
        <f t="shared" si="88"/>
        <v>Monday</v>
      </c>
      <c r="O955" s="5" t="str">
        <f t="shared" si="89"/>
        <v>September</v>
      </c>
    </row>
    <row r="956" spans="1:15" x14ac:dyDescent="0.3">
      <c r="A956" s="8">
        <v>955</v>
      </c>
      <c r="B956" s="25">
        <v>45121</v>
      </c>
      <c r="C956" s="5" t="s">
        <v>963</v>
      </c>
      <c r="D956" s="5" t="s">
        <v>5</v>
      </c>
      <c r="E956" s="12">
        <v>58</v>
      </c>
      <c r="F956" s="2" t="str">
        <f t="shared" si="84"/>
        <v>Adult</v>
      </c>
      <c r="G956" s="5" t="s">
        <v>9</v>
      </c>
      <c r="H956" s="8">
        <v>1</v>
      </c>
      <c r="I956" s="2">
        <v>25</v>
      </c>
      <c r="J956" s="2">
        <v>25</v>
      </c>
      <c r="K956" t="str">
        <f t="shared" si="85"/>
        <v>Low</v>
      </c>
      <c r="L956" s="12">
        <f t="shared" si="86"/>
        <v>2023</v>
      </c>
      <c r="M956" s="12">
        <f t="shared" si="87"/>
        <v>3</v>
      </c>
      <c r="N956" s="5" t="str">
        <f t="shared" si="88"/>
        <v>Friday</v>
      </c>
      <c r="O956" s="5" t="str">
        <f t="shared" si="89"/>
        <v>July</v>
      </c>
    </row>
    <row r="957" spans="1:15" x14ac:dyDescent="0.3">
      <c r="A957" s="8">
        <v>956</v>
      </c>
      <c r="B957" s="25">
        <v>45157</v>
      </c>
      <c r="C957" s="5" t="s">
        <v>964</v>
      </c>
      <c r="D957" s="5" t="s">
        <v>5</v>
      </c>
      <c r="E957" s="12">
        <v>30</v>
      </c>
      <c r="F957" s="2" t="str">
        <f t="shared" si="84"/>
        <v>Young</v>
      </c>
      <c r="G957" s="5" t="s">
        <v>9</v>
      </c>
      <c r="H957" s="8">
        <v>3</v>
      </c>
      <c r="I957" s="2">
        <v>500</v>
      </c>
      <c r="J957" s="2">
        <v>1500</v>
      </c>
      <c r="K957" t="str">
        <f t="shared" si="85"/>
        <v>Medium</v>
      </c>
      <c r="L957" s="12">
        <f t="shared" si="86"/>
        <v>2023</v>
      </c>
      <c r="M957" s="12">
        <f t="shared" si="87"/>
        <v>3</v>
      </c>
      <c r="N957" s="5" t="str">
        <f t="shared" si="88"/>
        <v>Saturday</v>
      </c>
      <c r="O957" s="5" t="str">
        <f t="shared" si="89"/>
        <v>August</v>
      </c>
    </row>
    <row r="958" spans="1:15" x14ac:dyDescent="0.3">
      <c r="A958" s="8">
        <v>957</v>
      </c>
      <c r="B958" s="25">
        <v>45153</v>
      </c>
      <c r="C958" s="5" t="s">
        <v>965</v>
      </c>
      <c r="D958" s="5" t="s">
        <v>8</v>
      </c>
      <c r="E958" s="12">
        <v>60</v>
      </c>
      <c r="F958" s="2" t="str">
        <f t="shared" si="84"/>
        <v>Adult</v>
      </c>
      <c r="G958" s="5" t="s">
        <v>11</v>
      </c>
      <c r="H958" s="8">
        <v>4</v>
      </c>
      <c r="I958" s="2">
        <v>30</v>
      </c>
      <c r="J958" s="2">
        <v>120</v>
      </c>
      <c r="K958" t="str">
        <f t="shared" si="85"/>
        <v>Low</v>
      </c>
      <c r="L958" s="12">
        <f t="shared" si="86"/>
        <v>2023</v>
      </c>
      <c r="M958" s="12">
        <f t="shared" si="87"/>
        <v>3</v>
      </c>
      <c r="N958" s="5" t="str">
        <f t="shared" si="88"/>
        <v>Tuesday</v>
      </c>
      <c r="O958" s="5" t="str">
        <f t="shared" si="89"/>
        <v>August</v>
      </c>
    </row>
    <row r="959" spans="1:15" x14ac:dyDescent="0.3">
      <c r="A959" s="8">
        <v>958</v>
      </c>
      <c r="B959" s="25">
        <v>45079</v>
      </c>
      <c r="C959" s="5" t="s">
        <v>966</v>
      </c>
      <c r="D959" s="5" t="s">
        <v>5</v>
      </c>
      <c r="E959" s="12">
        <v>62</v>
      </c>
      <c r="F959" s="2" t="str">
        <f t="shared" si="84"/>
        <v>Senior</v>
      </c>
      <c r="G959" s="5" t="s">
        <v>11</v>
      </c>
      <c r="H959" s="8">
        <v>2</v>
      </c>
      <c r="I959" s="2">
        <v>25</v>
      </c>
      <c r="J959" s="2">
        <v>50</v>
      </c>
      <c r="K959" t="str">
        <f t="shared" si="85"/>
        <v>Low</v>
      </c>
      <c r="L959" s="12">
        <f t="shared" si="86"/>
        <v>2023</v>
      </c>
      <c r="M959" s="12">
        <f t="shared" si="87"/>
        <v>2</v>
      </c>
      <c r="N959" s="5" t="str">
        <f t="shared" si="88"/>
        <v>Friday</v>
      </c>
      <c r="O959" s="5" t="str">
        <f t="shared" si="89"/>
        <v>June</v>
      </c>
    </row>
    <row r="960" spans="1:15" x14ac:dyDescent="0.3">
      <c r="A960" s="8">
        <v>959</v>
      </c>
      <c r="B960" s="25">
        <v>45228</v>
      </c>
      <c r="C960" s="5" t="s">
        <v>967</v>
      </c>
      <c r="D960" s="5" t="s">
        <v>8</v>
      </c>
      <c r="E960" s="12">
        <v>42</v>
      </c>
      <c r="F960" s="2" t="str">
        <f t="shared" si="84"/>
        <v>Adult</v>
      </c>
      <c r="G960" s="5" t="s">
        <v>11</v>
      </c>
      <c r="H960" s="8">
        <v>2</v>
      </c>
      <c r="I960" s="2">
        <v>30</v>
      </c>
      <c r="J960" s="2">
        <v>60</v>
      </c>
      <c r="K960" t="str">
        <f t="shared" si="85"/>
        <v>Low</v>
      </c>
      <c r="L960" s="12">
        <f t="shared" si="86"/>
        <v>2023</v>
      </c>
      <c r="M960" s="12">
        <f t="shared" si="87"/>
        <v>4</v>
      </c>
      <c r="N960" s="5" t="str">
        <f t="shared" si="88"/>
        <v>Sunday</v>
      </c>
      <c r="O960" s="5" t="str">
        <f t="shared" si="89"/>
        <v>October</v>
      </c>
    </row>
    <row r="961" spans="1:15" x14ac:dyDescent="0.3">
      <c r="A961" s="8">
        <v>960</v>
      </c>
      <c r="B961" s="25">
        <v>45146</v>
      </c>
      <c r="C961" s="5" t="s">
        <v>968</v>
      </c>
      <c r="D961" s="5" t="s">
        <v>5</v>
      </c>
      <c r="E961" s="12">
        <v>59</v>
      </c>
      <c r="F961" s="2" t="str">
        <f t="shared" si="84"/>
        <v>Adult</v>
      </c>
      <c r="G961" s="5" t="s">
        <v>9</v>
      </c>
      <c r="H961" s="8">
        <v>2</v>
      </c>
      <c r="I961" s="2">
        <v>30</v>
      </c>
      <c r="J961" s="2">
        <v>60</v>
      </c>
      <c r="K961" t="str">
        <f t="shared" si="85"/>
        <v>Low</v>
      </c>
      <c r="L961" s="12">
        <f t="shared" si="86"/>
        <v>2023</v>
      </c>
      <c r="M961" s="12">
        <f t="shared" si="87"/>
        <v>3</v>
      </c>
      <c r="N961" s="5" t="str">
        <f t="shared" si="88"/>
        <v>Tuesday</v>
      </c>
      <c r="O961" s="5" t="str">
        <f t="shared" si="89"/>
        <v>August</v>
      </c>
    </row>
    <row r="962" spans="1:15" x14ac:dyDescent="0.3">
      <c r="A962" s="8">
        <v>961</v>
      </c>
      <c r="B962" s="25">
        <v>45083</v>
      </c>
      <c r="C962" s="5" t="s">
        <v>969</v>
      </c>
      <c r="D962" s="5" t="s">
        <v>5</v>
      </c>
      <c r="E962" s="12">
        <v>53</v>
      </c>
      <c r="F962" s="2" t="str">
        <f t="shared" si="84"/>
        <v>Adult</v>
      </c>
      <c r="G962" s="5" t="s">
        <v>6</v>
      </c>
      <c r="H962" s="8">
        <v>4</v>
      </c>
      <c r="I962" s="2">
        <v>50</v>
      </c>
      <c r="J962" s="2">
        <v>200</v>
      </c>
      <c r="K962" t="str">
        <f t="shared" si="85"/>
        <v>Low</v>
      </c>
      <c r="L962" s="12">
        <f t="shared" si="86"/>
        <v>2023</v>
      </c>
      <c r="M962" s="12">
        <f t="shared" si="87"/>
        <v>2</v>
      </c>
      <c r="N962" s="5" t="str">
        <f t="shared" si="88"/>
        <v>Tuesday</v>
      </c>
      <c r="O962" s="5" t="str">
        <f t="shared" si="89"/>
        <v>June</v>
      </c>
    </row>
    <row r="963" spans="1:15" x14ac:dyDescent="0.3">
      <c r="A963" s="8">
        <v>962</v>
      </c>
      <c r="B963" s="25">
        <v>45218</v>
      </c>
      <c r="C963" s="5" t="s">
        <v>970</v>
      </c>
      <c r="D963" s="5" t="s">
        <v>5</v>
      </c>
      <c r="E963" s="12">
        <v>44</v>
      </c>
      <c r="F963" s="2" t="str">
        <f t="shared" ref="F963:F1001" si="90">IF(E963&gt;60,"Senior",IF(E963&gt;30,"Adult","Young"))</f>
        <v>Adult</v>
      </c>
      <c r="G963" s="5" t="s">
        <v>9</v>
      </c>
      <c r="H963" s="8">
        <v>2</v>
      </c>
      <c r="I963" s="2">
        <v>30</v>
      </c>
      <c r="J963" s="2">
        <v>60</v>
      </c>
      <c r="K963" t="str">
        <f t="shared" ref="K963:K1001" si="91">IF(J963&gt;1500,"High",IF(J963&gt;500,"Medium","Low"))</f>
        <v>Low</v>
      </c>
      <c r="L963" s="12">
        <f t="shared" ref="L963:L1001" si="92">YEAR(B963)</f>
        <v>2023</v>
      </c>
      <c r="M963" s="12">
        <f t="shared" ref="M963:M1001" si="93">ROUNDUP(MONTH(B963)/3,0)</f>
        <v>4</v>
      </c>
      <c r="N963" s="5" t="str">
        <f t="shared" ref="N963:N1001" si="94">TEXT(B963,"dddd")</f>
        <v>Thursday</v>
      </c>
      <c r="O963" s="5" t="str">
        <f t="shared" ref="O963:O1001" si="95">TEXT(B963,"mmmm")</f>
        <v>October</v>
      </c>
    </row>
    <row r="964" spans="1:15" x14ac:dyDescent="0.3">
      <c r="A964" s="8">
        <v>963</v>
      </c>
      <c r="B964" s="25">
        <v>45244</v>
      </c>
      <c r="C964" s="5" t="s">
        <v>971</v>
      </c>
      <c r="D964" s="5" t="s">
        <v>8</v>
      </c>
      <c r="E964" s="12">
        <v>55</v>
      </c>
      <c r="F964" s="2" t="str">
        <f t="shared" si="90"/>
        <v>Adult</v>
      </c>
      <c r="G964" s="5" t="s">
        <v>6</v>
      </c>
      <c r="H964" s="8">
        <v>1</v>
      </c>
      <c r="I964" s="2">
        <v>50</v>
      </c>
      <c r="J964" s="2">
        <v>50</v>
      </c>
      <c r="K964" t="str">
        <f t="shared" si="91"/>
        <v>Low</v>
      </c>
      <c r="L964" s="12">
        <f t="shared" si="92"/>
        <v>2023</v>
      </c>
      <c r="M964" s="12">
        <f t="shared" si="93"/>
        <v>4</v>
      </c>
      <c r="N964" s="5" t="str">
        <f t="shared" si="94"/>
        <v>Tuesday</v>
      </c>
      <c r="O964" s="5" t="str">
        <f t="shared" si="95"/>
        <v>November</v>
      </c>
    </row>
    <row r="965" spans="1:15" x14ac:dyDescent="0.3">
      <c r="A965" s="8">
        <v>964</v>
      </c>
      <c r="B965" s="25">
        <v>44957</v>
      </c>
      <c r="C965" s="5" t="s">
        <v>972</v>
      </c>
      <c r="D965" s="5" t="s">
        <v>5</v>
      </c>
      <c r="E965" s="12">
        <v>24</v>
      </c>
      <c r="F965" s="2" t="str">
        <f t="shared" si="90"/>
        <v>Young</v>
      </c>
      <c r="G965" s="5" t="s">
        <v>9</v>
      </c>
      <c r="H965" s="8">
        <v>3</v>
      </c>
      <c r="I965" s="2">
        <v>300</v>
      </c>
      <c r="J965" s="2">
        <v>900</v>
      </c>
      <c r="K965" t="str">
        <f t="shared" si="91"/>
        <v>Medium</v>
      </c>
      <c r="L965" s="12">
        <f t="shared" si="92"/>
        <v>2023</v>
      </c>
      <c r="M965" s="12">
        <f t="shared" si="93"/>
        <v>1</v>
      </c>
      <c r="N965" s="5" t="str">
        <f t="shared" si="94"/>
        <v>Tuesday</v>
      </c>
      <c r="O965" s="5" t="str">
        <f t="shared" si="95"/>
        <v>January</v>
      </c>
    </row>
    <row r="966" spans="1:15" x14ac:dyDescent="0.3">
      <c r="A966" s="8">
        <v>965</v>
      </c>
      <c r="B966" s="25">
        <v>45239</v>
      </c>
      <c r="C966" s="5" t="s">
        <v>973</v>
      </c>
      <c r="D966" s="5" t="s">
        <v>5</v>
      </c>
      <c r="E966" s="12">
        <v>22</v>
      </c>
      <c r="F966" s="2" t="str">
        <f t="shared" si="90"/>
        <v>Young</v>
      </c>
      <c r="G966" s="5" t="s">
        <v>9</v>
      </c>
      <c r="H966" s="8">
        <v>4</v>
      </c>
      <c r="I966" s="2">
        <v>50</v>
      </c>
      <c r="J966" s="2">
        <v>200</v>
      </c>
      <c r="K966" t="str">
        <f t="shared" si="91"/>
        <v>Low</v>
      </c>
      <c r="L966" s="12">
        <f t="shared" si="92"/>
        <v>2023</v>
      </c>
      <c r="M966" s="12">
        <f t="shared" si="93"/>
        <v>4</v>
      </c>
      <c r="N966" s="5" t="str">
        <f t="shared" si="94"/>
        <v>Thursday</v>
      </c>
      <c r="O966" s="5" t="str">
        <f t="shared" si="95"/>
        <v>November</v>
      </c>
    </row>
    <row r="967" spans="1:15" x14ac:dyDescent="0.3">
      <c r="A967" s="8">
        <v>966</v>
      </c>
      <c r="B967" s="25">
        <v>44977</v>
      </c>
      <c r="C967" s="5" t="s">
        <v>974</v>
      </c>
      <c r="D967" s="5" t="s">
        <v>5</v>
      </c>
      <c r="E967" s="12">
        <v>60</v>
      </c>
      <c r="F967" s="2" t="str">
        <f t="shared" si="90"/>
        <v>Adult</v>
      </c>
      <c r="G967" s="5" t="s">
        <v>11</v>
      </c>
      <c r="H967" s="8">
        <v>2</v>
      </c>
      <c r="I967" s="2">
        <v>500</v>
      </c>
      <c r="J967" s="2">
        <v>1000</v>
      </c>
      <c r="K967" t="str">
        <f t="shared" si="91"/>
        <v>Medium</v>
      </c>
      <c r="L967" s="12">
        <f t="shared" si="92"/>
        <v>2023</v>
      </c>
      <c r="M967" s="12">
        <f t="shared" si="93"/>
        <v>1</v>
      </c>
      <c r="N967" s="5" t="str">
        <f t="shared" si="94"/>
        <v>Monday</v>
      </c>
      <c r="O967" s="5" t="str">
        <f t="shared" si="95"/>
        <v>February</v>
      </c>
    </row>
    <row r="968" spans="1:15" x14ac:dyDescent="0.3">
      <c r="A968" s="8">
        <v>967</v>
      </c>
      <c r="B968" s="25">
        <v>45033</v>
      </c>
      <c r="C968" s="5" t="s">
        <v>975</v>
      </c>
      <c r="D968" s="5" t="s">
        <v>5</v>
      </c>
      <c r="E968" s="12">
        <v>62</v>
      </c>
      <c r="F968" s="2" t="str">
        <f t="shared" si="90"/>
        <v>Senior</v>
      </c>
      <c r="G968" s="5" t="s">
        <v>6</v>
      </c>
      <c r="H968" s="8">
        <v>1</v>
      </c>
      <c r="I968" s="2">
        <v>25</v>
      </c>
      <c r="J968" s="2">
        <v>25</v>
      </c>
      <c r="K968" t="str">
        <f t="shared" si="91"/>
        <v>Low</v>
      </c>
      <c r="L968" s="12">
        <f t="shared" si="92"/>
        <v>2023</v>
      </c>
      <c r="M968" s="12">
        <f t="shared" si="93"/>
        <v>2</v>
      </c>
      <c r="N968" s="5" t="str">
        <f t="shared" si="94"/>
        <v>Monday</v>
      </c>
      <c r="O968" s="5" t="str">
        <f t="shared" si="95"/>
        <v>April</v>
      </c>
    </row>
    <row r="969" spans="1:15" x14ac:dyDescent="0.3">
      <c r="A969" s="8">
        <v>968</v>
      </c>
      <c r="B969" s="25">
        <v>45247</v>
      </c>
      <c r="C969" s="5" t="s">
        <v>976</v>
      </c>
      <c r="D969" s="5" t="s">
        <v>8</v>
      </c>
      <c r="E969" s="12">
        <v>48</v>
      </c>
      <c r="F969" s="2" t="str">
        <f t="shared" si="90"/>
        <v>Adult</v>
      </c>
      <c r="G969" s="5" t="s">
        <v>9</v>
      </c>
      <c r="H969" s="8">
        <v>3</v>
      </c>
      <c r="I969" s="2">
        <v>300</v>
      </c>
      <c r="J969" s="2">
        <v>900</v>
      </c>
      <c r="K969" t="str">
        <f t="shared" si="91"/>
        <v>Medium</v>
      </c>
      <c r="L969" s="12">
        <f t="shared" si="92"/>
        <v>2023</v>
      </c>
      <c r="M969" s="12">
        <f t="shared" si="93"/>
        <v>4</v>
      </c>
      <c r="N969" s="5" t="str">
        <f t="shared" si="94"/>
        <v>Friday</v>
      </c>
      <c r="O969" s="5" t="str">
        <f t="shared" si="95"/>
        <v>November</v>
      </c>
    </row>
    <row r="970" spans="1:15" x14ac:dyDescent="0.3">
      <c r="A970" s="8">
        <v>969</v>
      </c>
      <c r="B970" s="25">
        <v>45035</v>
      </c>
      <c r="C970" s="5" t="s">
        <v>977</v>
      </c>
      <c r="D970" s="5" t="s">
        <v>8</v>
      </c>
      <c r="E970" s="12">
        <v>40</v>
      </c>
      <c r="F970" s="2" t="str">
        <f t="shared" si="90"/>
        <v>Adult</v>
      </c>
      <c r="G970" s="5" t="s">
        <v>9</v>
      </c>
      <c r="H970" s="8">
        <v>3</v>
      </c>
      <c r="I970" s="2">
        <v>300</v>
      </c>
      <c r="J970" s="2">
        <v>900</v>
      </c>
      <c r="K970" t="str">
        <f t="shared" si="91"/>
        <v>Medium</v>
      </c>
      <c r="L970" s="12">
        <f t="shared" si="92"/>
        <v>2023</v>
      </c>
      <c r="M970" s="12">
        <f t="shared" si="93"/>
        <v>2</v>
      </c>
      <c r="N970" s="5" t="str">
        <f t="shared" si="94"/>
        <v>Wednesday</v>
      </c>
      <c r="O970" s="5" t="str">
        <f t="shared" si="95"/>
        <v>April</v>
      </c>
    </row>
    <row r="971" spans="1:15" x14ac:dyDescent="0.3">
      <c r="A971" s="8">
        <v>970</v>
      </c>
      <c r="B971" s="25">
        <v>45062</v>
      </c>
      <c r="C971" s="5" t="s">
        <v>978</v>
      </c>
      <c r="D971" s="5" t="s">
        <v>5</v>
      </c>
      <c r="E971" s="12">
        <v>59</v>
      </c>
      <c r="F971" s="2" t="str">
        <f t="shared" si="90"/>
        <v>Adult</v>
      </c>
      <c r="G971" s="5" t="s">
        <v>11</v>
      </c>
      <c r="H971" s="8">
        <v>4</v>
      </c>
      <c r="I971" s="2">
        <v>500</v>
      </c>
      <c r="J971" s="2">
        <v>2000</v>
      </c>
      <c r="K971" t="str">
        <f t="shared" si="91"/>
        <v>High</v>
      </c>
      <c r="L971" s="12">
        <f t="shared" si="92"/>
        <v>2023</v>
      </c>
      <c r="M971" s="12">
        <f t="shared" si="93"/>
        <v>2</v>
      </c>
      <c r="N971" s="5" t="str">
        <f t="shared" si="94"/>
        <v>Tuesday</v>
      </c>
      <c r="O971" s="5" t="str">
        <f t="shared" si="95"/>
        <v>May</v>
      </c>
    </row>
    <row r="972" spans="1:15" x14ac:dyDescent="0.3">
      <c r="A972" s="8">
        <v>971</v>
      </c>
      <c r="B972" s="25">
        <v>45265</v>
      </c>
      <c r="C972" s="5" t="s">
        <v>979</v>
      </c>
      <c r="D972" s="5" t="s">
        <v>8</v>
      </c>
      <c r="E972" s="12">
        <v>27</v>
      </c>
      <c r="F972" s="2" t="str">
        <f t="shared" si="90"/>
        <v>Young</v>
      </c>
      <c r="G972" s="5" t="s">
        <v>11</v>
      </c>
      <c r="H972" s="8">
        <v>4</v>
      </c>
      <c r="I972" s="2">
        <v>50</v>
      </c>
      <c r="J972" s="2">
        <v>200</v>
      </c>
      <c r="K972" t="str">
        <f t="shared" si="91"/>
        <v>Low</v>
      </c>
      <c r="L972" s="12">
        <f t="shared" si="92"/>
        <v>2023</v>
      </c>
      <c r="M972" s="12">
        <f t="shared" si="93"/>
        <v>4</v>
      </c>
      <c r="N972" s="5" t="str">
        <f t="shared" si="94"/>
        <v>Tuesday</v>
      </c>
      <c r="O972" s="5" t="str">
        <f t="shared" si="95"/>
        <v>December</v>
      </c>
    </row>
    <row r="973" spans="1:15" x14ac:dyDescent="0.3">
      <c r="A973" s="8">
        <v>972</v>
      </c>
      <c r="B973" s="25">
        <v>44968</v>
      </c>
      <c r="C973" s="5" t="s">
        <v>980</v>
      </c>
      <c r="D973" s="5" t="s">
        <v>5</v>
      </c>
      <c r="E973" s="12">
        <v>49</v>
      </c>
      <c r="F973" s="2" t="str">
        <f t="shared" si="90"/>
        <v>Adult</v>
      </c>
      <c r="G973" s="5" t="s">
        <v>6</v>
      </c>
      <c r="H973" s="8">
        <v>4</v>
      </c>
      <c r="I973" s="2">
        <v>25</v>
      </c>
      <c r="J973" s="2">
        <v>100</v>
      </c>
      <c r="K973" t="str">
        <f t="shared" si="91"/>
        <v>Low</v>
      </c>
      <c r="L973" s="12">
        <f t="shared" si="92"/>
        <v>2023</v>
      </c>
      <c r="M973" s="12">
        <f t="shared" si="93"/>
        <v>1</v>
      </c>
      <c r="N973" s="5" t="str">
        <f t="shared" si="94"/>
        <v>Saturday</v>
      </c>
      <c r="O973" s="5" t="str">
        <f t="shared" si="95"/>
        <v>February</v>
      </c>
    </row>
    <row r="974" spans="1:15" x14ac:dyDescent="0.3">
      <c r="A974" s="8">
        <v>973</v>
      </c>
      <c r="B974" s="25">
        <v>45007</v>
      </c>
      <c r="C974" s="5" t="s">
        <v>981</v>
      </c>
      <c r="D974" s="5" t="s">
        <v>5</v>
      </c>
      <c r="E974" s="12">
        <v>60</v>
      </c>
      <c r="F974" s="2" t="str">
        <f t="shared" si="90"/>
        <v>Adult</v>
      </c>
      <c r="G974" s="5" t="s">
        <v>9</v>
      </c>
      <c r="H974" s="8">
        <v>1</v>
      </c>
      <c r="I974" s="2">
        <v>50</v>
      </c>
      <c r="J974" s="2">
        <v>50</v>
      </c>
      <c r="K974" t="str">
        <f t="shared" si="91"/>
        <v>Low</v>
      </c>
      <c r="L974" s="12">
        <f t="shared" si="92"/>
        <v>2023</v>
      </c>
      <c r="M974" s="12">
        <f t="shared" si="93"/>
        <v>1</v>
      </c>
      <c r="N974" s="5" t="str">
        <f t="shared" si="94"/>
        <v>Wednesday</v>
      </c>
      <c r="O974" s="5" t="str">
        <f t="shared" si="95"/>
        <v>March</v>
      </c>
    </row>
    <row r="975" spans="1:15" x14ac:dyDescent="0.3">
      <c r="A975" s="8">
        <v>974</v>
      </c>
      <c r="B975" s="25">
        <v>45049</v>
      </c>
      <c r="C975" s="5" t="s">
        <v>982</v>
      </c>
      <c r="D975" s="5" t="s">
        <v>5</v>
      </c>
      <c r="E975" s="12">
        <v>47</v>
      </c>
      <c r="F975" s="2" t="str">
        <f t="shared" si="90"/>
        <v>Adult</v>
      </c>
      <c r="G975" s="5" t="s">
        <v>6</v>
      </c>
      <c r="H975" s="8">
        <v>1</v>
      </c>
      <c r="I975" s="2">
        <v>30</v>
      </c>
      <c r="J975" s="2">
        <v>30</v>
      </c>
      <c r="K975" t="str">
        <f t="shared" si="91"/>
        <v>Low</v>
      </c>
      <c r="L975" s="12">
        <f t="shared" si="92"/>
        <v>2023</v>
      </c>
      <c r="M975" s="12">
        <f t="shared" si="93"/>
        <v>2</v>
      </c>
      <c r="N975" s="5" t="str">
        <f t="shared" si="94"/>
        <v>Wednesday</v>
      </c>
      <c r="O975" s="5" t="str">
        <f t="shared" si="95"/>
        <v>May</v>
      </c>
    </row>
    <row r="976" spans="1:15" x14ac:dyDescent="0.3">
      <c r="A976" s="8">
        <v>975</v>
      </c>
      <c r="B976" s="25">
        <v>45015</v>
      </c>
      <c r="C976" s="5" t="s">
        <v>983</v>
      </c>
      <c r="D976" s="5" t="s">
        <v>8</v>
      </c>
      <c r="E976" s="12">
        <v>56</v>
      </c>
      <c r="F976" s="2" t="str">
        <f t="shared" si="90"/>
        <v>Adult</v>
      </c>
      <c r="G976" s="5" t="s">
        <v>9</v>
      </c>
      <c r="H976" s="8">
        <v>4</v>
      </c>
      <c r="I976" s="2">
        <v>50</v>
      </c>
      <c r="J976" s="2">
        <v>200</v>
      </c>
      <c r="K976" t="str">
        <f t="shared" si="91"/>
        <v>Low</v>
      </c>
      <c r="L976" s="12">
        <f t="shared" si="92"/>
        <v>2023</v>
      </c>
      <c r="M976" s="12">
        <f t="shared" si="93"/>
        <v>1</v>
      </c>
      <c r="N976" s="5" t="str">
        <f t="shared" si="94"/>
        <v>Thursday</v>
      </c>
      <c r="O976" s="5" t="str">
        <f t="shared" si="95"/>
        <v>March</v>
      </c>
    </row>
    <row r="977" spans="1:15" x14ac:dyDescent="0.3">
      <c r="A977" s="8">
        <v>976</v>
      </c>
      <c r="B977" s="25">
        <v>45209</v>
      </c>
      <c r="C977" s="5" t="s">
        <v>984</v>
      </c>
      <c r="D977" s="5" t="s">
        <v>8</v>
      </c>
      <c r="E977" s="12">
        <v>48</v>
      </c>
      <c r="F977" s="2" t="str">
        <f t="shared" si="90"/>
        <v>Adult</v>
      </c>
      <c r="G977" s="5" t="s">
        <v>6</v>
      </c>
      <c r="H977" s="8">
        <v>2</v>
      </c>
      <c r="I977" s="2">
        <v>300</v>
      </c>
      <c r="J977" s="2">
        <v>600</v>
      </c>
      <c r="K977" t="str">
        <f t="shared" si="91"/>
        <v>Medium</v>
      </c>
      <c r="L977" s="12">
        <f t="shared" si="92"/>
        <v>2023</v>
      </c>
      <c r="M977" s="12">
        <f t="shared" si="93"/>
        <v>4</v>
      </c>
      <c r="N977" s="5" t="str">
        <f t="shared" si="94"/>
        <v>Tuesday</v>
      </c>
      <c r="O977" s="5" t="str">
        <f t="shared" si="95"/>
        <v>October</v>
      </c>
    </row>
    <row r="978" spans="1:15" x14ac:dyDescent="0.3">
      <c r="A978" s="8">
        <v>977</v>
      </c>
      <c r="B978" s="25">
        <v>44965</v>
      </c>
      <c r="C978" s="5" t="s">
        <v>985</v>
      </c>
      <c r="D978" s="5" t="s">
        <v>8</v>
      </c>
      <c r="E978" s="12">
        <v>35</v>
      </c>
      <c r="F978" s="2" t="str">
        <f t="shared" si="90"/>
        <v>Adult</v>
      </c>
      <c r="G978" s="5" t="s">
        <v>11</v>
      </c>
      <c r="H978" s="8">
        <v>3</v>
      </c>
      <c r="I978" s="2">
        <v>25</v>
      </c>
      <c r="J978" s="2">
        <v>75</v>
      </c>
      <c r="K978" t="str">
        <f t="shared" si="91"/>
        <v>Low</v>
      </c>
      <c r="L978" s="12">
        <f t="shared" si="92"/>
        <v>2023</v>
      </c>
      <c r="M978" s="12">
        <f t="shared" si="93"/>
        <v>1</v>
      </c>
      <c r="N978" s="5" t="str">
        <f t="shared" si="94"/>
        <v>Wednesday</v>
      </c>
      <c r="O978" s="5" t="str">
        <f t="shared" si="95"/>
        <v>February</v>
      </c>
    </row>
    <row r="979" spans="1:15" x14ac:dyDescent="0.3">
      <c r="A979" s="8">
        <v>978</v>
      </c>
      <c r="B979" s="25">
        <v>45007</v>
      </c>
      <c r="C979" s="5" t="s">
        <v>986</v>
      </c>
      <c r="D979" s="5" t="s">
        <v>8</v>
      </c>
      <c r="E979" s="12">
        <v>53</v>
      </c>
      <c r="F979" s="2" t="str">
        <f t="shared" si="90"/>
        <v>Adult</v>
      </c>
      <c r="G979" s="5" t="s">
        <v>9</v>
      </c>
      <c r="H979" s="8">
        <v>3</v>
      </c>
      <c r="I979" s="2">
        <v>50</v>
      </c>
      <c r="J979" s="2">
        <v>150</v>
      </c>
      <c r="K979" t="str">
        <f t="shared" si="91"/>
        <v>Low</v>
      </c>
      <c r="L979" s="12">
        <f t="shared" si="92"/>
        <v>2023</v>
      </c>
      <c r="M979" s="12">
        <f t="shared" si="93"/>
        <v>1</v>
      </c>
      <c r="N979" s="5" t="str">
        <f t="shared" si="94"/>
        <v>Wednesday</v>
      </c>
      <c r="O979" s="5" t="str">
        <f t="shared" si="95"/>
        <v>March</v>
      </c>
    </row>
    <row r="980" spans="1:15" x14ac:dyDescent="0.3">
      <c r="A980" s="8">
        <v>979</v>
      </c>
      <c r="B980" s="25">
        <v>44928</v>
      </c>
      <c r="C980" s="5" t="s">
        <v>987</v>
      </c>
      <c r="D980" s="5" t="s">
        <v>8</v>
      </c>
      <c r="E980" s="12">
        <v>19</v>
      </c>
      <c r="F980" s="2" t="str">
        <f t="shared" si="90"/>
        <v>Young</v>
      </c>
      <c r="G980" s="5" t="s">
        <v>6</v>
      </c>
      <c r="H980" s="8">
        <v>1</v>
      </c>
      <c r="I980" s="2">
        <v>25</v>
      </c>
      <c r="J980" s="2">
        <v>25</v>
      </c>
      <c r="K980" t="str">
        <f t="shared" si="91"/>
        <v>Low</v>
      </c>
      <c r="L980" s="12">
        <f t="shared" si="92"/>
        <v>2023</v>
      </c>
      <c r="M980" s="12">
        <f t="shared" si="93"/>
        <v>1</v>
      </c>
      <c r="N980" s="5" t="str">
        <f t="shared" si="94"/>
        <v>Monday</v>
      </c>
      <c r="O980" s="5" t="str">
        <f t="shared" si="95"/>
        <v>January</v>
      </c>
    </row>
    <row r="981" spans="1:15" x14ac:dyDescent="0.3">
      <c r="A981" s="8">
        <v>980</v>
      </c>
      <c r="B981" s="25">
        <v>45136</v>
      </c>
      <c r="C981" s="5" t="s">
        <v>988</v>
      </c>
      <c r="D981" s="5" t="s">
        <v>8</v>
      </c>
      <c r="E981" s="12">
        <v>31</v>
      </c>
      <c r="F981" s="2" t="str">
        <f t="shared" si="90"/>
        <v>Adult</v>
      </c>
      <c r="G981" s="5" t="s">
        <v>11</v>
      </c>
      <c r="H981" s="8">
        <v>3</v>
      </c>
      <c r="I981" s="2">
        <v>25</v>
      </c>
      <c r="J981" s="2">
        <v>75</v>
      </c>
      <c r="K981" t="str">
        <f t="shared" si="91"/>
        <v>Low</v>
      </c>
      <c r="L981" s="12">
        <f t="shared" si="92"/>
        <v>2023</v>
      </c>
      <c r="M981" s="12">
        <f t="shared" si="93"/>
        <v>3</v>
      </c>
      <c r="N981" s="5" t="str">
        <f t="shared" si="94"/>
        <v>Saturday</v>
      </c>
      <c r="O981" s="5" t="str">
        <f t="shared" si="95"/>
        <v>July</v>
      </c>
    </row>
    <row r="982" spans="1:15" x14ac:dyDescent="0.3">
      <c r="A982" s="8">
        <v>981</v>
      </c>
      <c r="B982" s="25">
        <v>45157</v>
      </c>
      <c r="C982" s="5" t="s">
        <v>989</v>
      </c>
      <c r="D982" s="5" t="s">
        <v>8</v>
      </c>
      <c r="E982" s="12">
        <v>30</v>
      </c>
      <c r="F982" s="2" t="str">
        <f t="shared" si="90"/>
        <v>Young</v>
      </c>
      <c r="G982" s="5" t="s">
        <v>11</v>
      </c>
      <c r="H982" s="8">
        <v>2</v>
      </c>
      <c r="I982" s="2">
        <v>30</v>
      </c>
      <c r="J982" s="2">
        <v>60</v>
      </c>
      <c r="K982" t="str">
        <f t="shared" si="91"/>
        <v>Low</v>
      </c>
      <c r="L982" s="12">
        <f t="shared" si="92"/>
        <v>2023</v>
      </c>
      <c r="M982" s="12">
        <f t="shared" si="93"/>
        <v>3</v>
      </c>
      <c r="N982" s="5" t="str">
        <f t="shared" si="94"/>
        <v>Saturday</v>
      </c>
      <c r="O982" s="5" t="str">
        <f t="shared" si="95"/>
        <v>August</v>
      </c>
    </row>
    <row r="983" spans="1:15" x14ac:dyDescent="0.3">
      <c r="A983" s="8">
        <v>982</v>
      </c>
      <c r="B983" s="25">
        <v>45279</v>
      </c>
      <c r="C983" s="5" t="s">
        <v>990</v>
      </c>
      <c r="D983" s="5" t="s">
        <v>8</v>
      </c>
      <c r="E983" s="12">
        <v>46</v>
      </c>
      <c r="F983" s="2" t="str">
        <f t="shared" si="90"/>
        <v>Adult</v>
      </c>
      <c r="G983" s="5" t="s">
        <v>6</v>
      </c>
      <c r="H983" s="8">
        <v>3</v>
      </c>
      <c r="I983" s="2">
        <v>30</v>
      </c>
      <c r="J983" s="2">
        <v>90</v>
      </c>
      <c r="K983" t="str">
        <f t="shared" si="91"/>
        <v>Low</v>
      </c>
      <c r="L983" s="12">
        <f t="shared" si="92"/>
        <v>2023</v>
      </c>
      <c r="M983" s="12">
        <f t="shared" si="93"/>
        <v>4</v>
      </c>
      <c r="N983" s="5" t="str">
        <f t="shared" si="94"/>
        <v>Tuesday</v>
      </c>
      <c r="O983" s="5" t="str">
        <f t="shared" si="95"/>
        <v>December</v>
      </c>
    </row>
    <row r="984" spans="1:15" x14ac:dyDescent="0.3">
      <c r="A984" s="8">
        <v>983</v>
      </c>
      <c r="B984" s="25">
        <v>45231</v>
      </c>
      <c r="C984" s="5" t="s">
        <v>991</v>
      </c>
      <c r="D984" s="5" t="s">
        <v>8</v>
      </c>
      <c r="E984" s="12">
        <v>29</v>
      </c>
      <c r="F984" s="2" t="str">
        <f t="shared" si="90"/>
        <v>Young</v>
      </c>
      <c r="G984" s="5" t="s">
        <v>9</v>
      </c>
      <c r="H984" s="8">
        <v>1</v>
      </c>
      <c r="I984" s="2">
        <v>300</v>
      </c>
      <c r="J984" s="2">
        <v>300</v>
      </c>
      <c r="K984" t="str">
        <f t="shared" si="91"/>
        <v>Low</v>
      </c>
      <c r="L984" s="12">
        <f t="shared" si="92"/>
        <v>2023</v>
      </c>
      <c r="M984" s="12">
        <f t="shared" si="93"/>
        <v>4</v>
      </c>
      <c r="N984" s="5" t="str">
        <f t="shared" si="94"/>
        <v>Wednesday</v>
      </c>
      <c r="O984" s="5" t="str">
        <f t="shared" si="95"/>
        <v>November</v>
      </c>
    </row>
    <row r="985" spans="1:15" x14ac:dyDescent="0.3">
      <c r="A985" s="8">
        <v>984</v>
      </c>
      <c r="B985" s="25">
        <v>45167</v>
      </c>
      <c r="C985" s="5" t="s">
        <v>992</v>
      </c>
      <c r="D985" s="5" t="s">
        <v>5</v>
      </c>
      <c r="E985" s="12">
        <v>56</v>
      </c>
      <c r="F985" s="2" t="str">
        <f t="shared" si="90"/>
        <v>Adult</v>
      </c>
      <c r="G985" s="5" t="s">
        <v>9</v>
      </c>
      <c r="H985" s="8">
        <v>1</v>
      </c>
      <c r="I985" s="2">
        <v>500</v>
      </c>
      <c r="J985" s="2">
        <v>500</v>
      </c>
      <c r="K985" t="str">
        <f t="shared" si="91"/>
        <v>Low</v>
      </c>
      <c r="L985" s="12">
        <f t="shared" si="92"/>
        <v>2023</v>
      </c>
      <c r="M985" s="12">
        <f t="shared" si="93"/>
        <v>3</v>
      </c>
      <c r="N985" s="5" t="str">
        <f t="shared" si="94"/>
        <v>Tuesday</v>
      </c>
      <c r="O985" s="5" t="str">
        <f t="shared" si="95"/>
        <v>August</v>
      </c>
    </row>
    <row r="986" spans="1:15" x14ac:dyDescent="0.3">
      <c r="A986" s="8">
        <v>985</v>
      </c>
      <c r="B986" s="25">
        <v>45076</v>
      </c>
      <c r="C986" s="5" t="s">
        <v>993</v>
      </c>
      <c r="D986" s="5" t="s">
        <v>8</v>
      </c>
      <c r="E986" s="12">
        <v>19</v>
      </c>
      <c r="F986" s="2" t="str">
        <f t="shared" si="90"/>
        <v>Young</v>
      </c>
      <c r="G986" s="5" t="s">
        <v>11</v>
      </c>
      <c r="H986" s="8">
        <v>2</v>
      </c>
      <c r="I986" s="2">
        <v>25</v>
      </c>
      <c r="J986" s="2">
        <v>50</v>
      </c>
      <c r="K986" t="str">
        <f t="shared" si="91"/>
        <v>Low</v>
      </c>
      <c r="L986" s="12">
        <f t="shared" si="92"/>
        <v>2023</v>
      </c>
      <c r="M986" s="12">
        <f t="shared" si="93"/>
        <v>2</v>
      </c>
      <c r="N986" s="5" t="str">
        <f t="shared" si="94"/>
        <v>Tuesday</v>
      </c>
      <c r="O986" s="5" t="str">
        <f t="shared" si="95"/>
        <v>May</v>
      </c>
    </row>
    <row r="987" spans="1:15" x14ac:dyDescent="0.3">
      <c r="A987" s="8">
        <v>986</v>
      </c>
      <c r="B987" s="25">
        <v>44943</v>
      </c>
      <c r="C987" s="5" t="s">
        <v>994</v>
      </c>
      <c r="D987" s="5" t="s">
        <v>8</v>
      </c>
      <c r="E987" s="12">
        <v>49</v>
      </c>
      <c r="F987" s="2" t="str">
        <f t="shared" si="90"/>
        <v>Adult</v>
      </c>
      <c r="G987" s="5" t="s">
        <v>9</v>
      </c>
      <c r="H987" s="8">
        <v>2</v>
      </c>
      <c r="I987" s="2">
        <v>500</v>
      </c>
      <c r="J987" s="2">
        <v>1000</v>
      </c>
      <c r="K987" t="str">
        <f t="shared" si="91"/>
        <v>Medium</v>
      </c>
      <c r="L987" s="12">
        <f t="shared" si="92"/>
        <v>2023</v>
      </c>
      <c r="M987" s="12">
        <f t="shared" si="93"/>
        <v>1</v>
      </c>
      <c r="N987" s="5" t="str">
        <f t="shared" si="94"/>
        <v>Tuesday</v>
      </c>
      <c r="O987" s="5" t="str">
        <f t="shared" si="95"/>
        <v>January</v>
      </c>
    </row>
    <row r="988" spans="1:15" x14ac:dyDescent="0.3">
      <c r="A988" s="8">
        <v>987</v>
      </c>
      <c r="B988" s="25">
        <v>45045</v>
      </c>
      <c r="C988" s="5" t="s">
        <v>995</v>
      </c>
      <c r="D988" s="5" t="s">
        <v>8</v>
      </c>
      <c r="E988" s="12">
        <v>30</v>
      </c>
      <c r="F988" s="2" t="str">
        <f t="shared" si="90"/>
        <v>Young</v>
      </c>
      <c r="G988" s="5" t="s">
        <v>9</v>
      </c>
      <c r="H988" s="8">
        <v>3</v>
      </c>
      <c r="I988" s="2">
        <v>300</v>
      </c>
      <c r="J988" s="2">
        <v>900</v>
      </c>
      <c r="K988" t="str">
        <f t="shared" si="91"/>
        <v>Medium</v>
      </c>
      <c r="L988" s="12">
        <f t="shared" si="92"/>
        <v>2023</v>
      </c>
      <c r="M988" s="12">
        <f t="shared" si="93"/>
        <v>2</v>
      </c>
      <c r="N988" s="5" t="str">
        <f t="shared" si="94"/>
        <v>Saturday</v>
      </c>
      <c r="O988" s="5" t="str">
        <f t="shared" si="95"/>
        <v>April</v>
      </c>
    </row>
    <row r="989" spans="1:15" x14ac:dyDescent="0.3">
      <c r="A989" s="8">
        <v>988</v>
      </c>
      <c r="B989" s="25">
        <v>45074</v>
      </c>
      <c r="C989" s="5" t="s">
        <v>996</v>
      </c>
      <c r="D989" s="5" t="s">
        <v>8</v>
      </c>
      <c r="E989" s="12">
        <v>63</v>
      </c>
      <c r="F989" s="2" t="str">
        <f t="shared" si="90"/>
        <v>Senior</v>
      </c>
      <c r="G989" s="5" t="s">
        <v>9</v>
      </c>
      <c r="H989" s="8">
        <v>3</v>
      </c>
      <c r="I989" s="2">
        <v>25</v>
      </c>
      <c r="J989" s="2">
        <v>75</v>
      </c>
      <c r="K989" t="str">
        <f t="shared" si="91"/>
        <v>Low</v>
      </c>
      <c r="L989" s="12">
        <f t="shared" si="92"/>
        <v>2023</v>
      </c>
      <c r="M989" s="12">
        <f t="shared" si="93"/>
        <v>2</v>
      </c>
      <c r="N989" s="5" t="str">
        <f t="shared" si="94"/>
        <v>Sunday</v>
      </c>
      <c r="O989" s="5" t="str">
        <f t="shared" si="95"/>
        <v>May</v>
      </c>
    </row>
    <row r="990" spans="1:15" x14ac:dyDescent="0.3">
      <c r="A990" s="8">
        <v>989</v>
      </c>
      <c r="B990" s="25">
        <v>45288</v>
      </c>
      <c r="C990" s="5" t="s">
        <v>997</v>
      </c>
      <c r="D990" s="5" t="s">
        <v>8</v>
      </c>
      <c r="E990" s="12">
        <v>44</v>
      </c>
      <c r="F990" s="2" t="str">
        <f t="shared" si="90"/>
        <v>Adult</v>
      </c>
      <c r="G990" s="5" t="s">
        <v>11</v>
      </c>
      <c r="H990" s="8">
        <v>1</v>
      </c>
      <c r="I990" s="2">
        <v>25</v>
      </c>
      <c r="J990" s="2">
        <v>25</v>
      </c>
      <c r="K990" t="str">
        <f t="shared" si="91"/>
        <v>Low</v>
      </c>
      <c r="L990" s="12">
        <f t="shared" si="92"/>
        <v>2023</v>
      </c>
      <c r="M990" s="12">
        <f t="shared" si="93"/>
        <v>4</v>
      </c>
      <c r="N990" s="5" t="str">
        <f t="shared" si="94"/>
        <v>Thursday</v>
      </c>
      <c r="O990" s="5" t="str">
        <f t="shared" si="95"/>
        <v>December</v>
      </c>
    </row>
    <row r="991" spans="1:15" x14ac:dyDescent="0.3">
      <c r="A991" s="8">
        <v>990</v>
      </c>
      <c r="B991" s="25">
        <v>45071</v>
      </c>
      <c r="C991" s="5" t="s">
        <v>998</v>
      </c>
      <c r="D991" s="5" t="s">
        <v>8</v>
      </c>
      <c r="E991" s="12">
        <v>58</v>
      </c>
      <c r="F991" s="2" t="str">
        <f t="shared" si="90"/>
        <v>Adult</v>
      </c>
      <c r="G991" s="5" t="s">
        <v>6</v>
      </c>
      <c r="H991" s="8">
        <v>2</v>
      </c>
      <c r="I991" s="2">
        <v>500</v>
      </c>
      <c r="J991" s="2">
        <v>1000</v>
      </c>
      <c r="K991" t="str">
        <f t="shared" si="91"/>
        <v>Medium</v>
      </c>
      <c r="L991" s="12">
        <f t="shared" si="92"/>
        <v>2023</v>
      </c>
      <c r="M991" s="12">
        <f t="shared" si="93"/>
        <v>2</v>
      </c>
      <c r="N991" s="5" t="str">
        <f t="shared" si="94"/>
        <v>Thursday</v>
      </c>
      <c r="O991" s="5" t="str">
        <f t="shared" si="95"/>
        <v>May</v>
      </c>
    </row>
    <row r="992" spans="1:15" x14ac:dyDescent="0.3">
      <c r="A992" s="8">
        <v>991</v>
      </c>
      <c r="B992" s="25">
        <v>45286</v>
      </c>
      <c r="C992" s="5" t="s">
        <v>999</v>
      </c>
      <c r="D992" s="5" t="s">
        <v>8</v>
      </c>
      <c r="E992" s="12">
        <v>34</v>
      </c>
      <c r="F992" s="2" t="str">
        <f t="shared" si="90"/>
        <v>Adult</v>
      </c>
      <c r="G992" s="5" t="s">
        <v>9</v>
      </c>
      <c r="H992" s="8">
        <v>2</v>
      </c>
      <c r="I992" s="2">
        <v>50</v>
      </c>
      <c r="J992" s="2">
        <v>100</v>
      </c>
      <c r="K992" t="str">
        <f t="shared" si="91"/>
        <v>Low</v>
      </c>
      <c r="L992" s="12">
        <f t="shared" si="92"/>
        <v>2023</v>
      </c>
      <c r="M992" s="12">
        <f t="shared" si="93"/>
        <v>4</v>
      </c>
      <c r="N992" s="5" t="str">
        <f t="shared" si="94"/>
        <v>Tuesday</v>
      </c>
      <c r="O992" s="5" t="str">
        <f t="shared" si="95"/>
        <v>December</v>
      </c>
    </row>
    <row r="993" spans="1:15" x14ac:dyDescent="0.3">
      <c r="A993" s="8">
        <v>992</v>
      </c>
      <c r="B993" s="25">
        <v>45159</v>
      </c>
      <c r="C993" s="5" t="s">
        <v>1000</v>
      </c>
      <c r="D993" s="5" t="s">
        <v>8</v>
      </c>
      <c r="E993" s="12">
        <v>57</v>
      </c>
      <c r="F993" s="2" t="str">
        <f t="shared" si="90"/>
        <v>Adult</v>
      </c>
      <c r="G993" s="5" t="s">
        <v>11</v>
      </c>
      <c r="H993" s="8">
        <v>2</v>
      </c>
      <c r="I993" s="2">
        <v>30</v>
      </c>
      <c r="J993" s="2">
        <v>60</v>
      </c>
      <c r="K993" t="str">
        <f t="shared" si="91"/>
        <v>Low</v>
      </c>
      <c r="L993" s="12">
        <f t="shared" si="92"/>
        <v>2023</v>
      </c>
      <c r="M993" s="12">
        <f t="shared" si="93"/>
        <v>3</v>
      </c>
      <c r="N993" s="5" t="str">
        <f t="shared" si="94"/>
        <v>Monday</v>
      </c>
      <c r="O993" s="5" t="str">
        <f t="shared" si="95"/>
        <v>August</v>
      </c>
    </row>
    <row r="994" spans="1:15" x14ac:dyDescent="0.3">
      <c r="A994" s="8">
        <v>993</v>
      </c>
      <c r="B994" s="25">
        <v>44963</v>
      </c>
      <c r="C994" s="5" t="s">
        <v>1001</v>
      </c>
      <c r="D994" s="5" t="s">
        <v>8</v>
      </c>
      <c r="E994" s="12">
        <v>48</v>
      </c>
      <c r="F994" s="2" t="str">
        <f t="shared" si="90"/>
        <v>Adult</v>
      </c>
      <c r="G994" s="5" t="s">
        <v>11</v>
      </c>
      <c r="H994" s="8">
        <v>3</v>
      </c>
      <c r="I994" s="2">
        <v>50</v>
      </c>
      <c r="J994" s="2">
        <v>150</v>
      </c>
      <c r="K994" t="str">
        <f t="shared" si="91"/>
        <v>Low</v>
      </c>
      <c r="L994" s="12">
        <f t="shared" si="92"/>
        <v>2023</v>
      </c>
      <c r="M994" s="12">
        <f t="shared" si="93"/>
        <v>1</v>
      </c>
      <c r="N994" s="5" t="str">
        <f t="shared" si="94"/>
        <v>Monday</v>
      </c>
      <c r="O994" s="5" t="str">
        <f t="shared" si="95"/>
        <v>February</v>
      </c>
    </row>
    <row r="995" spans="1:15" x14ac:dyDescent="0.3">
      <c r="A995" s="8">
        <v>994</v>
      </c>
      <c r="B995" s="25">
        <v>45278</v>
      </c>
      <c r="C995" s="5" t="s">
        <v>1002</v>
      </c>
      <c r="D995" s="5" t="s">
        <v>8</v>
      </c>
      <c r="E995" s="12">
        <v>51</v>
      </c>
      <c r="F995" s="2" t="str">
        <f t="shared" si="90"/>
        <v>Adult</v>
      </c>
      <c r="G995" s="5" t="s">
        <v>6</v>
      </c>
      <c r="H995" s="8">
        <v>2</v>
      </c>
      <c r="I995" s="2">
        <v>500</v>
      </c>
      <c r="J995" s="2">
        <v>1000</v>
      </c>
      <c r="K995" t="str">
        <f t="shared" si="91"/>
        <v>Medium</v>
      </c>
      <c r="L995" s="12">
        <f t="shared" si="92"/>
        <v>2023</v>
      </c>
      <c r="M995" s="12">
        <f t="shared" si="93"/>
        <v>4</v>
      </c>
      <c r="N995" s="5" t="str">
        <f t="shared" si="94"/>
        <v>Monday</v>
      </c>
      <c r="O995" s="5" t="str">
        <f t="shared" si="95"/>
        <v>December</v>
      </c>
    </row>
    <row r="996" spans="1:15" x14ac:dyDescent="0.3">
      <c r="A996" s="8">
        <v>995</v>
      </c>
      <c r="B996" s="25">
        <v>45046</v>
      </c>
      <c r="C996" s="5" t="s">
        <v>1003</v>
      </c>
      <c r="D996" s="5" t="s">
        <v>8</v>
      </c>
      <c r="E996" s="12">
        <v>41</v>
      </c>
      <c r="F996" s="2" t="str">
        <f t="shared" si="90"/>
        <v>Adult</v>
      </c>
      <c r="G996" s="5" t="s">
        <v>9</v>
      </c>
      <c r="H996" s="8">
        <v>1</v>
      </c>
      <c r="I996" s="2">
        <v>30</v>
      </c>
      <c r="J996" s="2">
        <v>30</v>
      </c>
      <c r="K996" t="str">
        <f t="shared" si="91"/>
        <v>Low</v>
      </c>
      <c r="L996" s="12">
        <f t="shared" si="92"/>
        <v>2023</v>
      </c>
      <c r="M996" s="12">
        <f t="shared" si="93"/>
        <v>2</v>
      </c>
      <c r="N996" s="5" t="str">
        <f t="shared" si="94"/>
        <v>Sunday</v>
      </c>
      <c r="O996" s="5" t="str">
        <f t="shared" si="95"/>
        <v>April</v>
      </c>
    </row>
    <row r="997" spans="1:15" x14ac:dyDescent="0.3">
      <c r="A997" s="8">
        <v>996</v>
      </c>
      <c r="B997" s="25">
        <v>45062</v>
      </c>
      <c r="C997" s="5" t="s">
        <v>1004</v>
      </c>
      <c r="D997" s="5" t="s">
        <v>5</v>
      </c>
      <c r="E997" s="12">
        <v>62</v>
      </c>
      <c r="F997" s="2" t="str">
        <f t="shared" si="90"/>
        <v>Senior</v>
      </c>
      <c r="G997" s="5" t="s">
        <v>9</v>
      </c>
      <c r="H997" s="8">
        <v>1</v>
      </c>
      <c r="I997" s="2">
        <v>50</v>
      </c>
      <c r="J997" s="2">
        <v>50</v>
      </c>
      <c r="K997" t="str">
        <f t="shared" si="91"/>
        <v>Low</v>
      </c>
      <c r="L997" s="12">
        <f t="shared" si="92"/>
        <v>2023</v>
      </c>
      <c r="M997" s="12">
        <f t="shared" si="93"/>
        <v>2</v>
      </c>
      <c r="N997" s="5" t="str">
        <f t="shared" si="94"/>
        <v>Tuesday</v>
      </c>
      <c r="O997" s="5" t="str">
        <f t="shared" si="95"/>
        <v>May</v>
      </c>
    </row>
    <row r="998" spans="1:15" x14ac:dyDescent="0.3">
      <c r="A998" s="8">
        <v>997</v>
      </c>
      <c r="B998" s="25">
        <v>45247</v>
      </c>
      <c r="C998" s="5" t="s">
        <v>1005</v>
      </c>
      <c r="D998" s="5" t="s">
        <v>5</v>
      </c>
      <c r="E998" s="12">
        <v>52</v>
      </c>
      <c r="F998" s="2" t="str">
        <f t="shared" si="90"/>
        <v>Adult</v>
      </c>
      <c r="G998" s="5" t="s">
        <v>6</v>
      </c>
      <c r="H998" s="8">
        <v>3</v>
      </c>
      <c r="I998" s="2">
        <v>30</v>
      </c>
      <c r="J998" s="2">
        <v>90</v>
      </c>
      <c r="K998" t="str">
        <f t="shared" si="91"/>
        <v>Low</v>
      </c>
      <c r="L998" s="12">
        <f t="shared" si="92"/>
        <v>2023</v>
      </c>
      <c r="M998" s="12">
        <f t="shared" si="93"/>
        <v>4</v>
      </c>
      <c r="N998" s="5" t="str">
        <f t="shared" si="94"/>
        <v>Friday</v>
      </c>
      <c r="O998" s="5" t="str">
        <f t="shared" si="95"/>
        <v>November</v>
      </c>
    </row>
    <row r="999" spans="1:15" x14ac:dyDescent="0.3">
      <c r="A999" s="8">
        <v>998</v>
      </c>
      <c r="B999" s="25">
        <v>45228</v>
      </c>
      <c r="C999" s="5" t="s">
        <v>1006</v>
      </c>
      <c r="D999" s="5" t="s">
        <v>8</v>
      </c>
      <c r="E999" s="12">
        <v>23</v>
      </c>
      <c r="F999" s="2" t="str">
        <f t="shared" si="90"/>
        <v>Young</v>
      </c>
      <c r="G999" s="5" t="s">
        <v>6</v>
      </c>
      <c r="H999" s="8">
        <v>4</v>
      </c>
      <c r="I999" s="2">
        <v>25</v>
      </c>
      <c r="J999" s="2">
        <v>100</v>
      </c>
      <c r="K999" t="str">
        <f t="shared" si="91"/>
        <v>Low</v>
      </c>
      <c r="L999" s="12">
        <f t="shared" si="92"/>
        <v>2023</v>
      </c>
      <c r="M999" s="12">
        <f t="shared" si="93"/>
        <v>4</v>
      </c>
      <c r="N999" s="5" t="str">
        <f t="shared" si="94"/>
        <v>Sunday</v>
      </c>
      <c r="O999" s="5" t="str">
        <f t="shared" si="95"/>
        <v>October</v>
      </c>
    </row>
    <row r="1000" spans="1:15" x14ac:dyDescent="0.3">
      <c r="A1000" s="8">
        <v>999</v>
      </c>
      <c r="B1000" s="25">
        <v>45265</v>
      </c>
      <c r="C1000" s="5" t="s">
        <v>1007</v>
      </c>
      <c r="D1000" s="5" t="s">
        <v>8</v>
      </c>
      <c r="E1000" s="12">
        <v>36</v>
      </c>
      <c r="F1000" s="2" t="str">
        <f t="shared" si="90"/>
        <v>Adult</v>
      </c>
      <c r="G1000" s="5" t="s">
        <v>11</v>
      </c>
      <c r="H1000" s="8">
        <v>3</v>
      </c>
      <c r="I1000" s="2">
        <v>50</v>
      </c>
      <c r="J1000" s="2">
        <v>150</v>
      </c>
      <c r="K1000" t="str">
        <f t="shared" si="91"/>
        <v>Low</v>
      </c>
      <c r="L1000" s="12">
        <f t="shared" si="92"/>
        <v>2023</v>
      </c>
      <c r="M1000" s="12">
        <f t="shared" si="93"/>
        <v>4</v>
      </c>
      <c r="N1000" s="5" t="str">
        <f t="shared" si="94"/>
        <v>Tuesday</v>
      </c>
      <c r="O1000" s="5" t="str">
        <f t="shared" si="95"/>
        <v>December</v>
      </c>
    </row>
    <row r="1001" spans="1:15" x14ac:dyDescent="0.3">
      <c r="A1001" s="8">
        <v>1000</v>
      </c>
      <c r="B1001" s="25">
        <v>45028</v>
      </c>
      <c r="C1001" s="5" t="s">
        <v>1008</v>
      </c>
      <c r="D1001" s="5" t="s">
        <v>5</v>
      </c>
      <c r="E1001" s="12">
        <v>47</v>
      </c>
      <c r="F1001" s="2" t="str">
        <f t="shared" si="90"/>
        <v>Adult</v>
      </c>
      <c r="G1001" s="5" t="s">
        <v>11</v>
      </c>
      <c r="H1001" s="8">
        <v>4</v>
      </c>
      <c r="I1001" s="2">
        <v>30</v>
      </c>
      <c r="J1001" s="2">
        <v>120</v>
      </c>
      <c r="K1001" t="str">
        <f t="shared" si="91"/>
        <v>Low</v>
      </c>
      <c r="L1001" s="12">
        <f t="shared" si="92"/>
        <v>2023</v>
      </c>
      <c r="M1001" s="12">
        <f t="shared" si="93"/>
        <v>2</v>
      </c>
      <c r="N1001" s="5" t="str">
        <f t="shared" si="94"/>
        <v>Wednesday</v>
      </c>
      <c r="O1001" s="5" t="str">
        <f t="shared" si="95"/>
        <v>April</v>
      </c>
    </row>
  </sheetData>
  <conditionalFormatting sqref="J2:J1001">
    <cfRule type="cellIs" dxfId="1" priority="1" operator="lessThan">
      <formula>100</formula>
    </cfRule>
    <cfRule type="cellIs" dxfId="0" priority="2" operator="greaterThan">
      <formula>1500</formula>
    </cfRule>
  </conditionalFormatting>
  <dataValidations count="1">
    <dataValidation type="list" allowBlank="1" showInputMessage="1" showErrorMessage="1" sqref="S12">
      <formula1>$G$1:$G$1001</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7"/>
  <sheetViews>
    <sheetView workbookViewId="0">
      <selection activeCell="F21" sqref="F21"/>
    </sheetView>
  </sheetViews>
  <sheetFormatPr defaultRowHeight="14.4" x14ac:dyDescent="0.3"/>
  <cols>
    <col min="1" max="1" width="12.5546875" bestFit="1" customWidth="1"/>
    <col min="2" max="2" width="19.77734375" bestFit="1" customWidth="1"/>
  </cols>
  <sheetData>
    <row r="3" spans="1:2" x14ac:dyDescent="0.3">
      <c r="A3" s="9" t="s">
        <v>1025</v>
      </c>
      <c r="B3" t="s">
        <v>1027</v>
      </c>
    </row>
    <row r="4" spans="1:2" x14ac:dyDescent="0.3">
      <c r="A4" s="10" t="s">
        <v>6</v>
      </c>
      <c r="B4" s="13">
        <v>0.31472587719298245</v>
      </c>
    </row>
    <row r="5" spans="1:2" x14ac:dyDescent="0.3">
      <c r="A5" s="10" t="s">
        <v>9</v>
      </c>
      <c r="B5" s="13">
        <v>0.34118421052631581</v>
      </c>
    </row>
    <row r="6" spans="1:2" x14ac:dyDescent="0.3">
      <c r="A6" s="10" t="s">
        <v>11</v>
      </c>
      <c r="B6" s="13">
        <v>0.34408991228070174</v>
      </c>
    </row>
    <row r="7" spans="1:2" x14ac:dyDescent="0.3">
      <c r="A7" s="10" t="s">
        <v>1026</v>
      </c>
      <c r="B7" s="13">
        <v>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6"/>
  <sheetViews>
    <sheetView workbookViewId="0">
      <selection activeCell="T9" sqref="T9"/>
    </sheetView>
  </sheetViews>
  <sheetFormatPr defaultRowHeight="14.4" x14ac:dyDescent="0.3"/>
  <cols>
    <col min="1" max="1" width="12.5546875" bestFit="1" customWidth="1"/>
    <col min="2" max="2" width="19.77734375" bestFit="1" customWidth="1"/>
  </cols>
  <sheetData>
    <row r="3" spans="1:2" x14ac:dyDescent="0.3">
      <c r="A3" s="9" t="s">
        <v>1025</v>
      </c>
      <c r="B3" t="s">
        <v>1027</v>
      </c>
    </row>
    <row r="4" spans="1:2" x14ac:dyDescent="0.3">
      <c r="A4" s="10" t="s">
        <v>1028</v>
      </c>
      <c r="B4" s="11">
        <v>36980</v>
      </c>
    </row>
    <row r="5" spans="1:2" x14ac:dyDescent="0.3">
      <c r="A5" s="10" t="s">
        <v>1029</v>
      </c>
      <c r="B5" s="11">
        <v>44060</v>
      </c>
    </row>
    <row r="6" spans="1:2" x14ac:dyDescent="0.3">
      <c r="A6" s="10" t="s">
        <v>1030</v>
      </c>
      <c r="B6" s="11">
        <v>28990</v>
      </c>
    </row>
    <row r="7" spans="1:2" x14ac:dyDescent="0.3">
      <c r="A7" s="10" t="s">
        <v>1031</v>
      </c>
      <c r="B7" s="11">
        <v>33870</v>
      </c>
    </row>
    <row r="8" spans="1:2" x14ac:dyDescent="0.3">
      <c r="A8" s="10" t="s">
        <v>1032</v>
      </c>
      <c r="B8" s="11">
        <v>53150</v>
      </c>
    </row>
    <row r="9" spans="1:2" x14ac:dyDescent="0.3">
      <c r="A9" s="10" t="s">
        <v>1033</v>
      </c>
      <c r="B9" s="11">
        <v>36715</v>
      </c>
    </row>
    <row r="10" spans="1:2" x14ac:dyDescent="0.3">
      <c r="A10" s="10" t="s">
        <v>1034</v>
      </c>
      <c r="B10" s="11">
        <v>35465</v>
      </c>
    </row>
    <row r="11" spans="1:2" x14ac:dyDescent="0.3">
      <c r="A11" s="10" t="s">
        <v>1035</v>
      </c>
      <c r="B11" s="11">
        <v>36960</v>
      </c>
    </row>
    <row r="12" spans="1:2" x14ac:dyDescent="0.3">
      <c r="A12" s="10" t="s">
        <v>1036</v>
      </c>
      <c r="B12" s="11">
        <v>23620</v>
      </c>
    </row>
    <row r="13" spans="1:2" x14ac:dyDescent="0.3">
      <c r="A13" s="10" t="s">
        <v>1037</v>
      </c>
      <c r="B13" s="11">
        <v>46580</v>
      </c>
    </row>
    <row r="14" spans="1:2" x14ac:dyDescent="0.3">
      <c r="A14" s="10" t="s">
        <v>1038</v>
      </c>
      <c r="B14" s="11">
        <v>34920</v>
      </c>
    </row>
    <row r="15" spans="1:2" x14ac:dyDescent="0.3">
      <c r="A15" s="10" t="s">
        <v>1039</v>
      </c>
      <c r="B15" s="11">
        <v>44690</v>
      </c>
    </row>
    <row r="16" spans="1:2" x14ac:dyDescent="0.3">
      <c r="A16" s="10" t="s">
        <v>1026</v>
      </c>
      <c r="B16" s="11">
        <v>456000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6"/>
  <sheetViews>
    <sheetView workbookViewId="0">
      <selection activeCell="G16" sqref="G16"/>
    </sheetView>
  </sheetViews>
  <sheetFormatPr defaultRowHeight="14.4" x14ac:dyDescent="0.3"/>
  <cols>
    <col min="1" max="1" width="12.5546875" customWidth="1"/>
    <col min="2" max="2" width="19.77734375" bestFit="1" customWidth="1"/>
  </cols>
  <sheetData>
    <row r="3" spans="1:2" x14ac:dyDescent="0.3">
      <c r="A3" s="9" t="s">
        <v>1025</v>
      </c>
      <c r="B3" t="s">
        <v>1027</v>
      </c>
    </row>
    <row r="4" spans="1:2" x14ac:dyDescent="0.3">
      <c r="A4" s="10" t="s">
        <v>8</v>
      </c>
      <c r="B4" s="13">
        <v>0.5106140350877193</v>
      </c>
    </row>
    <row r="5" spans="1:2" x14ac:dyDescent="0.3">
      <c r="A5" s="10" t="s">
        <v>5</v>
      </c>
      <c r="B5" s="13">
        <v>0.4893859649122807</v>
      </c>
    </row>
    <row r="6" spans="1:2" x14ac:dyDescent="0.3">
      <c r="A6" s="10" t="s">
        <v>1026</v>
      </c>
      <c r="B6" s="13">
        <v>1</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8"/>
  <sheetViews>
    <sheetView workbookViewId="0">
      <selection activeCell="K23" sqref="K23"/>
    </sheetView>
  </sheetViews>
  <sheetFormatPr defaultRowHeight="14.4" x14ac:dyDescent="0.3"/>
  <cols>
    <col min="1" max="1" width="19.77734375" customWidth="1"/>
    <col min="2" max="2" width="15.5546875" customWidth="1"/>
    <col min="3" max="3" width="7" bestFit="1" customWidth="1"/>
    <col min="4" max="4" width="10.77734375" bestFit="1" customWidth="1"/>
  </cols>
  <sheetData>
    <row r="3" spans="1:4" x14ac:dyDescent="0.3">
      <c r="A3" s="9" t="s">
        <v>1027</v>
      </c>
      <c r="B3" s="9" t="s">
        <v>1043</v>
      </c>
    </row>
    <row r="4" spans="1:4" x14ac:dyDescent="0.3">
      <c r="A4" s="9" t="s">
        <v>1025</v>
      </c>
      <c r="B4" t="s">
        <v>8</v>
      </c>
      <c r="C4" t="s">
        <v>5</v>
      </c>
      <c r="D4" t="s">
        <v>1026</v>
      </c>
    </row>
    <row r="5" spans="1:4" x14ac:dyDescent="0.3">
      <c r="A5" s="10" t="s">
        <v>1040</v>
      </c>
      <c r="B5" s="11">
        <v>149600</v>
      </c>
      <c r="C5" s="11">
        <v>140230</v>
      </c>
      <c r="D5" s="11">
        <v>289830</v>
      </c>
    </row>
    <row r="6" spans="1:4" x14ac:dyDescent="0.3">
      <c r="A6" s="10" t="s">
        <v>1041</v>
      </c>
      <c r="B6" s="11">
        <v>13430</v>
      </c>
      <c r="C6" s="11">
        <v>19795</v>
      </c>
      <c r="D6" s="11">
        <v>33225</v>
      </c>
    </row>
    <row r="7" spans="1:4" x14ac:dyDescent="0.3">
      <c r="A7" s="10" t="s">
        <v>1042</v>
      </c>
      <c r="B7" s="11">
        <v>69810</v>
      </c>
      <c r="C7" s="11">
        <v>63135</v>
      </c>
      <c r="D7" s="11">
        <v>132945</v>
      </c>
    </row>
    <row r="8" spans="1:4" x14ac:dyDescent="0.3">
      <c r="A8" s="10" t="s">
        <v>1026</v>
      </c>
      <c r="B8" s="11">
        <v>232840</v>
      </c>
      <c r="C8" s="11">
        <v>223160</v>
      </c>
      <c r="D8" s="11">
        <v>456000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9"/>
  <sheetViews>
    <sheetView topLeftCell="A2" workbookViewId="0">
      <selection activeCell="C25" sqref="C25"/>
    </sheetView>
  </sheetViews>
  <sheetFormatPr defaultRowHeight="14.4" x14ac:dyDescent="0.3"/>
  <cols>
    <col min="1" max="1" width="19.77734375" customWidth="1"/>
    <col min="2" max="2" width="15.5546875" customWidth="1"/>
    <col min="3" max="3" width="8" bestFit="1" customWidth="1"/>
    <col min="4" max="4" width="10" customWidth="1"/>
    <col min="5" max="5" width="10.77734375" bestFit="1" customWidth="1"/>
  </cols>
  <sheetData>
    <row r="3" spans="1:5" x14ac:dyDescent="0.3">
      <c r="A3" s="9" t="s">
        <v>1027</v>
      </c>
      <c r="B3" s="9" t="s">
        <v>1043</v>
      </c>
    </row>
    <row r="4" spans="1:5" x14ac:dyDescent="0.3">
      <c r="A4" s="9" t="s">
        <v>1025</v>
      </c>
      <c r="B4" t="s">
        <v>6</v>
      </c>
      <c r="C4" t="s">
        <v>9</v>
      </c>
      <c r="D4" t="s">
        <v>11</v>
      </c>
      <c r="E4" t="s">
        <v>1026</v>
      </c>
    </row>
    <row r="5" spans="1:5" x14ac:dyDescent="0.3">
      <c r="A5" s="12">
        <v>1</v>
      </c>
      <c r="B5" s="11">
        <v>11730</v>
      </c>
      <c r="C5" s="11">
        <v>16115</v>
      </c>
      <c r="D5" s="11">
        <v>16960</v>
      </c>
      <c r="E5" s="11">
        <v>44805</v>
      </c>
    </row>
    <row r="6" spans="1:5" x14ac:dyDescent="0.3">
      <c r="A6" s="12">
        <v>2</v>
      </c>
      <c r="B6" s="11">
        <v>29930</v>
      </c>
      <c r="C6" s="11">
        <v>24670</v>
      </c>
      <c r="D6" s="11">
        <v>26450</v>
      </c>
      <c r="E6" s="11">
        <v>81050</v>
      </c>
    </row>
    <row r="7" spans="1:5" x14ac:dyDescent="0.3">
      <c r="A7" s="12">
        <v>3</v>
      </c>
      <c r="B7" s="11">
        <v>52155</v>
      </c>
      <c r="C7" s="11">
        <v>48315</v>
      </c>
      <c r="D7" s="11">
        <v>43815</v>
      </c>
      <c r="E7" s="11">
        <v>144285</v>
      </c>
    </row>
    <row r="8" spans="1:5" x14ac:dyDescent="0.3">
      <c r="A8" s="12">
        <v>4</v>
      </c>
      <c r="B8" s="11">
        <v>49700</v>
      </c>
      <c r="C8" s="11">
        <v>66480</v>
      </c>
      <c r="D8" s="11">
        <v>69680</v>
      </c>
      <c r="E8" s="11">
        <v>185860</v>
      </c>
    </row>
    <row r="9" spans="1:5" x14ac:dyDescent="0.3">
      <c r="A9" s="12" t="s">
        <v>1026</v>
      </c>
      <c r="B9" s="11">
        <v>143515</v>
      </c>
      <c r="C9" s="11">
        <v>155580</v>
      </c>
      <c r="D9" s="11">
        <v>156905</v>
      </c>
      <c r="E9" s="11">
        <v>456000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1"/>
  <sheetViews>
    <sheetView workbookViewId="0">
      <selection activeCell="H3" sqref="H3"/>
    </sheetView>
  </sheetViews>
  <sheetFormatPr defaultRowHeight="14.4" x14ac:dyDescent="0.3"/>
  <cols>
    <col min="1" max="1" width="12.5546875" customWidth="1"/>
    <col min="2" max="2" width="19.77734375" customWidth="1"/>
    <col min="3" max="3" width="5" customWidth="1"/>
    <col min="4" max="6" width="10.77734375" customWidth="1"/>
    <col min="7" max="7" width="6.109375" customWidth="1"/>
    <col min="8" max="8" width="8.5546875" customWidth="1"/>
    <col min="9" max="9" width="10.77734375" bestFit="1" customWidth="1"/>
  </cols>
  <sheetData>
    <row r="3" spans="1:2" x14ac:dyDescent="0.3">
      <c r="A3" s="9" t="s">
        <v>1025</v>
      </c>
      <c r="B3" t="s">
        <v>1027</v>
      </c>
    </row>
    <row r="4" spans="1:2" x14ac:dyDescent="0.3">
      <c r="A4" s="10" t="s">
        <v>1044</v>
      </c>
      <c r="B4" s="11">
        <v>58600</v>
      </c>
    </row>
    <row r="5" spans="1:2" x14ac:dyDescent="0.3">
      <c r="A5" s="10" t="s">
        <v>1045</v>
      </c>
      <c r="B5" s="11">
        <v>70250</v>
      </c>
    </row>
    <row r="6" spans="1:2" x14ac:dyDescent="0.3">
      <c r="A6" s="10" t="s">
        <v>1046</v>
      </c>
      <c r="B6" s="11">
        <v>69440</v>
      </c>
    </row>
    <row r="7" spans="1:2" x14ac:dyDescent="0.3">
      <c r="A7" s="10" t="s">
        <v>1047</v>
      </c>
      <c r="B7" s="11">
        <v>58770</v>
      </c>
    </row>
    <row r="8" spans="1:2" x14ac:dyDescent="0.3">
      <c r="A8" s="10" t="s">
        <v>1048</v>
      </c>
      <c r="B8" s="11">
        <v>53835</v>
      </c>
    </row>
    <row r="9" spans="1:2" x14ac:dyDescent="0.3">
      <c r="A9" s="10" t="s">
        <v>1049</v>
      </c>
      <c r="B9" s="11">
        <v>66290</v>
      </c>
    </row>
    <row r="10" spans="1:2" x14ac:dyDescent="0.3">
      <c r="A10" s="10" t="s">
        <v>1050</v>
      </c>
      <c r="B10" s="11">
        <v>78815</v>
      </c>
    </row>
    <row r="11" spans="1:2" x14ac:dyDescent="0.3">
      <c r="A11" s="10" t="s">
        <v>1026</v>
      </c>
      <c r="B11" s="11">
        <v>456000</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Data</vt:lpstr>
      <vt:lpstr>lookup_operations</vt:lpstr>
      <vt:lpstr>index-match_operations</vt:lpstr>
      <vt:lpstr>chart1</vt:lpstr>
      <vt:lpstr>chart2</vt:lpstr>
      <vt:lpstr>chart3</vt:lpstr>
      <vt:lpstr>chart4</vt:lpstr>
      <vt:lpstr>chart5</vt:lpstr>
      <vt:lpstr>chart6</vt:lpstr>
      <vt:lpstr>chart7</vt:lpstr>
      <vt:lpstr>Dashboard</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abhishek kapure</dc:creator>
  <cp:lastModifiedBy>abhishek kapure</cp:lastModifiedBy>
  <dcterms:created xsi:type="dcterms:W3CDTF">2025-10-02T15:36:14Z</dcterms:created>
  <dcterms:modified xsi:type="dcterms:W3CDTF">2025-10-05T16:03:48Z</dcterms:modified>
</cp:coreProperties>
</file>