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slicers/slicer3.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1ef2dda8836d66d8/Desktop/"/>
    </mc:Choice>
  </mc:AlternateContent>
  <xr:revisionPtr revIDLastSave="507" documentId="8_{0BDF1299-9EB8-4146-AA51-C3E0742FDB63}" xr6:coauthVersionLast="47" xr6:coauthVersionMax="47" xr10:uidLastSave="{35A6C678-5DAB-4057-BFA8-4BCAF5A8BF36}"/>
  <bookViews>
    <workbookView xWindow="-108" yWindow="-108" windowWidth="23256" windowHeight="12456" activeTab="6" xr2:uid="{6835C5E1-A5AF-46F6-AB34-779C16BF0DB8}"/>
  </bookViews>
  <sheets>
    <sheet name="Sheet1" sheetId="3" r:id="rId1"/>
    <sheet name="Sheet2" sheetId="4" r:id="rId2"/>
    <sheet name="Sheet3" sheetId="5" r:id="rId3"/>
    <sheet name="Sheet4" sheetId="6" r:id="rId4"/>
    <sheet name="Sheet5" sheetId="8" r:id="rId5"/>
    <sheet name="Title Winner" sheetId="7" r:id="rId6"/>
    <sheet name="DashBoard" sheetId="9" r:id="rId7"/>
    <sheet name="IPL Matches 2008-2018" sheetId="1" r:id="rId8"/>
    <sheet name="Winner Data" sheetId="2" r:id="rId9"/>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Slicer_Sessi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8" l="1"/>
  <c r="G4" i="8" s="1"/>
  <c r="D5" i="7"/>
  <c r="D6" i="7"/>
  <c r="D7" i="7"/>
  <c r="D8" i="7"/>
  <c r="D9" i="7"/>
  <c r="D4" i="7"/>
  <c r="D13" i="6"/>
  <c r="D5" i="6"/>
  <c r="D6" i="6"/>
  <c r="D7" i="6"/>
  <c r="D8" i="6"/>
  <c r="D9" i="6"/>
  <c r="D10" i="6"/>
  <c r="D11" i="6"/>
  <c r="D12" i="6"/>
  <c r="D4" i="6"/>
  <c r="E7" i="7"/>
  <c r="E8" i="7"/>
  <c r="E9" i="7"/>
  <c r="E5" i="7"/>
  <c r="E6" i="7"/>
  <c r="E4" i="7"/>
  <c r="E13" i="6"/>
  <c r="E8" i="6"/>
  <c r="E10" i="6"/>
  <c r="E6" i="6"/>
  <c r="E9" i="6"/>
  <c r="E11" i="6"/>
  <c r="E5" i="6"/>
  <c r="E7" i="6"/>
  <c r="E4" i="6"/>
  <c r="E12" i="6"/>
  <c r="D4" i="8" l="1"/>
  <c r="E4" i="8"/>
  <c r="F4" i="8"/>
</calcChain>
</file>

<file path=xl/sharedStrings.xml><?xml version="1.0" encoding="utf-8"?>
<sst xmlns="http://schemas.openxmlformats.org/spreadsheetml/2006/main" count="8573" uniqueCount="430">
  <si>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</si>
  <si>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</si>
  <si>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</si>
  <si>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</si>
  <si>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</si>
  <si>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</si>
  <si>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</si>
  <si>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</si>
  <si>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</si>
  <si>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</si>
  <si>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</si>
  <si>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</si>
  <si>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</si>
  <si>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</si>
  <si>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</si>
  <si>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</si>
  <si>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</si>
  <si>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</si>
  <si>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</si>
  <si>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</si>
  <si>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</si>
  <si>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</si>
  <si>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</si>
  <si>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</si>
  <si>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</si>
  <si>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</si>
  <si>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</si>
  <si>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</si>
  <si>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</si>
  <si>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</si>
  <si>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</si>
  <si>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</si>
  <si>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</si>
  <si>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</si>
  <si>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</si>
  <si>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</si>
  <si>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</si>
  <si>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</si>
  <si>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</si>
  <si>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</si>
  <si>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</si>
  <si>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</si>
  <si>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</si>
  <si>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</si>
  <si>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</si>
  <si>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</si>
  <si>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</si>
  <si>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</si>
  <si>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</si>
  <si>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</si>
  <si>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</si>
  <si>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</si>
  <si>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</si>
  <si>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</si>
  <si>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</si>
  <si>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</si>
  <si>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</si>
  <si>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</si>
  <si>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</si>
  <si>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</si>
  <si>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</si>
  <si>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</si>
  <si>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</si>
  <si>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</si>
  <si>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</si>
  <si>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</si>
  <si>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</si>
  <si>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</si>
  <si>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</si>
  <si>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</si>
  <si>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</si>
  <si>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</si>
  <si>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</si>
  <si>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</si>
  <si>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</si>
  <si>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</si>
  <si>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</si>
  <si>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</si>
  <si>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</si>
  <si>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</si>
  <si>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</si>
  <si>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</si>
  <si>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</si>
  <si>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</si>
  <si>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</si>
  <si>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</si>
  <si>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</si>
  <si>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</si>
  <si>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</si>
  <si>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</si>
  <si>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</si>
  <si>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</si>
  <si>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</si>
  <si>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</si>
  <si>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</si>
  <si>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</si>
  <si>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</si>
  <si>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</si>
  <si>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</si>
  <si>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</si>
  <si>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</si>
  <si>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</si>
  <si>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</si>
  <si>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</si>
  <si>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</si>
  <si>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</si>
  <si>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</si>
  <si>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</si>
  <si>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</si>
  <si>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</si>
  <si>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</si>
  <si>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</si>
  <si>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</si>
  <si>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</si>
  <si>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</si>
  <si>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</si>
  <si>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</si>
  <si>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</si>
  <si>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</si>
  <si>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</si>
  <si>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</si>
  <si>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</si>
  <si>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</si>
  <si>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</si>
  <si>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</si>
  <si>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</si>
  <si>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</si>
  <si>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</si>
  <si>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</si>
  <si>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</si>
  <si>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</si>
  <si>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</si>
  <si>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</si>
  <si>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</si>
  <si>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</si>
  <si>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</si>
  <si>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</si>
  <si>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</si>
  <si>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</si>
  <si>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</si>
  <si>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</si>
  <si>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</si>
  <si>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</si>
  <si>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</si>
  <si>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</si>
  <si>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</si>
  <si>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</si>
  <si>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</si>
  <si>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</si>
  <si>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</si>
  <si>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</si>
  <si>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</si>
  <si>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</si>
  <si>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</si>
  <si>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</si>
  <si>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</si>
  <si>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</si>
  <si>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</si>
  <si>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</si>
  <si>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</si>
  <si>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</si>
  <si>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</si>
  <si>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</si>
  <si>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</si>
  <si>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</si>
  <si>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</si>
  <si>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</si>
  <si>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</si>
  <si>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</si>
  <si>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</si>
  <si>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</si>
  <si>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</si>
  <si>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</si>
  <si>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</si>
  <si>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</si>
  <si>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</si>
  <si>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</si>
  <si>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</si>
  <si>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</si>
  <si>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</si>
  <si>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</si>
  <si>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</si>
  <si>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</si>
  <si>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</si>
  <si>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</si>
  <si>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</si>
  <si>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</si>
  <si>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</si>
  <si>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</si>
  <si>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</si>
  <si>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</si>
  <si>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</si>
  <si>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</si>
  <si>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</si>
  <si>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</si>
  <si>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</si>
  <si>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</si>
  <si>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</si>
  <si>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</si>
  <si>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</si>
  <si>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</si>
  <si>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</si>
  <si>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</si>
  <si>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</si>
  <si>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</si>
  <si>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</si>
  <si>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</si>
  <si>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</si>
  <si>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</si>
  <si>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</si>
  <si>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</si>
  <si>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</si>
  <si>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</si>
  <si>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</si>
  <si>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</si>
  <si>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</si>
  <si>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</si>
  <si>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</si>
  <si>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</si>
  <si>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</si>
  <si>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</si>
  <si>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</si>
  <si>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</si>
  <si>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</si>
  <si>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</si>
  <si>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</si>
  <si>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</si>
  <si>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</si>
  <si>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</si>
  <si>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</si>
  <si>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</si>
  <si>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</si>
  <si>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</si>
  <si>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</si>
  <si>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</si>
  <si>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</si>
  <si>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</si>
  <si>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</si>
  <si>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</si>
  <si>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</si>
  <si>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</si>
  <si>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</si>
  <si>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</si>
  <si>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</si>
  <si>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</si>
  <si>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</si>
  <si>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</si>
  <si>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</si>
  <si>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</si>
  <si>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</si>
  <si>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</si>
  <si>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</si>
  <si>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</si>
  <si>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</si>
  <si>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</si>
  <si>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</si>
  <si>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</si>
  <si>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</si>
  <si>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</si>
  <si>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</si>
  <si>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</si>
  <si>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</si>
  <si>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</si>
  <si>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</si>
  <si>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</si>
  <si>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</si>
  <si>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</si>
  <si>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</si>
  <si>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</si>
  <si>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</si>
  <si>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</si>
  <si>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</si>
  <si>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</si>
  <si>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</si>
  <si>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</si>
  <si>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</si>
  <si>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</si>
  <si>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</si>
  <si>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</si>
  <si>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</si>
  <si>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</si>
  <si>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</si>
  <si>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</si>
  <si>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</si>
  <si>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</si>
  <si>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</si>
  <si>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</si>
  <si>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</si>
  <si>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</si>
  <si>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</si>
  <si>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</si>
  <si>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</si>
  <si>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</si>
  <si>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</si>
  <si>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</si>
  <si>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</si>
  <si>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</si>
  <si>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</si>
  <si>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</si>
  <si>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</si>
  <si>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</si>
  <si>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</si>
  <si>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</si>
  <si>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</si>
  <si>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</si>
  <si>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</si>
  <si>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</si>
  <si>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</si>
  <si>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</si>
  <si>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</si>
  <si>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</si>
  <si>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</si>
  <si>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</si>
  <si>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</si>
  <si>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</si>
  <si>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</si>
  <si>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</si>
  <si>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</si>
  <si>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</si>
  <si>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</si>
  <si>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</si>
  <si>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</si>
  <si>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</si>
  <si>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</si>
  <si>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</si>
  <si>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</si>
  <si>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</si>
  <si>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</si>
  <si>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</si>
  <si>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</si>
  <si>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</si>
  <si>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</si>
  <si>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</si>
  <si>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</si>
  <si>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</si>
  <si>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</si>
  <si>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</si>
  <si>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</si>
  <si>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</si>
  <si>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</si>
  <si>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</si>
  <si>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</si>
  <si>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</si>
  <si>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</si>
  <si>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</si>
  <si>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</si>
  <si>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</si>
  <si>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</si>
  <si>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</si>
  <si>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</si>
  <si>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</si>
  <si>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</si>
  <si>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</si>
  <si>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</si>
  <si>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</si>
  <si>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</si>
  <si>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</si>
  <si>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</si>
  <si>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</si>
  <si>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</si>
  <si>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</si>
  <si>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</si>
  <si>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</si>
  <si>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</si>
  <si>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</si>
  <si>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</si>
  <si>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</si>
  <si>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</si>
  <si>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</si>
  <si>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</si>
  <si>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</si>
  <si>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</si>
  <si>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</si>
  <si>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</si>
  <si>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</si>
  <si>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</si>
  <si>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</si>
  <si>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</si>
  <si>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</si>
  <si>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</si>
  <si>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</si>
  <si>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</si>
  <si>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</si>
  <si>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</si>
  <si>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</si>
  <si>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</si>
  <si>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</si>
  <si>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</si>
  <si>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</si>
  <si>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</si>
  <si>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</si>
  <si>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</si>
  <si>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</si>
  <si>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</si>
  <si>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</si>
  <si>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</si>
  <si>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</si>
  <si>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</si>
  <si>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</si>
  <si>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</si>
  <si>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</si>
  <si>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</si>
  <si>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</si>
  <si>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</si>
  <si>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</si>
  <si>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</si>
  <si>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</si>
  <si>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</si>
  <si>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</si>
  <si>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</si>
  <si>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</si>
  <si>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</si>
  <si>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</si>
  <si>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</si>
  <si>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</si>
  <si>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</si>
  <si>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</si>
  <si>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</si>
  <si>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</si>
  <si>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</si>
  <si>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Session</t>
  </si>
  <si>
    <t>Row Labels</t>
  </si>
  <si>
    <t>Grand Total</t>
  </si>
  <si>
    <t>Count of toss_winner</t>
  </si>
  <si>
    <t>Column Labels</t>
  </si>
  <si>
    <t>Count of winner</t>
  </si>
  <si>
    <t>Count of player_of_match</t>
  </si>
  <si>
    <t>MOM</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</si>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</sst>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7">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4" tint="0.79998168889431442"/>
        <bgColor theme="4"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4">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3" fillId="6"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3" fillId="6" borderId="2" xfId="0" applyFont="1" applyFill="1" applyBorder="1" applyAlignment="1">
      <alignment horizontal="left" vertical="center" wrapText="1"/>
    </xf>
    <xf numFmtId="0" fontId="3" fillId="6" borderId="3" xfId="0" applyFont="1" applyFill="1" applyBorder="1" applyAlignment="1">
      <alignment horizontal="left" vertical="center" wrapText="1"/>
    </xf>
    <xf numFmtId="0" fontId="3" fillId="6" borderId="7" xfId="0" applyFont="1" applyFill="1" applyBorder="1" applyAlignment="1">
      <alignment horizontal="left" vertical="center" wrapText="1"/>
    </xf>
    <xf numFmtId="0" fontId="2" fillId="6" borderId="8" xfId="0" applyFont="1" applyFill="1" applyBorder="1" applyAlignment="1">
      <alignment horizontal="left" vertical="center" wrapText="1"/>
    </xf>
    <xf numFmtId="0" fontId="3" fillId="6" borderId="8" xfId="0" applyFont="1" applyFill="1" applyBorder="1" applyAlignment="1">
      <alignment horizontal="left" vertical="center" wrapText="1"/>
    </xf>
    <xf numFmtId="0" fontId="3" fillId="6" borderId="9" xfId="0" applyFont="1" applyFill="1" applyBorder="1" applyAlignment="1">
      <alignment horizontal="left" vertical="center" wrapText="1"/>
    </xf>
    <xf numFmtId="0" fontId="0" fillId="4" borderId="0" xfId="0" applyFill="1"/>
    <xf numFmtId="0" fontId="0" fillId="0" borderId="0" xfId="0" applyNumberFormat="1"/>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fill>
        <patternFill patternType="solid">
          <fgColor theme="4" tint="0.79998168889431442"/>
          <bgColor theme="4" tint="0.79998168889431442"/>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fill>
        <patternFill patternType="solid">
          <fgColor theme="4" tint="0.79998168889431442"/>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fill>
        <patternFill patternType="solid">
          <fgColor theme="4" tint="0.79998168889431442"/>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fill>
        <patternFill patternType="solid">
          <fgColor theme="4" tint="0.79998168889431442"/>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fill>
        <patternFill patternType="solid">
          <fgColor theme="4" tint="0.79998168889431442"/>
          <bgColor theme="4" tint="0.79998168889431442"/>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Incomplete.xlsx]Sheet1!Matches Win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Matches win by</a:t>
            </a:r>
            <a:r>
              <a:rPr lang="en-US" b="1" baseline="0"/>
              <a:t> team wrt Bat first and field first since 2008</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20703704777566E-2"/>
          <c:y val="0.12351809083910702"/>
          <c:w val="0.91279296295222434"/>
          <c:h val="0.68613136695095578"/>
        </c:manualLayout>
      </c:layout>
      <c:barChart>
        <c:barDir val="col"/>
        <c:grouping val="stacked"/>
        <c:varyColors val="0"/>
        <c:ser>
          <c:idx val="0"/>
          <c:order val="0"/>
          <c:tx>
            <c:strRef>
              <c:f>Sheet1!$B$3:$B$4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Sheet1!$B$5:$B$13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6A4C-484A-B064-0F737AE1F011}"/>
            </c:ext>
          </c:extLst>
        </c:ser>
        <c:ser>
          <c:idx val="1"/>
          <c:order val="1"/>
          <c:tx>
            <c:strRef>
              <c:f>Sheet1!$C$3:$C$4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Sheet1!$C$5:$C$13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6A4C-484A-B064-0F737AE1F011}"/>
            </c:ext>
          </c:extLst>
        </c:ser>
        <c:dLbls>
          <c:dLblPos val="ctr"/>
          <c:showLegendKey val="0"/>
          <c:showVal val="1"/>
          <c:showCatName val="0"/>
          <c:showSerName val="0"/>
          <c:showPercent val="0"/>
          <c:showBubbleSize val="0"/>
        </c:dLbls>
        <c:gapWidth val="72"/>
        <c:overlap val="100"/>
        <c:axId val="2138438864"/>
        <c:axId val="2135726704"/>
      </c:barChart>
      <c:catAx>
        <c:axId val="213843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726704"/>
        <c:crosses val="autoZero"/>
        <c:auto val="1"/>
        <c:lblAlgn val="ctr"/>
        <c:lblOffset val="100"/>
        <c:noMultiLvlLbl val="0"/>
      </c:catAx>
      <c:valAx>
        <c:axId val="21357267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438864"/>
        <c:crosses val="autoZero"/>
        <c:crossBetween val="between"/>
      </c:valAx>
      <c:spPr>
        <a:noFill/>
        <a:ln>
          <a:noFill/>
        </a:ln>
        <a:effectLst/>
      </c:spPr>
    </c:plotArea>
    <c:legend>
      <c:legendPos val="r"/>
      <c:layout>
        <c:manualLayout>
          <c:xMode val="edge"/>
          <c:yMode val="edge"/>
          <c:x val="0.44420190506170953"/>
          <c:y val="0.1118931582743843"/>
          <c:w val="0.10691154400018775"/>
          <c:h val="7.2171809932534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Incomplete.xlsx]Sheet3!Top 10 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venues with most matches and winning based on</a:t>
            </a:r>
            <a:r>
              <a:rPr lang="en-US" b="1" baseline="0"/>
              <a:t> Bat First &amp; Field First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795460152973108"/>
          <c:y val="0.19553237025147141"/>
          <c:w val="0.5283718999410788"/>
          <c:h val="0.68567868623163675"/>
        </c:manualLayout>
      </c:layout>
      <c:barChart>
        <c:barDir val="bar"/>
        <c:grouping val="stacked"/>
        <c:varyColors val="0"/>
        <c:ser>
          <c:idx val="0"/>
          <c:order val="0"/>
          <c:tx>
            <c:strRef>
              <c:f>Sheet3!$B$3:$B$4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Sheet3!$B$5:$B$15</c:f>
              <c:numCache>
                <c:formatCode>General</c:formatCode>
                <c:ptCount val="10"/>
                <c:pt idx="1">
                  <c:v>1</c:v>
                </c:pt>
                <c:pt idx="5">
                  <c:v>2</c:v>
                </c:pt>
                <c:pt idx="6">
                  <c:v>2</c:v>
                </c:pt>
                <c:pt idx="7">
                  <c:v>5</c:v>
                </c:pt>
              </c:numCache>
            </c:numRef>
          </c:val>
          <c:extLst>
            <c:ext xmlns:c16="http://schemas.microsoft.com/office/drawing/2014/chart" uri="{C3380CC4-5D6E-409C-BE32-E72D297353CC}">
              <c16:uniqueId val="{00000000-19FA-401F-9D2F-3520F45A7639}"/>
            </c:ext>
          </c:extLst>
        </c:ser>
        <c:ser>
          <c:idx val="1"/>
          <c:order val="1"/>
          <c:tx>
            <c:strRef>
              <c:f>Sheet3!$C$3:$C$4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Sheet3!$C$5:$C$15</c:f>
              <c:numCache>
                <c:formatCode>General</c:formatCode>
                <c:ptCount val="10"/>
                <c:pt idx="0">
                  <c:v>1</c:v>
                </c:pt>
                <c:pt idx="1">
                  <c:v>2</c:v>
                </c:pt>
                <c:pt idx="2">
                  <c:v>4</c:v>
                </c:pt>
                <c:pt idx="3">
                  <c:v>6</c:v>
                </c:pt>
                <c:pt idx="4">
                  <c:v>7</c:v>
                </c:pt>
                <c:pt idx="5">
                  <c:v>5</c:v>
                </c:pt>
                <c:pt idx="6">
                  <c:v>5</c:v>
                </c:pt>
                <c:pt idx="7">
                  <c:v>2</c:v>
                </c:pt>
                <c:pt idx="8">
                  <c:v>9</c:v>
                </c:pt>
                <c:pt idx="9">
                  <c:v>9</c:v>
                </c:pt>
              </c:numCache>
            </c:numRef>
          </c:val>
          <c:extLst>
            <c:ext xmlns:c16="http://schemas.microsoft.com/office/drawing/2014/chart" uri="{C3380CC4-5D6E-409C-BE32-E72D297353CC}">
              <c16:uniqueId val="{00000001-19FA-401F-9D2F-3520F45A7639}"/>
            </c:ext>
          </c:extLst>
        </c:ser>
        <c:dLbls>
          <c:dLblPos val="ctr"/>
          <c:showLegendKey val="0"/>
          <c:showVal val="1"/>
          <c:showCatName val="0"/>
          <c:showSerName val="0"/>
          <c:showPercent val="0"/>
          <c:showBubbleSize val="0"/>
        </c:dLbls>
        <c:gapWidth val="150"/>
        <c:overlap val="100"/>
        <c:axId val="1194972432"/>
        <c:axId val="1505227056"/>
      </c:barChart>
      <c:catAx>
        <c:axId val="119497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227056"/>
        <c:crosses val="autoZero"/>
        <c:auto val="1"/>
        <c:lblAlgn val="ctr"/>
        <c:lblOffset val="100"/>
        <c:noMultiLvlLbl val="0"/>
      </c:catAx>
      <c:valAx>
        <c:axId val="150522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972432"/>
        <c:crosses val="autoZero"/>
        <c:crossBetween val="between"/>
      </c:valAx>
      <c:spPr>
        <a:noFill/>
        <a:ln>
          <a:noFill/>
        </a:ln>
        <a:effectLst/>
      </c:spPr>
    </c:plotArea>
    <c:legend>
      <c:legendPos val="r"/>
      <c:layout>
        <c:manualLayout>
          <c:xMode val="edge"/>
          <c:yMode val="edge"/>
          <c:x val="0.42271982841523048"/>
          <c:y val="0.12324730476106217"/>
          <c:w val="0.14303393422972388"/>
          <c:h val="6.35372825587812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MOM Award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Sheet4!$E$3</c:f>
              <c:strCache>
                <c:ptCount val="1"/>
                <c:pt idx="0">
                  <c:v>MOM Won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Sheet4!$E$4:$E$13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1514-4DC9-821A-86A4A399D95C}"/>
            </c:ext>
          </c:extLst>
        </c:ser>
        <c:dLbls>
          <c:dLblPos val="inEnd"/>
          <c:showLegendKey val="0"/>
          <c:showVal val="1"/>
          <c:showCatName val="0"/>
          <c:showSerName val="0"/>
          <c:showPercent val="0"/>
          <c:showBubbleSize val="0"/>
        </c:dLbls>
        <c:gapWidth val="89"/>
        <c:overlap val="-27"/>
        <c:axId val="1871828752"/>
        <c:axId val="1929317104"/>
      </c:barChart>
      <c:catAx>
        <c:axId val="187182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317104"/>
        <c:crosses val="autoZero"/>
        <c:auto val="1"/>
        <c:lblAlgn val="ctr"/>
        <c:lblOffset val="100"/>
        <c:noMultiLvlLbl val="0"/>
      </c:catAx>
      <c:valAx>
        <c:axId val="192931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Times MOM Winners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2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MOM Award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Sheet4!$E$3</c:f>
              <c:strCache>
                <c:ptCount val="1"/>
                <c:pt idx="0">
                  <c:v>MOM Won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Sheet4!$E$4:$E$13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7BF3-4AD5-BAE0-9B513DD3A2E2}"/>
            </c:ext>
          </c:extLst>
        </c:ser>
        <c:dLbls>
          <c:dLblPos val="inEnd"/>
          <c:showLegendKey val="0"/>
          <c:showVal val="1"/>
          <c:showCatName val="0"/>
          <c:showSerName val="0"/>
          <c:showPercent val="0"/>
          <c:showBubbleSize val="0"/>
        </c:dLbls>
        <c:gapWidth val="89"/>
        <c:overlap val="-27"/>
        <c:axId val="1871828752"/>
        <c:axId val="1929317104"/>
      </c:barChart>
      <c:catAx>
        <c:axId val="187182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317104"/>
        <c:crosses val="autoZero"/>
        <c:auto val="1"/>
        <c:lblAlgn val="ctr"/>
        <c:lblOffset val="100"/>
        <c:noMultiLvlLbl val="0"/>
      </c:catAx>
      <c:valAx>
        <c:axId val="192931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Times MOM Winners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2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Incomplete.xlsx]Sheet1!Matches Win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Matches win by</a:t>
            </a:r>
            <a:r>
              <a:rPr lang="en-US" b="1" baseline="0"/>
              <a:t> team wrt Bat first and field first since 2008</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652339937652184E-2"/>
          <c:y val="0.12351812095225004"/>
          <c:w val="0.93107453204546875"/>
          <c:h val="0.69107677401994361"/>
        </c:manualLayout>
      </c:layout>
      <c:barChart>
        <c:barDir val="col"/>
        <c:grouping val="stacked"/>
        <c:varyColors val="0"/>
        <c:ser>
          <c:idx val="0"/>
          <c:order val="0"/>
          <c:tx>
            <c:strRef>
              <c:f>Sheet1!$B$3:$B$4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Sheet1!$B$5:$B$13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2026-4D93-AB62-4B2CA6B900FD}"/>
            </c:ext>
          </c:extLst>
        </c:ser>
        <c:ser>
          <c:idx val="1"/>
          <c:order val="1"/>
          <c:tx>
            <c:strRef>
              <c:f>Sheet1!$C$3:$C$4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Sheet1!$C$5:$C$13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2026-4D93-AB62-4B2CA6B900FD}"/>
            </c:ext>
          </c:extLst>
        </c:ser>
        <c:dLbls>
          <c:dLblPos val="ctr"/>
          <c:showLegendKey val="0"/>
          <c:showVal val="1"/>
          <c:showCatName val="0"/>
          <c:showSerName val="0"/>
          <c:showPercent val="0"/>
          <c:showBubbleSize val="0"/>
        </c:dLbls>
        <c:gapWidth val="72"/>
        <c:overlap val="100"/>
        <c:axId val="2138438864"/>
        <c:axId val="2135726704"/>
      </c:barChart>
      <c:catAx>
        <c:axId val="213843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2135726704"/>
        <c:crosses val="autoZero"/>
        <c:auto val="1"/>
        <c:lblAlgn val="ctr"/>
        <c:lblOffset val="100"/>
        <c:noMultiLvlLbl val="0"/>
      </c:catAx>
      <c:valAx>
        <c:axId val="21357267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layout>
            <c:manualLayout>
              <c:xMode val="edge"/>
              <c:yMode val="edge"/>
              <c:x val="9.3879397746761805E-3"/>
              <c:y val="0.31879690288593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438864"/>
        <c:crosses val="autoZero"/>
        <c:crossBetween val="between"/>
      </c:valAx>
      <c:spPr>
        <a:noFill/>
        <a:ln>
          <a:noFill/>
        </a:ln>
        <a:effectLst/>
      </c:spPr>
    </c:plotArea>
    <c:legend>
      <c:legendPos val="r"/>
      <c:layout>
        <c:manualLayout>
          <c:xMode val="edge"/>
          <c:yMode val="edge"/>
          <c:x val="0.44420190506170953"/>
          <c:y val="0.1118931582743843"/>
          <c:w val="0.10691154400018775"/>
          <c:h val="7.2171809932534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Incomplete.xlsx]Sheet2!Tossed Based Decision</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 Decision based Winning</a:t>
            </a:r>
            <a:r>
              <a:rPr lang="en-US" sz="1200" baseline="0"/>
              <a:t> %</a:t>
            </a:r>
            <a:endParaRPr lang="en-US" sz="1200"/>
          </a:p>
        </c:rich>
      </c:tx>
      <c:layout>
        <c:manualLayout>
          <c:xMode val="edge"/>
          <c:yMode val="edge"/>
          <c:x val="0.10479375696767003"/>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406300459473444"/>
          <c:y val="0.26257181139070901"/>
          <c:w val="0.6004517531823268"/>
          <c:h val="0.62648532569792426"/>
        </c:manualLayout>
      </c:layout>
      <c:doughnutChart>
        <c:varyColors val="1"/>
        <c:ser>
          <c:idx val="0"/>
          <c:order val="0"/>
          <c:tx>
            <c:strRef>
              <c:f>Sheet2!$B$3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7F5-4FC3-B42C-4A6698AF7BE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7F5-4FC3-B42C-4A6698AF7BE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Sheet2!$A$4:$A$6</c:f>
              <c:strCache>
                <c:ptCount val="2"/>
                <c:pt idx="0">
                  <c:v>bat</c:v>
                </c:pt>
                <c:pt idx="1">
                  <c:v>field</c:v>
                </c:pt>
              </c:strCache>
            </c:strRef>
          </c:cat>
          <c:val>
            <c:numRef>
              <c:f>Sheet2!$B$4:$B$6</c:f>
              <c:numCache>
                <c:formatCode>General</c:formatCode>
                <c:ptCount val="2"/>
                <c:pt idx="0">
                  <c:v>10</c:v>
                </c:pt>
                <c:pt idx="1">
                  <c:v>50</c:v>
                </c:pt>
              </c:numCache>
            </c:numRef>
          </c:val>
          <c:extLst>
            <c:ext xmlns:c16="http://schemas.microsoft.com/office/drawing/2014/chart" uri="{C3380CC4-5D6E-409C-BE32-E72D297353CC}">
              <c16:uniqueId val="{00000004-E7F5-4FC3-B42C-4A6698AF7BE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4252056285606441"/>
          <c:y val="0.13896505124359454"/>
          <c:w val="0.29037456108871107"/>
          <c:h val="0.119214056576261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Incomplete.xlsx]Sheet3!Top 10 Venue</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Top 10 venues with most matches and winning based on</a:t>
            </a:r>
            <a:r>
              <a:rPr lang="en-US" sz="1200" b="1" baseline="0"/>
              <a:t> Bat First &amp; Field First</a:t>
            </a:r>
            <a:endParaRPr lang="en-US" sz="1200" b="1"/>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795460152973108"/>
          <c:y val="0.16565566527199516"/>
          <c:w val="0.53403230103796417"/>
          <c:h val="0.71555523523639997"/>
        </c:manualLayout>
      </c:layout>
      <c:barChart>
        <c:barDir val="bar"/>
        <c:grouping val="stacked"/>
        <c:varyColors val="0"/>
        <c:ser>
          <c:idx val="0"/>
          <c:order val="0"/>
          <c:tx>
            <c:strRef>
              <c:f>Sheet3!$B$3:$B$4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Sheet3!$B$5:$B$15</c:f>
              <c:numCache>
                <c:formatCode>General</c:formatCode>
                <c:ptCount val="10"/>
                <c:pt idx="1">
                  <c:v>1</c:v>
                </c:pt>
                <c:pt idx="5">
                  <c:v>2</c:v>
                </c:pt>
                <c:pt idx="6">
                  <c:v>2</c:v>
                </c:pt>
                <c:pt idx="7">
                  <c:v>5</c:v>
                </c:pt>
              </c:numCache>
            </c:numRef>
          </c:val>
          <c:extLst>
            <c:ext xmlns:c16="http://schemas.microsoft.com/office/drawing/2014/chart" uri="{C3380CC4-5D6E-409C-BE32-E72D297353CC}">
              <c16:uniqueId val="{00000000-52BB-4CDF-AC63-3B2AF8EADF5C}"/>
            </c:ext>
          </c:extLst>
        </c:ser>
        <c:ser>
          <c:idx val="1"/>
          <c:order val="1"/>
          <c:tx>
            <c:strRef>
              <c:f>Sheet3!$C$3:$C$4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Sheet3!$C$5:$C$15</c:f>
              <c:numCache>
                <c:formatCode>General</c:formatCode>
                <c:ptCount val="10"/>
                <c:pt idx="0">
                  <c:v>1</c:v>
                </c:pt>
                <c:pt idx="1">
                  <c:v>2</c:v>
                </c:pt>
                <c:pt idx="2">
                  <c:v>4</c:v>
                </c:pt>
                <c:pt idx="3">
                  <c:v>6</c:v>
                </c:pt>
                <c:pt idx="4">
                  <c:v>7</c:v>
                </c:pt>
                <c:pt idx="5">
                  <c:v>5</c:v>
                </c:pt>
                <c:pt idx="6">
                  <c:v>5</c:v>
                </c:pt>
                <c:pt idx="7">
                  <c:v>2</c:v>
                </c:pt>
                <c:pt idx="8">
                  <c:v>9</c:v>
                </c:pt>
                <c:pt idx="9">
                  <c:v>9</c:v>
                </c:pt>
              </c:numCache>
            </c:numRef>
          </c:val>
          <c:extLst>
            <c:ext xmlns:c16="http://schemas.microsoft.com/office/drawing/2014/chart" uri="{C3380CC4-5D6E-409C-BE32-E72D297353CC}">
              <c16:uniqueId val="{00000001-52BB-4CDF-AC63-3B2AF8EADF5C}"/>
            </c:ext>
          </c:extLst>
        </c:ser>
        <c:dLbls>
          <c:dLblPos val="ctr"/>
          <c:showLegendKey val="0"/>
          <c:showVal val="1"/>
          <c:showCatName val="0"/>
          <c:showSerName val="0"/>
          <c:showPercent val="0"/>
          <c:showBubbleSize val="0"/>
        </c:dLbls>
        <c:gapWidth val="45"/>
        <c:overlap val="100"/>
        <c:axId val="1194972432"/>
        <c:axId val="1505227056"/>
      </c:barChart>
      <c:catAx>
        <c:axId val="119497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505227056"/>
        <c:crosses val="autoZero"/>
        <c:auto val="1"/>
        <c:lblAlgn val="ctr"/>
        <c:lblOffset val="100"/>
        <c:noMultiLvlLbl val="0"/>
      </c:catAx>
      <c:valAx>
        <c:axId val="150522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972432"/>
        <c:crosses val="autoZero"/>
        <c:crossBetween val="between"/>
      </c:valAx>
      <c:spPr>
        <a:noFill/>
        <a:ln>
          <a:noFill/>
        </a:ln>
        <a:effectLst/>
      </c:spPr>
    </c:plotArea>
    <c:legend>
      <c:legendPos val="r"/>
      <c:layout>
        <c:manualLayout>
          <c:xMode val="edge"/>
          <c:yMode val="edge"/>
          <c:x val="0.37952330742674439"/>
          <c:y val="0.10695093043209723"/>
          <c:w val="0.24742549729879879"/>
          <c:h val="4.72408259215567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MOM Award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Sheet4!$E$3</c:f>
              <c:strCache>
                <c:ptCount val="1"/>
                <c:pt idx="0">
                  <c:v>MOM Won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Sheet4!$E$4:$E$13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EACA-473D-9BE7-26F784136F5A}"/>
            </c:ext>
          </c:extLst>
        </c:ser>
        <c:dLbls>
          <c:dLblPos val="inEnd"/>
          <c:showLegendKey val="0"/>
          <c:showVal val="1"/>
          <c:showCatName val="0"/>
          <c:showSerName val="0"/>
          <c:showPercent val="0"/>
          <c:showBubbleSize val="0"/>
        </c:dLbls>
        <c:gapWidth val="68"/>
        <c:overlap val="-27"/>
        <c:axId val="1871828752"/>
        <c:axId val="1929317104"/>
      </c:barChart>
      <c:catAx>
        <c:axId val="187182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929317104"/>
        <c:crosses val="autoZero"/>
        <c:auto val="1"/>
        <c:lblAlgn val="ctr"/>
        <c:lblOffset val="100"/>
        <c:noMultiLvlLbl val="0"/>
      </c:catAx>
      <c:valAx>
        <c:axId val="192931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Times MOM Winners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2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7CF721C0-C454-4E47-B488-680BB2742924}">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7CF721C0-C454-4E47-B488-680BB2742924}">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legend>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190500</xdr:colOff>
      <xdr:row>2</xdr:row>
      <xdr:rowOff>83820</xdr:rowOff>
    </xdr:from>
    <xdr:to>
      <xdr:col>14</xdr:col>
      <xdr:colOff>213360</xdr:colOff>
      <xdr:row>19</xdr:row>
      <xdr:rowOff>15240</xdr:rowOff>
    </xdr:to>
    <xdr:graphicFrame macro="">
      <xdr:nvGraphicFramePr>
        <xdr:cNvPr id="3" name="Chart 2">
          <a:extLst>
            <a:ext uri="{FF2B5EF4-FFF2-40B4-BE49-F238E27FC236}">
              <a16:creationId xmlns:a16="http://schemas.microsoft.com/office/drawing/2014/main" id="{0C4DA505-27E1-4B41-8B1A-F3B0D0DF0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434340</xdr:colOff>
      <xdr:row>2</xdr:row>
      <xdr:rowOff>99060</xdr:rowOff>
    </xdr:from>
    <xdr:to>
      <xdr:col>24</xdr:col>
      <xdr:colOff>144780</xdr:colOff>
      <xdr:row>26</xdr:row>
      <xdr:rowOff>91440</xdr:rowOff>
    </xdr:to>
    <xdr:graphicFrame macro="">
      <xdr:nvGraphicFramePr>
        <xdr:cNvPr id="4" name="Chart 3">
          <a:extLst>
            <a:ext uri="{FF2B5EF4-FFF2-40B4-BE49-F238E27FC236}">
              <a16:creationId xmlns:a16="http://schemas.microsoft.com/office/drawing/2014/main" id="{97937E9A-2FD6-4AC2-8516-A7BE0EB56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586740</xdr:colOff>
      <xdr:row>19</xdr:row>
      <xdr:rowOff>7620</xdr:rowOff>
    </xdr:from>
    <xdr:to>
      <xdr:col>14</xdr:col>
      <xdr:colOff>220980</xdr:colOff>
      <xdr:row>32</xdr:row>
      <xdr:rowOff>175260</xdr:rowOff>
    </xdr:to>
    <xdr:graphicFrame macro="">
      <xdr:nvGraphicFramePr>
        <xdr:cNvPr id="5" name="Chart 4">
          <a:extLst>
            <a:ext uri="{FF2B5EF4-FFF2-40B4-BE49-F238E27FC236}">
              <a16:creationId xmlns:a16="http://schemas.microsoft.com/office/drawing/2014/main" id="{6A387E31-E5BA-451E-94DD-130F17799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609600</xdr:colOff>
      <xdr:row>16</xdr:row>
      <xdr:rowOff>114300</xdr:rowOff>
    </xdr:from>
    <xdr:to>
      <xdr:col>17</xdr:col>
      <xdr:colOff>426719</xdr:colOff>
      <xdr:row>34</xdr:row>
      <xdr:rowOff>83820</xdr:rowOff>
    </xdr:to>
    <mc:AlternateContent xmlns:mc="http://schemas.openxmlformats.org/markup-compatibility/2006" xmlns:a14="http://schemas.microsoft.com/office/drawing/2010/main">
      <mc:Choice Requires="a14">
        <xdr:graphicFrame macro="">
          <xdr:nvGraphicFramePr>
            <xdr:cNvPr id="6" name="Session 1">
              <a:extLst>
                <a:ext uri="{FF2B5EF4-FFF2-40B4-BE49-F238E27FC236}">
                  <a16:creationId xmlns:a16="http://schemas.microsoft.com/office/drawing/2014/main" id="{C36C7EBD-91C4-495C-B47B-D18E7A1D6270}"/>
                </a:ext>
              </a:extLst>
            </xdr:cNvPr>
            <xdr:cNvGraphicFramePr/>
          </xdr:nvGraphicFramePr>
          <xdr:xfrm>
            <a:off x="0" y="0"/>
            <a:ext cx="0" cy="0"/>
          </xdr:xfrm>
          <a:graphic>
            <a:graphicData uri="http://schemas.microsoft.com/office/drawing/2010/slicer">
              <sle:slicer xmlns:sle="http://schemas.microsoft.com/office/drawing/2010/slicer" name="Session 1"/>
            </a:graphicData>
          </a:graphic>
        </xdr:graphicFrame>
      </mc:Choice>
      <mc:Fallback xmlns="">
        <xdr:sp macro="" textlink="">
          <xdr:nvSpPr>
            <xdr:cNvPr id="0" name=""/>
            <xdr:cNvSpPr>
              <a:spLocks noTextEdit="1"/>
            </xdr:cNvSpPr>
          </xdr:nvSpPr>
          <xdr:spPr>
            <a:xfrm>
              <a:off x="10713720" y="3284220"/>
              <a:ext cx="1828800" cy="3535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350520</xdr:colOff>
      <xdr:row>0</xdr:row>
      <xdr:rowOff>68580</xdr:rowOff>
    </xdr:from>
    <xdr:to>
      <xdr:col>10</xdr:col>
      <xdr:colOff>381000</xdr:colOff>
      <xdr:row>13</xdr:row>
      <xdr:rowOff>188595</xdr:rowOff>
    </xdr:to>
    <mc:AlternateContent xmlns:mc="http://schemas.openxmlformats.org/markup-compatibility/2006" xmlns:a14="http://schemas.microsoft.com/office/drawing/2010/main">
      <mc:Choice Requires="a14">
        <xdr:graphicFrame macro="">
          <xdr:nvGraphicFramePr>
            <xdr:cNvPr id="3" name="Session">
              <a:extLst>
                <a:ext uri="{FF2B5EF4-FFF2-40B4-BE49-F238E27FC236}">
                  <a16:creationId xmlns:a16="http://schemas.microsoft.com/office/drawing/2014/main" id="{AB739F83-B61D-DEC8-1065-0943A3E0202A}"/>
                </a:ext>
              </a:extLst>
            </xdr:cNvPr>
            <xdr:cNvGraphicFramePr/>
          </xdr:nvGraphicFramePr>
          <xdr:xfrm>
            <a:off x="0" y="0"/>
            <a:ext cx="0" cy="0"/>
          </xdr:xfrm>
          <a:graphic>
            <a:graphicData uri="http://schemas.microsoft.com/office/drawing/2010/slicer">
              <sle:slicer xmlns:sle="http://schemas.microsoft.com/office/drawing/2010/slicer" name="Session"/>
            </a:graphicData>
          </a:graphic>
        </xdr:graphicFrame>
      </mc:Choice>
      <mc:Fallback xmlns="">
        <xdr:sp macro="" textlink="">
          <xdr:nvSpPr>
            <xdr:cNvPr id="0" name=""/>
            <xdr:cNvSpPr>
              <a:spLocks noTextEdit="1"/>
            </xdr:cNvSpPr>
          </xdr:nvSpPr>
          <xdr:spPr>
            <a:xfrm>
              <a:off x="10416540" y="6858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152400</xdr:colOff>
      <xdr:row>4</xdr:row>
      <xdr:rowOff>7620</xdr:rowOff>
    </xdr:from>
    <xdr:to>
      <xdr:col>16</xdr:col>
      <xdr:colOff>439358</xdr:colOff>
      <xdr:row>17</xdr:row>
      <xdr:rowOff>136603</xdr:rowOff>
    </xdr:to>
    <xdr:graphicFrame macro="">
      <xdr:nvGraphicFramePr>
        <xdr:cNvPr id="2" name="Chart 1">
          <a:extLst>
            <a:ext uri="{FF2B5EF4-FFF2-40B4-BE49-F238E27FC236}">
              <a16:creationId xmlns:a16="http://schemas.microsoft.com/office/drawing/2014/main" id="{BF49CF7B-4507-4383-987F-F416231C2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182880</xdr:colOff>
      <xdr:row>1</xdr:row>
      <xdr:rowOff>137160</xdr:rowOff>
    </xdr:from>
    <xdr:to>
      <xdr:col>12</xdr:col>
      <xdr:colOff>0</xdr:colOff>
      <xdr:row>16</xdr:row>
      <xdr:rowOff>381000</xdr:rowOff>
    </xdr:to>
    <mc:AlternateContent xmlns:mc="http://schemas.openxmlformats.org/markup-compatibility/2006" xmlns:a14="http://schemas.microsoft.com/office/drawing/2010/main">
      <mc:Choice Requires="a14">
        <xdr:graphicFrame macro="">
          <xdr:nvGraphicFramePr>
            <xdr:cNvPr id="2" name="Session 2">
              <a:extLst>
                <a:ext uri="{FF2B5EF4-FFF2-40B4-BE49-F238E27FC236}">
                  <a16:creationId xmlns:a16="http://schemas.microsoft.com/office/drawing/2014/main" id="{8F6E60B8-F0E8-1176-81C7-FCFB39734587}"/>
                </a:ext>
              </a:extLst>
            </xdr:cNvPr>
            <xdr:cNvGraphicFramePr/>
          </xdr:nvGraphicFramePr>
          <xdr:xfrm>
            <a:off x="0" y="0"/>
            <a:ext cx="0" cy="0"/>
          </xdr:xfrm>
          <a:graphic>
            <a:graphicData uri="http://schemas.microsoft.com/office/drawing/2010/slicer">
              <sle:slicer xmlns:sle="http://schemas.microsoft.com/office/drawing/2010/slicer" name="Session 2"/>
            </a:graphicData>
          </a:graphic>
        </xdr:graphicFrame>
      </mc:Choice>
      <mc:Fallback xmlns="">
        <xdr:sp macro="" textlink="">
          <xdr:nvSpPr>
            <xdr:cNvPr id="0" name=""/>
            <xdr:cNvSpPr>
              <a:spLocks noTextEdit="1"/>
            </xdr:cNvSpPr>
          </xdr:nvSpPr>
          <xdr:spPr>
            <a:xfrm>
              <a:off x="9364980" y="335280"/>
              <a:ext cx="1828800" cy="3550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187225</xdr:colOff>
      <xdr:row>8</xdr:row>
      <xdr:rowOff>128631</xdr:rowOff>
    </xdr:from>
    <xdr:to>
      <xdr:col>4</xdr:col>
      <xdr:colOff>151328</xdr:colOff>
      <xdr:row>12</xdr:row>
      <xdr:rowOff>160928</xdr:rowOff>
    </xdr:to>
    <xdr:grpSp>
      <xdr:nvGrpSpPr>
        <xdr:cNvPr id="13" name="Group 12">
          <a:extLst>
            <a:ext uri="{FF2B5EF4-FFF2-40B4-BE49-F238E27FC236}">
              <a16:creationId xmlns:a16="http://schemas.microsoft.com/office/drawing/2014/main" id="{98D7F7AA-4F43-B0A0-C110-159DB5EEEA64}"/>
            </a:ext>
          </a:extLst>
        </xdr:cNvPr>
        <xdr:cNvGrpSpPr/>
      </xdr:nvGrpSpPr>
      <xdr:grpSpPr>
        <a:xfrm>
          <a:off x="2465605" y="1713591"/>
          <a:ext cx="1411903" cy="824777"/>
          <a:chOff x="3494305" y="1728831"/>
          <a:chExt cx="1411903" cy="824777"/>
        </a:xfrm>
      </xdr:grpSpPr>
      <xdr:sp macro="" textlink="">
        <xdr:nvSpPr>
          <xdr:cNvPr id="5" name="Arrow: Chevron 4">
            <a:extLst>
              <a:ext uri="{FF2B5EF4-FFF2-40B4-BE49-F238E27FC236}">
                <a16:creationId xmlns:a16="http://schemas.microsoft.com/office/drawing/2014/main" id="{31B9A2CA-B0F4-48F1-82BB-38F4D3D938DF}"/>
              </a:ext>
            </a:extLst>
          </xdr:cNvPr>
          <xdr:cNvSpPr/>
        </xdr:nvSpPr>
        <xdr:spPr>
          <a:xfrm>
            <a:off x="3494305" y="172883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94AAC435-FA30-36B1-2C90-53D7DCBDCE5A}"/>
              </a:ext>
            </a:extLst>
          </xdr:cNvPr>
          <xdr:cNvSpPr/>
        </xdr:nvSpPr>
        <xdr:spPr>
          <a:xfrm>
            <a:off x="3769459" y="20339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102870</xdr:colOff>
      <xdr:row>3</xdr:row>
      <xdr:rowOff>179070</xdr:rowOff>
    </xdr:from>
    <xdr:to>
      <xdr:col>12</xdr:col>
      <xdr:colOff>651510</xdr:colOff>
      <xdr:row>17</xdr:row>
      <xdr:rowOff>148590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9A22848-2172-40C8-306D-3D3A6D14D2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84570" y="77343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38100</xdr:colOff>
      <xdr:row>0</xdr:row>
      <xdr:rowOff>22860</xdr:rowOff>
    </xdr:from>
    <xdr:to>
      <xdr:col>5</xdr:col>
      <xdr:colOff>403860</xdr:colOff>
      <xdr:row>4</xdr:row>
      <xdr:rowOff>45720</xdr:rowOff>
    </xdr:to>
    <xdr:sp macro="" textlink="">
      <xdr:nvSpPr>
        <xdr:cNvPr id="2" name="Rectangle: Rounded Corners 1">
          <a:extLst>
            <a:ext uri="{FF2B5EF4-FFF2-40B4-BE49-F238E27FC236}">
              <a16:creationId xmlns:a16="http://schemas.microsoft.com/office/drawing/2014/main" id="{3060F64D-32F3-CED5-DEB4-384CFDD224FC}"/>
            </a:ext>
          </a:extLst>
        </xdr:cNvPr>
        <xdr:cNvSpPr/>
      </xdr:nvSpPr>
      <xdr:spPr>
        <a:xfrm>
          <a:off x="38100" y="22860"/>
          <a:ext cx="3718560" cy="8153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latin typeface="Lato black" panose="020F0502020204030204" pitchFamily="34" charset="0"/>
              <a:ea typeface="Lato black" panose="020F0502020204030204" pitchFamily="34" charset="0"/>
              <a:cs typeface="Lato black" panose="020F0502020204030204" pitchFamily="34" charset="0"/>
            </a:rPr>
            <a:t>INDIAN</a:t>
          </a:r>
          <a:r>
            <a:rPr lang="en-US" sz="2000" baseline="0">
              <a:latin typeface="Lato black" panose="020F0502020204030204" pitchFamily="34" charset="0"/>
              <a:ea typeface="Lato black" panose="020F0502020204030204" pitchFamily="34" charset="0"/>
              <a:cs typeface="Lato black" panose="020F0502020204030204" pitchFamily="34" charset="0"/>
            </a:rPr>
            <a:t> PREMIER LEAGUE  ANALYSIS</a:t>
          </a:r>
          <a:endParaRPr lang="en-US" sz="2000">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6</xdr:col>
      <xdr:colOff>7620</xdr:colOff>
      <xdr:row>0</xdr:row>
      <xdr:rowOff>83820</xdr:rowOff>
    </xdr:from>
    <xdr:to>
      <xdr:col>9</xdr:col>
      <xdr:colOff>297180</xdr:colOff>
      <xdr:row>4</xdr:row>
      <xdr:rowOff>60959</xdr:rowOff>
    </xdr:to>
    <xdr:grpSp>
      <xdr:nvGrpSpPr>
        <xdr:cNvPr id="3" name="Group 2">
          <a:extLst>
            <a:ext uri="{FF2B5EF4-FFF2-40B4-BE49-F238E27FC236}">
              <a16:creationId xmlns:a16="http://schemas.microsoft.com/office/drawing/2014/main" id="{ECBD8C3B-7E9F-4C21-8B4A-ADA15D5538B9}"/>
            </a:ext>
          </a:extLst>
        </xdr:cNvPr>
        <xdr:cNvGrpSpPr/>
      </xdr:nvGrpSpPr>
      <xdr:grpSpPr>
        <a:xfrm>
          <a:off x="4030980" y="83820"/>
          <a:ext cx="2301240" cy="769619"/>
          <a:chOff x="3494305" y="1728831"/>
          <a:chExt cx="1411903" cy="824777"/>
        </a:xfrm>
      </xdr:grpSpPr>
      <xdr:sp macro="" textlink="Sheet5!C3">
        <xdr:nvSpPr>
          <xdr:cNvPr id="4" name="Arrow: Chevron 3">
            <a:extLst>
              <a:ext uri="{FF2B5EF4-FFF2-40B4-BE49-F238E27FC236}">
                <a16:creationId xmlns:a16="http://schemas.microsoft.com/office/drawing/2014/main" id="{2EADBB83-4520-0DB7-460A-DA4F58FC9A4B}"/>
              </a:ext>
            </a:extLst>
          </xdr:cNvPr>
          <xdr:cNvSpPr/>
        </xdr:nvSpPr>
        <xdr:spPr>
          <a:xfrm>
            <a:off x="3494305" y="172883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A7266533-1172-4E64-8074-2D76EF14E35F}" type="TxLink">
              <a:rPr lang="en-US" sz="14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Season</a:t>
            </a:fld>
            <a:endParaRPr lang="en-US" sz="18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Sheet5!C4">
        <xdr:nvSpPr>
          <xdr:cNvPr id="5" name="Freeform: Shape 4">
            <a:extLst>
              <a:ext uri="{FF2B5EF4-FFF2-40B4-BE49-F238E27FC236}">
                <a16:creationId xmlns:a16="http://schemas.microsoft.com/office/drawing/2014/main" id="{8570C3B0-D0FD-D200-C7A6-3F7115B0F093}"/>
              </a:ext>
            </a:extLst>
          </xdr:cNvPr>
          <xdr:cNvSpPr/>
        </xdr:nvSpPr>
        <xdr:spPr>
          <a:xfrm>
            <a:off x="3769459" y="20339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2F2808B-E397-4FD4-AE40-D9C3A96A3436}" type="TxLink">
              <a:rPr lang="en-US" sz="14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755650">
                <a:lnSpc>
                  <a:spcPct val="90000"/>
                </a:lnSpc>
                <a:spcBef>
                  <a:spcPct val="0"/>
                </a:spcBef>
                <a:spcAft>
                  <a:spcPct val="35000"/>
                </a:spcAft>
                <a:buNone/>
              </a:pPr>
              <a:t>IPL-2018</a:t>
            </a:fld>
            <a:endParaRPr lang="en-US" sz="1800" b="1"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9</xdr:col>
      <xdr:colOff>586740</xdr:colOff>
      <xdr:row>0</xdr:row>
      <xdr:rowOff>91441</xdr:rowOff>
    </xdr:from>
    <xdr:to>
      <xdr:col>13</xdr:col>
      <xdr:colOff>205740</xdr:colOff>
      <xdr:row>4</xdr:row>
      <xdr:rowOff>60961</xdr:rowOff>
    </xdr:to>
    <xdr:grpSp>
      <xdr:nvGrpSpPr>
        <xdr:cNvPr id="7" name="Group 6">
          <a:extLst>
            <a:ext uri="{FF2B5EF4-FFF2-40B4-BE49-F238E27FC236}">
              <a16:creationId xmlns:a16="http://schemas.microsoft.com/office/drawing/2014/main" id="{F84E63BC-812A-42A1-B1ED-4BC2E437977B}"/>
            </a:ext>
          </a:extLst>
        </xdr:cNvPr>
        <xdr:cNvGrpSpPr/>
      </xdr:nvGrpSpPr>
      <xdr:grpSpPr>
        <a:xfrm>
          <a:off x="6621780" y="91441"/>
          <a:ext cx="2301240" cy="762000"/>
          <a:chOff x="3494305" y="1728831"/>
          <a:chExt cx="1411903" cy="824777"/>
        </a:xfrm>
      </xdr:grpSpPr>
      <xdr:sp macro="" textlink="Sheet5!D3">
        <xdr:nvSpPr>
          <xdr:cNvPr id="8" name="Arrow: Chevron 7">
            <a:extLst>
              <a:ext uri="{FF2B5EF4-FFF2-40B4-BE49-F238E27FC236}">
                <a16:creationId xmlns:a16="http://schemas.microsoft.com/office/drawing/2014/main" id="{06BC2E09-213B-0770-A59F-BF09A31C6531}"/>
              </a:ext>
            </a:extLst>
          </xdr:cNvPr>
          <xdr:cNvSpPr/>
        </xdr:nvSpPr>
        <xdr:spPr>
          <a:xfrm>
            <a:off x="3494305" y="172883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39338C5B-2CE1-4CB7-974A-9DEB25F4C299}" type="TxLink">
              <a:rPr lang="en-US" sz="14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Winner</a:t>
            </a:fld>
            <a:endParaRPr lang="en-US" sz="14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Sheet5!D4">
        <xdr:nvSpPr>
          <xdr:cNvPr id="9" name="Freeform: Shape 8">
            <a:extLst>
              <a:ext uri="{FF2B5EF4-FFF2-40B4-BE49-F238E27FC236}">
                <a16:creationId xmlns:a16="http://schemas.microsoft.com/office/drawing/2014/main" id="{DE008ED5-2948-36F4-0760-209AE6D5309D}"/>
              </a:ext>
            </a:extLst>
          </xdr:cNvPr>
          <xdr:cNvSpPr/>
        </xdr:nvSpPr>
        <xdr:spPr>
          <a:xfrm>
            <a:off x="3769459" y="20339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2BBA385-DF21-43F1-A50D-782A432AC29B}" type="TxLink">
              <a:rPr lang="en-US" sz="14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755650">
                <a:lnSpc>
                  <a:spcPct val="90000"/>
                </a:lnSpc>
                <a:spcBef>
                  <a:spcPct val="0"/>
                </a:spcBef>
                <a:spcAft>
                  <a:spcPct val="35000"/>
                </a:spcAft>
                <a:buNone/>
              </a:pPr>
              <a:t>Chennai Super Kings</a:t>
            </a:fld>
            <a:endParaRPr lang="en-US" sz="1800" b="1"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13</xdr:col>
      <xdr:colOff>510540</xdr:colOff>
      <xdr:row>0</xdr:row>
      <xdr:rowOff>91441</xdr:rowOff>
    </xdr:from>
    <xdr:to>
      <xdr:col>17</xdr:col>
      <xdr:colOff>129540</xdr:colOff>
      <xdr:row>4</xdr:row>
      <xdr:rowOff>60961</xdr:rowOff>
    </xdr:to>
    <xdr:grpSp>
      <xdr:nvGrpSpPr>
        <xdr:cNvPr id="10" name="Group 9">
          <a:extLst>
            <a:ext uri="{FF2B5EF4-FFF2-40B4-BE49-F238E27FC236}">
              <a16:creationId xmlns:a16="http://schemas.microsoft.com/office/drawing/2014/main" id="{3656982D-A971-4A9A-A7CA-1D8E933EF99E}"/>
            </a:ext>
          </a:extLst>
        </xdr:cNvPr>
        <xdr:cNvGrpSpPr/>
      </xdr:nvGrpSpPr>
      <xdr:grpSpPr>
        <a:xfrm>
          <a:off x="9227820" y="91441"/>
          <a:ext cx="2301240" cy="762000"/>
          <a:chOff x="3494305" y="1728831"/>
          <a:chExt cx="1411903" cy="824777"/>
        </a:xfrm>
      </xdr:grpSpPr>
      <xdr:sp macro="" textlink="Sheet5!E3">
        <xdr:nvSpPr>
          <xdr:cNvPr id="11" name="Arrow: Chevron 10">
            <a:extLst>
              <a:ext uri="{FF2B5EF4-FFF2-40B4-BE49-F238E27FC236}">
                <a16:creationId xmlns:a16="http://schemas.microsoft.com/office/drawing/2014/main" id="{C9D35061-6E4C-C2F5-C6DF-E835D871DE5B}"/>
              </a:ext>
            </a:extLst>
          </xdr:cNvPr>
          <xdr:cNvSpPr/>
        </xdr:nvSpPr>
        <xdr:spPr>
          <a:xfrm>
            <a:off x="3494305" y="172883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11AC8645-3374-43F6-A2B9-85F3075E6DAD}" type="TxLink">
              <a:rPr lang="en-US" sz="14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Runner Up</a:t>
            </a:fld>
            <a:endParaRPr lang="en-US" sz="14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Sheet5!E4">
        <xdr:nvSpPr>
          <xdr:cNvPr id="12" name="Freeform: Shape 11">
            <a:extLst>
              <a:ext uri="{FF2B5EF4-FFF2-40B4-BE49-F238E27FC236}">
                <a16:creationId xmlns:a16="http://schemas.microsoft.com/office/drawing/2014/main" id="{8A7B823C-113E-9A66-D0DE-ECFB9F04B830}"/>
              </a:ext>
            </a:extLst>
          </xdr:cNvPr>
          <xdr:cNvSpPr/>
        </xdr:nvSpPr>
        <xdr:spPr>
          <a:xfrm>
            <a:off x="3769459" y="20339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12E6166-176B-4979-A5D7-43E5E07F45C1}" type="TxLink">
              <a:rPr lang="en-US" sz="14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755650">
                <a:lnSpc>
                  <a:spcPct val="90000"/>
                </a:lnSpc>
                <a:spcBef>
                  <a:spcPct val="0"/>
                </a:spcBef>
                <a:spcAft>
                  <a:spcPct val="35000"/>
                </a:spcAft>
                <a:buNone/>
              </a:pPr>
              <a:t>Sunrisers Hyderabad</a:t>
            </a:fld>
            <a:endParaRPr lang="en-US" sz="1800" b="1"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17</xdr:col>
      <xdr:colOff>373380</xdr:colOff>
      <xdr:row>0</xdr:row>
      <xdr:rowOff>68581</xdr:rowOff>
    </xdr:from>
    <xdr:to>
      <xdr:col>20</xdr:col>
      <xdr:colOff>662940</xdr:colOff>
      <xdr:row>4</xdr:row>
      <xdr:rowOff>53341</xdr:rowOff>
    </xdr:to>
    <xdr:grpSp>
      <xdr:nvGrpSpPr>
        <xdr:cNvPr id="13" name="Group 12">
          <a:extLst>
            <a:ext uri="{FF2B5EF4-FFF2-40B4-BE49-F238E27FC236}">
              <a16:creationId xmlns:a16="http://schemas.microsoft.com/office/drawing/2014/main" id="{A884A43A-A83B-44E6-9FC6-44F0FB649903}"/>
            </a:ext>
          </a:extLst>
        </xdr:cNvPr>
        <xdr:cNvGrpSpPr/>
      </xdr:nvGrpSpPr>
      <xdr:grpSpPr>
        <a:xfrm>
          <a:off x="11772900" y="68581"/>
          <a:ext cx="2301240" cy="777240"/>
          <a:chOff x="3494305" y="1728831"/>
          <a:chExt cx="1411903" cy="824777"/>
        </a:xfrm>
      </xdr:grpSpPr>
      <xdr:sp macro="" textlink="Sheet5!G3">
        <xdr:nvSpPr>
          <xdr:cNvPr id="14" name="Arrow: Chevron 13">
            <a:extLst>
              <a:ext uri="{FF2B5EF4-FFF2-40B4-BE49-F238E27FC236}">
                <a16:creationId xmlns:a16="http://schemas.microsoft.com/office/drawing/2014/main" id="{85775696-A02E-34FD-290D-23D9B9B03947}"/>
              </a:ext>
            </a:extLst>
          </xdr:cNvPr>
          <xdr:cNvSpPr/>
        </xdr:nvSpPr>
        <xdr:spPr>
          <a:xfrm>
            <a:off x="3494305" y="172883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3E8FF6F2-22A2-4EAB-8A61-268FB91E954F}" type="TxLink">
              <a:rPr lang="en-US" sz="14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Player of the Series</a:t>
            </a:fld>
            <a:endParaRPr lang="en-US" sz="18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Sheet5!G4">
        <xdr:nvSpPr>
          <xdr:cNvPr id="15" name="Freeform: Shape 14">
            <a:extLst>
              <a:ext uri="{FF2B5EF4-FFF2-40B4-BE49-F238E27FC236}">
                <a16:creationId xmlns:a16="http://schemas.microsoft.com/office/drawing/2014/main" id="{35032434-5B81-0A8B-4AEC-290A47041F24}"/>
              </a:ext>
            </a:extLst>
          </xdr:cNvPr>
          <xdr:cNvSpPr/>
        </xdr:nvSpPr>
        <xdr:spPr>
          <a:xfrm>
            <a:off x="3769459" y="20339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90509F6-EA9A-4D1F-A450-51188C3BDD3D}" type="TxLink">
              <a:rPr lang="en-US" sz="1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755650">
                <a:lnSpc>
                  <a:spcPct val="90000"/>
                </a:lnSpc>
                <a:spcBef>
                  <a:spcPct val="0"/>
                </a:spcBef>
                <a:spcAft>
                  <a:spcPct val="35000"/>
                </a:spcAft>
                <a:buNone/>
              </a:pPr>
              <a:t>Sunil Narine</a:t>
            </a:fld>
            <a:endParaRPr lang="en-US" sz="2000" kern="1200">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editAs="oneCell">
    <xdr:from>
      <xdr:col>0</xdr:col>
      <xdr:colOff>38100</xdr:colOff>
      <xdr:row>4</xdr:row>
      <xdr:rowOff>76200</xdr:rowOff>
    </xdr:from>
    <xdr:to>
      <xdr:col>20</xdr:col>
      <xdr:colOff>662940</xdr:colOff>
      <xdr:row>6</xdr:row>
      <xdr:rowOff>121920</xdr:rowOff>
    </xdr:to>
    <mc:AlternateContent xmlns:mc="http://schemas.openxmlformats.org/markup-compatibility/2006" xmlns:a14="http://schemas.microsoft.com/office/drawing/2010/main">
      <mc:Choice Requires="a14">
        <xdr:graphicFrame macro="">
          <xdr:nvGraphicFramePr>
            <xdr:cNvPr id="16" name="Session 3">
              <a:extLst>
                <a:ext uri="{FF2B5EF4-FFF2-40B4-BE49-F238E27FC236}">
                  <a16:creationId xmlns:a16="http://schemas.microsoft.com/office/drawing/2014/main" id="{005BAA6A-C892-4366-AF8A-21783DA5DDA4}"/>
                </a:ext>
              </a:extLst>
            </xdr:cNvPr>
            <xdr:cNvGraphicFramePr/>
          </xdr:nvGraphicFramePr>
          <xdr:xfrm>
            <a:off x="0" y="0"/>
            <a:ext cx="0" cy="0"/>
          </xdr:xfrm>
          <a:graphic>
            <a:graphicData uri="http://schemas.microsoft.com/office/drawing/2010/slicer">
              <sle:slicer xmlns:sle="http://schemas.microsoft.com/office/drawing/2010/slicer" name="Session 3"/>
            </a:graphicData>
          </a:graphic>
        </xdr:graphicFrame>
      </mc:Choice>
      <mc:Fallback xmlns="">
        <xdr:sp macro="" textlink="">
          <xdr:nvSpPr>
            <xdr:cNvPr id="0" name=""/>
            <xdr:cNvSpPr>
              <a:spLocks noTextEdit="1"/>
            </xdr:cNvSpPr>
          </xdr:nvSpPr>
          <xdr:spPr>
            <a:xfrm>
              <a:off x="38100" y="868680"/>
              <a:ext cx="14036040" cy="441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6</xdr:row>
      <xdr:rowOff>167641</xdr:rowOff>
    </xdr:from>
    <xdr:to>
      <xdr:col>12</xdr:col>
      <xdr:colOff>144780</xdr:colOff>
      <xdr:row>19</xdr:row>
      <xdr:rowOff>160020</xdr:rowOff>
    </xdr:to>
    <xdr:graphicFrame macro="">
      <xdr:nvGraphicFramePr>
        <xdr:cNvPr id="17" name="Chart 16">
          <a:extLst>
            <a:ext uri="{FF2B5EF4-FFF2-40B4-BE49-F238E27FC236}">
              <a16:creationId xmlns:a16="http://schemas.microsoft.com/office/drawing/2014/main" id="{0C6E9F43-0696-41CD-A3E7-ED1418CD1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182880</xdr:colOff>
      <xdr:row>6</xdr:row>
      <xdr:rowOff>167640</xdr:rowOff>
    </xdr:from>
    <xdr:to>
      <xdr:col>15</xdr:col>
      <xdr:colOff>480060</xdr:colOff>
      <xdr:row>19</xdr:row>
      <xdr:rowOff>152400</xdr:rowOff>
    </xdr:to>
    <xdr:graphicFrame macro="">
      <xdr:nvGraphicFramePr>
        <xdr:cNvPr id="18" name="Chart 17">
          <a:extLst>
            <a:ext uri="{FF2B5EF4-FFF2-40B4-BE49-F238E27FC236}">
              <a16:creationId xmlns:a16="http://schemas.microsoft.com/office/drawing/2014/main" id="{A81804ED-48BF-482B-8E7D-BF9DD8AA7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518161</xdr:colOff>
      <xdr:row>6</xdr:row>
      <xdr:rowOff>175260</xdr:rowOff>
    </xdr:from>
    <xdr:to>
      <xdr:col>21</xdr:col>
      <xdr:colOff>22861</xdr:colOff>
      <xdr:row>32</xdr:row>
      <xdr:rowOff>182880</xdr:rowOff>
    </xdr:to>
    <xdr:graphicFrame macro="">
      <xdr:nvGraphicFramePr>
        <xdr:cNvPr id="19" name="Chart 18">
          <a:extLst>
            <a:ext uri="{FF2B5EF4-FFF2-40B4-BE49-F238E27FC236}">
              <a16:creationId xmlns:a16="http://schemas.microsoft.com/office/drawing/2014/main" id="{C80C25C8-6BFC-47B1-8402-805B1E419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19</xdr:row>
      <xdr:rowOff>182880</xdr:rowOff>
    </xdr:from>
    <xdr:to>
      <xdr:col>6</xdr:col>
      <xdr:colOff>388620</xdr:colOff>
      <xdr:row>32</xdr:row>
      <xdr:rowOff>182880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6F457421-469C-4CEB-9170-2E9285AC9E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8100" y="3947160"/>
              <a:ext cx="4373880" cy="25755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419100</xdr:colOff>
      <xdr:row>19</xdr:row>
      <xdr:rowOff>190500</xdr:rowOff>
    </xdr:from>
    <xdr:to>
      <xdr:col>15</xdr:col>
      <xdr:colOff>487680</xdr:colOff>
      <xdr:row>32</xdr:row>
      <xdr:rowOff>182879</xdr:rowOff>
    </xdr:to>
    <xdr:graphicFrame macro="">
      <xdr:nvGraphicFramePr>
        <xdr:cNvPr id="21" name="Chart 20">
          <a:extLst>
            <a:ext uri="{FF2B5EF4-FFF2-40B4-BE49-F238E27FC236}">
              <a16:creationId xmlns:a16="http://schemas.microsoft.com/office/drawing/2014/main" id="{7E79EE56-9878-4757-A1B6-74DE1BBA4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Upadhyay" refreshedDate="45228.914647569443" createdVersion="8" refreshedVersion="8" minRefreshableVersion="3" recordCount="696" xr:uid="{53B1320B-5D4C-4BEB-9943-A57C263BEF1F}">
  <cacheSource type="worksheet">
    <worksheetSource name="Table2"/>
  </cacheSource>
  <cacheFields count="16">
    <cacheField name="id" numFmtId="0">
      <sharedItems containsSemiMixedTypes="0" containsString="0" containsNumber="1" containsInteger="1" minValue="1" maxValue="7953"/>
    </cacheField>
    <cacheField name="city" numFmtId="0">
      <sharedItems containsBlank="1"/>
    </cacheField>
    <cacheField name="Sessi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4199105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Upadhyay" refreshedDate="45238.001199305552" createdVersion="8" refreshedVersion="8" minRefreshableVersion="3" recordCount="11" xr:uid="{7191F928-5043-4D2F-AD88-D2B720B4C9D8}">
  <cacheSource type="worksheet">
    <worksheetSource name="Table1"/>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0BCE42-D353-4FBA-B60A-F87558A5717E}" name="Matche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3" firstHeaderRow="1" firstDataRow="2"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i>
    <i>
      <x v="13"/>
    </i>
    <i>
      <x v="6"/>
    </i>
    <i>
      <x v="10"/>
    </i>
    <i>
      <x v="4"/>
    </i>
    <i>
      <x v="12"/>
    </i>
    <i>
      <x v="7"/>
    </i>
    <i>
      <x v="2"/>
    </i>
    <i t="grand">
      <x/>
    </i>
  </rowItems>
  <colFields count="1">
    <field x="9"/>
  </colFields>
  <colItems count="3">
    <i>
      <x/>
    </i>
    <i>
      <x v="1"/>
    </i>
    <i t="grand">
      <x/>
    </i>
  </colItems>
  <dataFields count="1">
    <dataField name="Count of toss_winner" fld="8" subtotal="count" baseField="0" baseItem="0"/>
  </dataField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 chart="4" format="8" series="1">
      <pivotArea type="data" outline="0" fieldPosition="0">
        <references count="2">
          <reference field="4294967294" count="1" selected="0">
            <x v="0"/>
          </reference>
          <reference field="9" count="1" selected="0">
            <x v="0"/>
          </reference>
        </references>
      </pivotArea>
    </chartFormat>
    <chartFormat chart="4" format="9"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344B39-F3A0-4C1F-8983-15102154FA82}" name="Tossed Based Decis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9" count="1" selected="0">
            <x v="0"/>
          </reference>
        </references>
      </pivotArea>
    </chartFormat>
    <chartFormat chart="2"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2DC88B-F64A-46F8-914C-473C499B677F}" name="Top 10 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5" firstHeaderRow="1" firstDataRow="2"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11">
    <i>
      <x v="15"/>
    </i>
    <i>
      <x v="21"/>
    </i>
    <i>
      <x v="11"/>
    </i>
    <i>
      <x v="16"/>
    </i>
    <i>
      <x v="14"/>
    </i>
    <i>
      <x v="23"/>
    </i>
    <i>
      <x v="8"/>
    </i>
    <i>
      <x v="26"/>
    </i>
    <i>
      <x v="7"/>
    </i>
    <i>
      <x v="34"/>
    </i>
    <i t="grand">
      <x/>
    </i>
  </rowItems>
  <colFields count="1">
    <field x="9"/>
  </colFields>
  <colItems count="3">
    <i>
      <x/>
    </i>
    <i>
      <x v="1"/>
    </i>
    <i t="grand">
      <x/>
    </i>
  </colItems>
  <dataFields count="1">
    <dataField name="Count of winner" fld="11" subtotal="count" baseField="0" baseItem="0"/>
  </dataField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 chart="4" format="8" series="1">
      <pivotArea type="data" outline="0" fieldPosition="0">
        <references count="2">
          <reference field="4294967294" count="1" selected="0">
            <x v="0"/>
          </reference>
          <reference field="9" count="1" selected="0">
            <x v="0"/>
          </reference>
        </references>
      </pivotArea>
    </chartFormat>
    <chartFormat chart="4" format="9"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1184EA-DA1C-44A7-82CC-A1765D2CD08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2" firstHeaderRow="1" firstDataRow="1"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9">
    <i>
      <x v="157"/>
    </i>
    <i>
      <x v="190"/>
    </i>
    <i>
      <x v="193"/>
    </i>
    <i>
      <x v="8"/>
    </i>
    <i>
      <x v="74"/>
    </i>
    <i>
      <x v="22"/>
    </i>
    <i>
      <x v="159"/>
    </i>
    <i>
      <x v="34"/>
    </i>
    <i>
      <x v="196"/>
    </i>
    <i>
      <x v="168"/>
    </i>
    <i>
      <x v="203"/>
    </i>
    <i>
      <x v="33"/>
    </i>
    <i>
      <x v="136"/>
    </i>
    <i>
      <x v="20"/>
    </i>
    <i>
      <x v="94"/>
    </i>
    <i>
      <x v="90"/>
    </i>
    <i>
      <x v="65"/>
    </i>
    <i>
      <x v="53"/>
    </i>
    <i>
      <x v="197"/>
    </i>
    <i>
      <x v="81"/>
    </i>
    <i>
      <x v="63"/>
    </i>
    <i>
      <x v="2"/>
    </i>
    <i>
      <x v="194"/>
    </i>
    <i>
      <x v="21"/>
    </i>
    <i>
      <x v="26"/>
    </i>
    <i>
      <x v="95"/>
    </i>
    <i>
      <x v="162"/>
    </i>
    <i>
      <x v="98"/>
    </i>
    <i>
      <x v="169"/>
    </i>
    <i>
      <x v="108"/>
    </i>
    <i>
      <x v="69"/>
    </i>
    <i>
      <x v="132"/>
    </i>
    <i>
      <x v="70"/>
    </i>
    <i>
      <x v="14"/>
    </i>
    <i>
      <x v="199"/>
    </i>
    <i>
      <x v="155"/>
    </i>
    <i>
      <x v="80"/>
    </i>
    <i>
      <x v="43"/>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7E3640-66AD-40F4-82BD-3ED177127D6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sortType="descending">
      <items count="12">
        <item x="0"/>
        <item h="1" x="1"/>
        <item h="1" x="2"/>
        <item h="1" x="3"/>
        <item h="1" x="4"/>
        <item h="1" x="5"/>
        <item h="1" x="6"/>
        <item h="1" x="7"/>
        <item h="1" x="8"/>
        <item h="1" x="9"/>
        <item h="1"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4C5864-54EA-4872-9408-142ACC80518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items count="12">
        <item x="10"/>
        <item x="9"/>
        <item x="8"/>
        <item x="7"/>
        <item x="6"/>
        <item x="5"/>
        <item x="4"/>
        <item x="3"/>
        <item x="2"/>
        <item x="1"/>
        <item x="0"/>
        <item t="default"/>
      </items>
    </pivotField>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ssion2" xr10:uid="{F2EFE050-15D0-433F-A327-69D42080B75E}" sourceName="Session">
  <pivotTables>
    <pivotTable tabId="8" name="PivotTable1"/>
    <pivotTable tabId="3" name="Matches Win"/>
    <pivotTable tabId="4" name="Tossed Based Decision"/>
    <pivotTable tabId="5" name="Top 10 Venue"/>
    <pivotTable tabId="6" name="PivotTable1"/>
  </pivotTables>
  <data>
    <tabular pivotCacheId="1419910543">
      <items count="11">
        <i x="10"/>
        <i x="9"/>
        <i x="8"/>
        <i x="7"/>
        <i x="6"/>
        <i x="5"/>
        <i x="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sion 1" xr10:uid="{7B6D7273-F4C3-41DC-B859-ACB141DA9E07}" cache="Slicer_Session2" caption="Sessi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sion" xr10:uid="{9D4FD9A1-C530-4CF7-A25D-F0DCE0FB54E5}" cache="Slicer_Session2" caption="Sessi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sion 2" xr10:uid="{88D80952-9591-4BC0-BFC6-CCEC146235F0}" cache="Slicer_Session2" caption="Sessi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sion 3" xr10:uid="{2106881D-E9DD-4520-98DC-FDD134C92BA8}" cache="Slicer_Session2" caption="Session" columnCount="11" showCaption="0" style="SlicerStyleDark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AC9952-B977-4303-8D3D-25ABF79C4BF8}" name="Table3" displayName="Table3" ref="B16:F27" totalsRowShown="0" headerRowDxfId="38" headerRowBorderDxfId="37" tableBorderDxfId="36" totalsRowBorderDxfId="35">
  <autoFilter ref="B16:F27" xr:uid="{8CAC9952-B977-4303-8D3D-25ABF79C4BF8}"/>
  <tableColumns count="5">
    <tableColumn id="1" xr3:uid="{ED45C945-35CA-451F-AE6B-97B3615791E4}" name="Season" dataDxfId="34"/>
    <tableColumn id="2" xr3:uid="{BB79C84F-E132-44D5-B60C-62D1D22D31C1}" name="Winner" dataDxfId="33"/>
    <tableColumn id="3" xr3:uid="{9E466243-F894-4F19-AF78-2BCFE597A2FB}" name="Runner Up" dataDxfId="32"/>
    <tableColumn id="4" xr3:uid="{C3537C02-14A8-456A-87BA-D7864D5BC4E8}" name="Player of the Match" dataDxfId="31"/>
    <tableColumn id="5" xr3:uid="{1900E3EA-FB08-499A-A8B7-98D1AB74013F}" name="Player of the Series"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F2AE30-D013-4E2C-8A78-279D08755473}" name="Table2" displayName="Table2" ref="A1:P697" totalsRowShown="0" headerRowDxfId="29" dataDxfId="27" headerRowBorderDxfId="28" tableBorderDxfId="26" totalsRowBorderDxfId="25">
  <autoFilter ref="A1:P697" xr:uid="{E4F2AE30-D013-4E2C-8A78-279D08755473}"/>
  <tableColumns count="16">
    <tableColumn id="1" xr3:uid="{A8174225-7E80-49CD-88CB-03ABA2F9BEA1}" name="id" dataDxfId="24"/>
    <tableColumn id="2" xr3:uid="{0E0E2F9B-4F48-43ED-9201-D2D763148DF8}" name="city" dataDxfId="23"/>
    <tableColumn id="3" xr3:uid="{D85628BF-7C31-470F-95EA-51655E0F9388}" name="Session" dataDxfId="22"/>
    <tableColumn id="4" xr3:uid="{0D3214EE-4340-42BD-A4E0-BA4D5BFC12B6}" name="date" dataDxfId="21"/>
    <tableColumn id="5" xr3:uid="{2F3FC7CE-907E-43A3-8F44-DA6D0761FFF0}" name="player_of_match" dataDxfId="20"/>
    <tableColumn id="6" xr3:uid="{C855BAE7-93C7-4F0F-80C3-8EFDD9B95759}" name="venue" dataDxfId="19"/>
    <tableColumn id="7" xr3:uid="{F8AB165E-E6D7-4E11-BDC3-95775431F9F8}" name="team1" dataDxfId="18"/>
    <tableColumn id="8" xr3:uid="{726906D7-FF69-487E-B8BF-49B92D1BA170}" name="team2" dataDxfId="17"/>
    <tableColumn id="9" xr3:uid="{204A1844-19A2-4B86-AA8C-B2C877A70554}" name="toss_winner" dataDxfId="16"/>
    <tableColumn id="10" xr3:uid="{4DB6C9EC-A776-4EA3-A81E-6796427BAAD7}" name="toss_decision" dataDxfId="15"/>
    <tableColumn id="11" xr3:uid="{41F4614B-E075-41BF-A0E3-A9843B5AA109}" name="result" dataDxfId="14"/>
    <tableColumn id="12" xr3:uid="{2F5CAE00-5F58-4A0F-8A98-A6DBE39EEF98}" name="winner" dataDxfId="13"/>
    <tableColumn id="13" xr3:uid="{EB157323-0964-496B-905B-D6D4D09FACD7}" name="win_by_runs" dataDxfId="12"/>
    <tableColumn id="14" xr3:uid="{90152A05-F1B4-45EC-8443-1A94F9E7D05B}" name="win_by_wickets" dataDxfId="11"/>
    <tableColumn id="15" xr3:uid="{7838AFBB-EC4F-4DDB-816A-66B036B7F965}" name="umpire1" dataDxfId="10"/>
    <tableColumn id="16" xr3:uid="{3EDBC5DD-003F-4469-80C1-4D069AD4E8E7}" name="umpire2"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C4BAF1-A0C3-4B3B-B258-AE0C263FB82A}" name="Table1" displayName="Table1" ref="A1:E12" totalsRowShown="0" headerRowDxfId="8" headerRowBorderDxfId="7" tableBorderDxfId="6" totalsRowBorderDxfId="5">
  <autoFilter ref="A1:E12" xr:uid="{34C4BAF1-A0C3-4B3B-B258-AE0C263FB82A}"/>
  <tableColumns count="5">
    <tableColumn id="1" xr3:uid="{E8CF8C46-818C-4BAD-8B2E-6BD1195683D7}" name="Season" dataDxfId="4"/>
    <tableColumn id="2" xr3:uid="{8044F66B-A266-4A3B-9180-A3C0A8613FAC}" name="Winner" dataDxfId="3"/>
    <tableColumn id="3" xr3:uid="{01D5E353-C1EF-4D2A-8940-71F3A4B173F7}" name="Runner Up" dataDxfId="2"/>
    <tableColumn id="4" xr3:uid="{73D812EA-9BE1-4C23-B747-B8F5590346E3}" name="Player of the Match" dataDxfId="1"/>
    <tableColumn id="5" xr3:uid="{1EF394B3-31E8-4FA6-B7B6-7DB32DD25463}"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CA079-A511-48CD-9137-CE38D1F228F0}">
  <dimension ref="A3:D13"/>
  <sheetViews>
    <sheetView workbookViewId="0">
      <selection activeCell="I6" sqref="I6"/>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2" t="s">
        <v>423</v>
      </c>
      <c r="B3" s="22" t="s">
        <v>424</v>
      </c>
    </row>
    <row r="4" spans="1:4" x14ac:dyDescent="0.3">
      <c r="A4" s="22" t="s">
        <v>421</v>
      </c>
      <c r="B4" t="s">
        <v>40</v>
      </c>
      <c r="C4" t="s">
        <v>20</v>
      </c>
      <c r="D4" t="s">
        <v>422</v>
      </c>
    </row>
    <row r="5" spans="1:4" x14ac:dyDescent="0.3">
      <c r="A5" s="23" t="s">
        <v>19</v>
      </c>
      <c r="B5" s="43"/>
      <c r="C5" s="43">
        <v>11</v>
      </c>
      <c r="D5" s="43">
        <v>11</v>
      </c>
    </row>
    <row r="6" spans="1:4" x14ac:dyDescent="0.3">
      <c r="A6" s="23" t="s">
        <v>18</v>
      </c>
      <c r="B6" s="43">
        <v>3</v>
      </c>
      <c r="C6" s="43">
        <v>7</v>
      </c>
      <c r="D6" s="43">
        <v>10</v>
      </c>
    </row>
    <row r="7" spans="1:4" x14ac:dyDescent="0.3">
      <c r="A7" s="23" t="s">
        <v>27</v>
      </c>
      <c r="B7" s="43">
        <v>1</v>
      </c>
      <c r="C7" s="43">
        <v>8</v>
      </c>
      <c r="D7" s="43">
        <v>9</v>
      </c>
    </row>
    <row r="8" spans="1:4" x14ac:dyDescent="0.3">
      <c r="A8" s="23" t="s">
        <v>31</v>
      </c>
      <c r="B8" s="43">
        <v>4</v>
      </c>
      <c r="C8" s="43">
        <v>3</v>
      </c>
      <c r="D8" s="43">
        <v>7</v>
      </c>
    </row>
    <row r="9" spans="1:4" x14ac:dyDescent="0.3">
      <c r="A9" s="23" t="s">
        <v>45</v>
      </c>
      <c r="B9" s="43">
        <v>1</v>
      </c>
      <c r="C9" s="43">
        <v>5</v>
      </c>
      <c r="D9" s="43">
        <v>6</v>
      </c>
    </row>
    <row r="10" spans="1:4" x14ac:dyDescent="0.3">
      <c r="A10" s="23" t="s">
        <v>50</v>
      </c>
      <c r="B10" s="43"/>
      <c r="C10" s="43">
        <v>6</v>
      </c>
      <c r="D10" s="43">
        <v>6</v>
      </c>
    </row>
    <row r="11" spans="1:4" x14ac:dyDescent="0.3">
      <c r="A11" s="23" t="s">
        <v>39</v>
      </c>
      <c r="B11" s="43"/>
      <c r="C11" s="43">
        <v>6</v>
      </c>
      <c r="D11" s="43">
        <v>6</v>
      </c>
    </row>
    <row r="12" spans="1:4" x14ac:dyDescent="0.3">
      <c r="A12" s="23" t="s">
        <v>38</v>
      </c>
      <c r="B12" s="43">
        <v>1</v>
      </c>
      <c r="C12" s="43">
        <v>4</v>
      </c>
      <c r="D12" s="43">
        <v>5</v>
      </c>
    </row>
    <row r="13" spans="1:4" x14ac:dyDescent="0.3">
      <c r="A13" s="23" t="s">
        <v>422</v>
      </c>
      <c r="B13" s="43">
        <v>10</v>
      </c>
      <c r="C13" s="43">
        <v>50</v>
      </c>
      <c r="D13" s="43">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25376-0C73-4614-AF64-17E108D2275A}">
  <dimension ref="A3:B6"/>
  <sheetViews>
    <sheetView zoomScale="82" workbookViewId="0">
      <selection activeCell="B15" sqref="B15"/>
    </sheetView>
  </sheetViews>
  <sheetFormatPr defaultRowHeight="15.6" x14ac:dyDescent="0.3"/>
  <cols>
    <col min="1" max="1" width="12.5" bestFit="1" customWidth="1"/>
    <col min="2" max="2" width="14.69921875" bestFit="1" customWidth="1"/>
  </cols>
  <sheetData>
    <row r="3" spans="1:2" x14ac:dyDescent="0.3">
      <c r="A3" s="22" t="s">
        <v>421</v>
      </c>
      <c r="B3" t="s">
        <v>425</v>
      </c>
    </row>
    <row r="4" spans="1:2" x14ac:dyDescent="0.3">
      <c r="A4" s="23" t="s">
        <v>40</v>
      </c>
      <c r="B4" s="43">
        <v>10</v>
      </c>
    </row>
    <row r="5" spans="1:2" x14ac:dyDescent="0.3">
      <c r="A5" s="23" t="s">
        <v>20</v>
      </c>
      <c r="B5" s="43">
        <v>50</v>
      </c>
    </row>
    <row r="6" spans="1:2" x14ac:dyDescent="0.3">
      <c r="A6" s="23" t="s">
        <v>422</v>
      </c>
      <c r="B6" s="43">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1893A-9FD0-4B5D-BBA0-FFFA783A9E36}">
  <dimension ref="A3:D15"/>
  <sheetViews>
    <sheetView workbookViewId="0">
      <selection activeCell="D8" sqref="D8"/>
    </sheetView>
  </sheetViews>
  <sheetFormatPr defaultRowHeight="15.6" x14ac:dyDescent="0.3"/>
  <cols>
    <col min="1" max="1" width="46.09765625" bestFit="1" customWidth="1"/>
    <col min="2" max="2" width="15.19921875" bestFit="1" customWidth="1"/>
    <col min="3" max="3" width="4.59765625" bestFit="1" customWidth="1"/>
    <col min="4" max="4" width="10.8984375" bestFit="1" customWidth="1"/>
    <col min="5" max="5" width="12" bestFit="1" customWidth="1"/>
    <col min="6" max="6" width="13.8984375" bestFit="1" customWidth="1"/>
    <col min="7" max="7" width="18.3984375" bestFit="1" customWidth="1"/>
    <col min="8" max="8" width="19.09765625" bestFit="1" customWidth="1"/>
    <col min="9" max="9" width="14.59765625" bestFit="1" customWidth="1"/>
    <col min="10" max="10" width="9" bestFit="1" customWidth="1"/>
    <col min="11" max="11" width="13.09765625" bestFit="1" customWidth="1"/>
    <col min="12" max="12" width="15.19921875" bestFit="1" customWidth="1"/>
    <col min="13" max="13" width="20.296875" bestFit="1" customWidth="1"/>
    <col min="14" max="14" width="24.8984375" bestFit="1" customWidth="1"/>
    <col min="15" max="15" width="18.3984375" bestFit="1" customWidth="1"/>
    <col min="16" max="16" width="10.8984375" bestFit="1" customWidth="1"/>
  </cols>
  <sheetData>
    <row r="3" spans="1:4" x14ac:dyDescent="0.3">
      <c r="A3" s="22" t="s">
        <v>425</v>
      </c>
      <c r="B3" s="22" t="s">
        <v>424</v>
      </c>
    </row>
    <row r="4" spans="1:4" x14ac:dyDescent="0.3">
      <c r="A4" s="22" t="s">
        <v>421</v>
      </c>
      <c r="B4" t="s">
        <v>40</v>
      </c>
      <c r="C4" t="s">
        <v>20</v>
      </c>
      <c r="D4" t="s">
        <v>422</v>
      </c>
    </row>
    <row r="5" spans="1:4" x14ac:dyDescent="0.3">
      <c r="A5" s="23" t="s">
        <v>100</v>
      </c>
      <c r="B5" s="43"/>
      <c r="C5" s="43">
        <v>1</v>
      </c>
      <c r="D5" s="43">
        <v>1</v>
      </c>
    </row>
    <row r="6" spans="1:4" x14ac:dyDescent="0.3">
      <c r="A6" s="23" t="s">
        <v>93</v>
      </c>
      <c r="B6" s="43">
        <v>1</v>
      </c>
      <c r="C6" s="43">
        <v>2</v>
      </c>
      <c r="D6" s="43">
        <v>3</v>
      </c>
    </row>
    <row r="7" spans="1:4" x14ac:dyDescent="0.3">
      <c r="A7" s="23" t="s">
        <v>66</v>
      </c>
      <c r="B7" s="43"/>
      <c r="C7" s="43">
        <v>4</v>
      </c>
      <c r="D7" s="43">
        <v>4</v>
      </c>
    </row>
    <row r="8" spans="1:4" x14ac:dyDescent="0.3">
      <c r="A8" s="23" t="s">
        <v>44</v>
      </c>
      <c r="B8" s="43"/>
      <c r="C8" s="43">
        <v>6</v>
      </c>
      <c r="D8" s="43">
        <v>6</v>
      </c>
    </row>
    <row r="9" spans="1:4" x14ac:dyDescent="0.3">
      <c r="A9" s="23" t="s">
        <v>60</v>
      </c>
      <c r="B9" s="43"/>
      <c r="C9" s="43">
        <v>7</v>
      </c>
      <c r="D9" s="43">
        <v>7</v>
      </c>
    </row>
    <row r="10" spans="1:4" x14ac:dyDescent="0.3">
      <c r="A10" s="23" t="s">
        <v>55</v>
      </c>
      <c r="B10" s="43">
        <v>2</v>
      </c>
      <c r="C10" s="43">
        <v>5</v>
      </c>
      <c r="D10" s="43">
        <v>7</v>
      </c>
    </row>
    <row r="11" spans="1:4" x14ac:dyDescent="0.3">
      <c r="A11" s="23" t="s">
        <v>37</v>
      </c>
      <c r="B11" s="43">
        <v>2</v>
      </c>
      <c r="C11" s="43">
        <v>5</v>
      </c>
      <c r="D11" s="43">
        <v>7</v>
      </c>
    </row>
    <row r="12" spans="1:4" x14ac:dyDescent="0.3">
      <c r="A12" s="23" t="s">
        <v>49</v>
      </c>
      <c r="B12" s="43">
        <v>5</v>
      </c>
      <c r="C12" s="43">
        <v>2</v>
      </c>
      <c r="D12" s="43">
        <v>7</v>
      </c>
    </row>
    <row r="13" spans="1:4" x14ac:dyDescent="0.3">
      <c r="A13" s="23" t="s">
        <v>26</v>
      </c>
      <c r="B13" s="43"/>
      <c r="C13" s="43">
        <v>9</v>
      </c>
      <c r="D13" s="43">
        <v>9</v>
      </c>
    </row>
    <row r="14" spans="1:4" x14ac:dyDescent="0.3">
      <c r="A14" s="23" t="s">
        <v>17</v>
      </c>
      <c r="B14" s="43"/>
      <c r="C14" s="43">
        <v>9</v>
      </c>
      <c r="D14" s="43">
        <v>9</v>
      </c>
    </row>
    <row r="15" spans="1:4" x14ac:dyDescent="0.3">
      <c r="A15" s="23" t="s">
        <v>422</v>
      </c>
      <c r="B15" s="43">
        <v>10</v>
      </c>
      <c r="C15" s="43">
        <v>50</v>
      </c>
      <c r="D15" s="43">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B233A-25BE-4959-AAB0-FD5E3781789F}">
  <dimension ref="A3:E42"/>
  <sheetViews>
    <sheetView workbookViewId="0">
      <selection activeCell="E6" sqref="E6"/>
    </sheetView>
  </sheetViews>
  <sheetFormatPr defaultRowHeight="15.6" x14ac:dyDescent="0.3"/>
  <cols>
    <col min="1" max="1" width="13.296875" bestFit="1" customWidth="1"/>
    <col min="2" max="2" width="23.09765625" bestFit="1" customWidth="1"/>
    <col min="4" max="4" width="13.19921875" customWidth="1"/>
    <col min="5" max="5" width="13.796875" customWidth="1"/>
  </cols>
  <sheetData>
    <row r="3" spans="1:5" x14ac:dyDescent="0.3">
      <c r="A3" s="22" t="s">
        <v>421</v>
      </c>
      <c r="B3" t="s">
        <v>426</v>
      </c>
      <c r="D3" t="s">
        <v>427</v>
      </c>
      <c r="E3" t="s">
        <v>428</v>
      </c>
    </row>
    <row r="4" spans="1:5" x14ac:dyDescent="0.3">
      <c r="A4" s="23" t="s">
        <v>25</v>
      </c>
      <c r="B4" s="43">
        <v>4</v>
      </c>
      <c r="D4" s="23" t="str">
        <f>A4</f>
        <v>Rashid Khan</v>
      </c>
      <c r="E4">
        <f>GETPIVOTDATA("player_of_match",$A$3,"player_of_match",A4)</f>
        <v>4</v>
      </c>
    </row>
    <row r="5" spans="1:5" x14ac:dyDescent="0.3">
      <c r="A5" s="23" t="s">
        <v>69</v>
      </c>
      <c r="B5" s="43">
        <v>3</v>
      </c>
      <c r="D5" s="23" t="str">
        <f t="shared" ref="D5:D12" si="0">A5</f>
        <v>SP Narine</v>
      </c>
      <c r="E5">
        <f t="shared" ref="E5:E13" si="1">GETPIVOTDATA("player_of_match",$A$3,"player_of_match",A5)</f>
        <v>3</v>
      </c>
    </row>
    <row r="6" spans="1:5" x14ac:dyDescent="0.3">
      <c r="A6" s="23" t="s">
        <v>16</v>
      </c>
      <c r="B6" s="43">
        <v>3</v>
      </c>
      <c r="D6" s="23" t="str">
        <f t="shared" si="0"/>
        <v>SR Watson</v>
      </c>
      <c r="E6">
        <f t="shared" si="1"/>
        <v>3</v>
      </c>
    </row>
    <row r="7" spans="1:5" x14ac:dyDescent="0.3">
      <c r="A7" s="23" t="s">
        <v>59</v>
      </c>
      <c r="B7" s="43">
        <v>3</v>
      </c>
      <c r="D7" s="23" t="str">
        <f t="shared" si="0"/>
        <v>AB de Villiers</v>
      </c>
      <c r="E7">
        <f t="shared" si="1"/>
        <v>3</v>
      </c>
    </row>
    <row r="8" spans="1:5" x14ac:dyDescent="0.3">
      <c r="A8" s="23" t="s">
        <v>68</v>
      </c>
      <c r="B8" s="43">
        <v>3</v>
      </c>
      <c r="D8" s="23" t="str">
        <f t="shared" si="0"/>
        <v>JC Buttler</v>
      </c>
      <c r="E8">
        <f t="shared" si="1"/>
        <v>3</v>
      </c>
    </row>
    <row r="9" spans="1:5" x14ac:dyDescent="0.3">
      <c r="A9" s="23" t="s">
        <v>67</v>
      </c>
      <c r="B9" s="43">
        <v>2</v>
      </c>
      <c r="D9" s="23" t="str">
        <f t="shared" si="0"/>
        <v>AT Rayudu</v>
      </c>
      <c r="E9">
        <f t="shared" si="1"/>
        <v>2</v>
      </c>
    </row>
    <row r="10" spans="1:5" x14ac:dyDescent="0.3">
      <c r="A10" s="23" t="s">
        <v>83</v>
      </c>
      <c r="B10" s="43">
        <v>2</v>
      </c>
      <c r="D10" s="23" t="str">
        <f t="shared" si="0"/>
        <v>RG Sharma</v>
      </c>
      <c r="E10">
        <f t="shared" si="1"/>
        <v>2</v>
      </c>
    </row>
    <row r="11" spans="1:5" x14ac:dyDescent="0.3">
      <c r="A11" s="23" t="s">
        <v>92</v>
      </c>
      <c r="B11" s="43">
        <v>2</v>
      </c>
      <c r="D11" s="23" t="str">
        <f t="shared" si="0"/>
        <v>CH Gayle</v>
      </c>
      <c r="E11">
        <f t="shared" si="1"/>
        <v>2</v>
      </c>
    </row>
    <row r="12" spans="1:5" x14ac:dyDescent="0.3">
      <c r="A12" s="23" t="s">
        <v>95</v>
      </c>
      <c r="B12" s="43">
        <v>2</v>
      </c>
      <c r="D12" s="23" t="str">
        <f t="shared" si="0"/>
        <v>SV Samson</v>
      </c>
      <c r="E12">
        <f t="shared" si="1"/>
        <v>2</v>
      </c>
    </row>
    <row r="13" spans="1:5" x14ac:dyDescent="0.3">
      <c r="A13" s="23" t="s">
        <v>70</v>
      </c>
      <c r="B13" s="43">
        <v>2</v>
      </c>
      <c r="D13" s="23" t="str">
        <f>A13</f>
        <v>S Dhawan</v>
      </c>
      <c r="E13">
        <f t="shared" si="1"/>
        <v>2</v>
      </c>
    </row>
    <row r="14" spans="1:5" x14ac:dyDescent="0.3">
      <c r="A14" s="23" t="s">
        <v>65</v>
      </c>
      <c r="B14" s="43">
        <v>2</v>
      </c>
      <c r="D14" s="23"/>
    </row>
    <row r="15" spans="1:5" x14ac:dyDescent="0.3">
      <c r="A15" s="23" t="s">
        <v>54</v>
      </c>
      <c r="B15" s="43">
        <v>2</v>
      </c>
    </row>
    <row r="16" spans="1:5" x14ac:dyDescent="0.3">
      <c r="A16" s="23" t="s">
        <v>94</v>
      </c>
      <c r="B16" s="43">
        <v>2</v>
      </c>
    </row>
    <row r="17" spans="1:2" x14ac:dyDescent="0.3">
      <c r="A17" s="23" t="s">
        <v>86</v>
      </c>
      <c r="B17" s="43">
        <v>2</v>
      </c>
    </row>
    <row r="18" spans="1:2" x14ac:dyDescent="0.3">
      <c r="A18" s="23" t="s">
        <v>73</v>
      </c>
      <c r="B18" s="43">
        <v>2</v>
      </c>
    </row>
    <row r="19" spans="1:2" x14ac:dyDescent="0.3">
      <c r="A19" s="23" t="s">
        <v>90</v>
      </c>
      <c r="B19" s="43">
        <v>2</v>
      </c>
    </row>
    <row r="20" spans="1:2" x14ac:dyDescent="0.3">
      <c r="A20" s="23" t="s">
        <v>56</v>
      </c>
      <c r="B20" s="43">
        <v>1</v>
      </c>
    </row>
    <row r="21" spans="1:2" x14ac:dyDescent="0.3">
      <c r="A21" s="23" t="s">
        <v>33</v>
      </c>
      <c r="B21" s="43">
        <v>1</v>
      </c>
    </row>
    <row r="22" spans="1:2" x14ac:dyDescent="0.3">
      <c r="A22" s="23" t="s">
        <v>99</v>
      </c>
      <c r="B22" s="43">
        <v>1</v>
      </c>
    </row>
    <row r="23" spans="1:2" x14ac:dyDescent="0.3">
      <c r="A23" s="23" t="s">
        <v>96</v>
      </c>
      <c r="B23" s="43">
        <v>1</v>
      </c>
    </row>
    <row r="24" spans="1:2" x14ac:dyDescent="0.3">
      <c r="A24" s="23" t="s">
        <v>74</v>
      </c>
      <c r="B24" s="43">
        <v>1</v>
      </c>
    </row>
    <row r="25" spans="1:2" x14ac:dyDescent="0.3">
      <c r="A25" s="23" t="s">
        <v>36</v>
      </c>
      <c r="B25" s="43">
        <v>1</v>
      </c>
    </row>
    <row r="26" spans="1:2" x14ac:dyDescent="0.3">
      <c r="A26" s="23" t="s">
        <v>85</v>
      </c>
      <c r="B26" s="43">
        <v>1</v>
      </c>
    </row>
    <row r="27" spans="1:2" x14ac:dyDescent="0.3">
      <c r="A27" s="23" t="s">
        <v>78</v>
      </c>
      <c r="B27" s="43">
        <v>1</v>
      </c>
    </row>
    <row r="28" spans="1:2" x14ac:dyDescent="0.3">
      <c r="A28" s="23" t="s">
        <v>97</v>
      </c>
      <c r="B28" s="43">
        <v>1</v>
      </c>
    </row>
    <row r="29" spans="1:2" x14ac:dyDescent="0.3">
      <c r="A29" s="23" t="s">
        <v>63</v>
      </c>
      <c r="B29" s="43">
        <v>1</v>
      </c>
    </row>
    <row r="30" spans="1:2" x14ac:dyDescent="0.3">
      <c r="A30" s="23" t="s">
        <v>79</v>
      </c>
      <c r="B30" s="43">
        <v>1</v>
      </c>
    </row>
    <row r="31" spans="1:2" x14ac:dyDescent="0.3">
      <c r="A31" s="23" t="s">
        <v>43</v>
      </c>
      <c r="B31" s="43">
        <v>1</v>
      </c>
    </row>
    <row r="32" spans="1:2" x14ac:dyDescent="0.3">
      <c r="A32" s="23" t="s">
        <v>48</v>
      </c>
      <c r="B32" s="43">
        <v>1</v>
      </c>
    </row>
    <row r="33" spans="1:2" x14ac:dyDescent="0.3">
      <c r="A33" s="23" t="s">
        <v>76</v>
      </c>
      <c r="B33" s="43">
        <v>1</v>
      </c>
    </row>
    <row r="34" spans="1:2" x14ac:dyDescent="0.3">
      <c r="A34" s="23" t="s">
        <v>71</v>
      </c>
      <c r="B34" s="43">
        <v>1</v>
      </c>
    </row>
    <row r="35" spans="1:2" x14ac:dyDescent="0.3">
      <c r="A35" s="23" t="s">
        <v>87</v>
      </c>
      <c r="B35" s="43">
        <v>1</v>
      </c>
    </row>
    <row r="36" spans="1:2" x14ac:dyDescent="0.3">
      <c r="A36" s="23" t="s">
        <v>88</v>
      </c>
      <c r="B36" s="43">
        <v>1</v>
      </c>
    </row>
    <row r="37" spans="1:2" x14ac:dyDescent="0.3">
      <c r="A37" s="23" t="s">
        <v>30</v>
      </c>
      <c r="B37" s="43">
        <v>1</v>
      </c>
    </row>
    <row r="38" spans="1:2" x14ac:dyDescent="0.3">
      <c r="A38" s="23" t="s">
        <v>80</v>
      </c>
      <c r="B38" s="43">
        <v>1</v>
      </c>
    </row>
    <row r="39" spans="1:2" x14ac:dyDescent="0.3">
      <c r="A39" s="23" t="s">
        <v>77</v>
      </c>
      <c r="B39" s="43">
        <v>1</v>
      </c>
    </row>
    <row r="40" spans="1:2" x14ac:dyDescent="0.3">
      <c r="A40" s="23" t="s">
        <v>62</v>
      </c>
      <c r="B40" s="43">
        <v>1</v>
      </c>
    </row>
    <row r="41" spans="1:2" x14ac:dyDescent="0.3">
      <c r="A41" s="23" t="s">
        <v>101</v>
      </c>
      <c r="B41" s="43">
        <v>1</v>
      </c>
    </row>
    <row r="42" spans="1:2" x14ac:dyDescent="0.3">
      <c r="A42" s="23" t="s">
        <v>422</v>
      </c>
      <c r="B42" s="43">
        <v>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5CA73-5EFB-46FC-8910-E7154FC8982C}">
  <dimension ref="A3:G27"/>
  <sheetViews>
    <sheetView workbookViewId="0">
      <selection activeCell="C7" sqref="C7"/>
    </sheetView>
  </sheetViews>
  <sheetFormatPr defaultRowHeight="15.6" x14ac:dyDescent="0.3"/>
  <cols>
    <col min="1" max="1" width="12.296875" bestFit="1" customWidth="1"/>
    <col min="4" max="4" width="19" customWidth="1"/>
    <col min="5" max="5" width="20" customWidth="1"/>
    <col min="6" max="7" width="17" customWidth="1"/>
  </cols>
  <sheetData>
    <row r="3" spans="1:7" x14ac:dyDescent="0.3">
      <c r="A3" s="22" t="s">
        <v>421</v>
      </c>
      <c r="C3" s="6" t="s">
        <v>384</v>
      </c>
      <c r="D3" s="6" t="s">
        <v>385</v>
      </c>
      <c r="E3" s="6" t="s">
        <v>386</v>
      </c>
      <c r="F3" s="6" t="s">
        <v>387</v>
      </c>
      <c r="G3" s="6" t="s">
        <v>388</v>
      </c>
    </row>
    <row r="4" spans="1:7" x14ac:dyDescent="0.3">
      <c r="A4" s="23" t="s">
        <v>390</v>
      </c>
      <c r="C4" t="str">
        <f>A4</f>
        <v>IPL-2018</v>
      </c>
      <c r="D4" t="str">
        <f>VLOOKUP($C$4,Table3[],2,0)</f>
        <v>Chennai Super Kings</v>
      </c>
      <c r="E4" t="str">
        <f>VLOOKUP($C$4,Table3[],3,0)</f>
        <v>Sunrisers Hyderabad</v>
      </c>
      <c r="F4" t="str">
        <f>VLOOKUP($C$4,Table3[],4,0)</f>
        <v>Shane Watson</v>
      </c>
      <c r="G4" t="str">
        <f>VLOOKUP($C$4,Table3[],5,0)</f>
        <v>Sunil Narine</v>
      </c>
    </row>
    <row r="5" spans="1:7" x14ac:dyDescent="0.3">
      <c r="A5" s="23" t="s">
        <v>422</v>
      </c>
    </row>
    <row r="16" spans="1:7" x14ac:dyDescent="0.3">
      <c r="B16" s="27" t="s">
        <v>384</v>
      </c>
      <c r="C16" s="28" t="s">
        <v>385</v>
      </c>
      <c r="D16" s="28" t="s">
        <v>386</v>
      </c>
      <c r="E16" s="28" t="s">
        <v>387</v>
      </c>
      <c r="F16" s="29" t="s">
        <v>388</v>
      </c>
    </row>
    <row r="17" spans="2:6" ht="43.2" x14ac:dyDescent="0.3">
      <c r="B17" s="36" t="s">
        <v>390</v>
      </c>
      <c r="C17" s="35" t="s">
        <v>19</v>
      </c>
      <c r="D17" s="34" t="s">
        <v>18</v>
      </c>
      <c r="E17" s="34" t="s">
        <v>391</v>
      </c>
      <c r="F17" s="37" t="s">
        <v>392</v>
      </c>
    </row>
    <row r="18" spans="2:6" ht="28.8" x14ac:dyDescent="0.3">
      <c r="B18" s="24" t="s">
        <v>393</v>
      </c>
      <c r="C18" s="6" t="s">
        <v>39</v>
      </c>
      <c r="D18" s="9" t="s">
        <v>394</v>
      </c>
      <c r="E18" s="9" t="s">
        <v>395</v>
      </c>
      <c r="F18" s="26" t="s">
        <v>396</v>
      </c>
    </row>
    <row r="19" spans="2:6" ht="43.2" x14ac:dyDescent="0.3">
      <c r="B19" s="36" t="s">
        <v>397</v>
      </c>
      <c r="C19" s="35" t="s">
        <v>18</v>
      </c>
      <c r="D19" s="34" t="s">
        <v>50</v>
      </c>
      <c r="E19" s="34" t="s">
        <v>398</v>
      </c>
      <c r="F19" s="37" t="s">
        <v>399</v>
      </c>
    </row>
    <row r="20" spans="2:6" ht="28.8" x14ac:dyDescent="0.3">
      <c r="B20" s="24" t="s">
        <v>400</v>
      </c>
      <c r="C20" s="6" t="s">
        <v>39</v>
      </c>
      <c r="D20" s="9" t="s">
        <v>19</v>
      </c>
      <c r="E20" s="9" t="s">
        <v>401</v>
      </c>
      <c r="F20" s="26" t="s">
        <v>389</v>
      </c>
    </row>
    <row r="21" spans="2:6" ht="43.2" x14ac:dyDescent="0.3">
      <c r="B21" s="36" t="s">
        <v>402</v>
      </c>
      <c r="C21" s="35" t="s">
        <v>27</v>
      </c>
      <c r="D21" s="34" t="s">
        <v>45</v>
      </c>
      <c r="E21" s="34" t="s">
        <v>403</v>
      </c>
      <c r="F21" s="37" t="s">
        <v>404</v>
      </c>
    </row>
    <row r="22" spans="2:6" ht="28.8" x14ac:dyDescent="0.3">
      <c r="B22" s="24" t="s">
        <v>405</v>
      </c>
      <c r="C22" s="6" t="s">
        <v>39</v>
      </c>
      <c r="D22" s="9" t="s">
        <v>19</v>
      </c>
      <c r="E22" s="9" t="s">
        <v>406</v>
      </c>
      <c r="F22" s="26" t="s">
        <v>391</v>
      </c>
    </row>
    <row r="23" spans="2:6" ht="43.2" x14ac:dyDescent="0.3">
      <c r="B23" s="36" t="s">
        <v>407</v>
      </c>
      <c r="C23" s="35" t="s">
        <v>27</v>
      </c>
      <c r="D23" s="34" t="s">
        <v>19</v>
      </c>
      <c r="E23" s="34" t="s">
        <v>408</v>
      </c>
      <c r="F23" s="37" t="s">
        <v>392</v>
      </c>
    </row>
    <row r="24" spans="2:6" ht="43.2" x14ac:dyDescent="0.3">
      <c r="B24" s="24" t="s">
        <v>409</v>
      </c>
      <c r="C24" s="6" t="s">
        <v>19</v>
      </c>
      <c r="D24" s="9" t="s">
        <v>50</v>
      </c>
      <c r="E24" s="9" t="s">
        <v>410</v>
      </c>
      <c r="F24" s="26" t="s">
        <v>411</v>
      </c>
    </row>
    <row r="25" spans="2:6" ht="43.2" x14ac:dyDescent="0.3">
      <c r="B25" s="36" t="s">
        <v>412</v>
      </c>
      <c r="C25" s="35" t="s">
        <v>19</v>
      </c>
      <c r="D25" s="34" t="s">
        <v>39</v>
      </c>
      <c r="E25" s="34" t="s">
        <v>413</v>
      </c>
      <c r="F25" s="37" t="s">
        <v>414</v>
      </c>
    </row>
    <row r="26" spans="2:6" ht="28.8" x14ac:dyDescent="0.3">
      <c r="B26" s="24" t="s">
        <v>415</v>
      </c>
      <c r="C26" s="6" t="s">
        <v>260</v>
      </c>
      <c r="D26" s="9" t="s">
        <v>50</v>
      </c>
      <c r="E26" s="9" t="s">
        <v>416</v>
      </c>
      <c r="F26" s="26" t="s">
        <v>417</v>
      </c>
    </row>
    <row r="27" spans="2:6" ht="28.8" x14ac:dyDescent="0.3">
      <c r="B27" s="38" t="s">
        <v>418</v>
      </c>
      <c r="C27" s="39" t="s">
        <v>31</v>
      </c>
      <c r="D27" s="40" t="s">
        <v>19</v>
      </c>
      <c r="E27" s="40" t="s">
        <v>419</v>
      </c>
      <c r="F27" s="41"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D08D7-9A3C-4443-B12E-1FE38E96034A}">
  <dimension ref="A3:E10"/>
  <sheetViews>
    <sheetView workbookViewId="0">
      <selection activeCell="L14" sqref="L14"/>
    </sheetView>
  </sheetViews>
  <sheetFormatPr defaultRowHeight="15.6" x14ac:dyDescent="0.3"/>
  <cols>
    <col min="1" max="1" width="18.796875" bestFit="1" customWidth="1"/>
    <col min="2" max="2" width="15" bestFit="1" customWidth="1"/>
    <col min="4" max="4" width="18.296875" customWidth="1"/>
  </cols>
  <sheetData>
    <row r="3" spans="1:5" x14ac:dyDescent="0.3">
      <c r="A3" s="22" t="s">
        <v>421</v>
      </c>
      <c r="B3" t="s">
        <v>429</v>
      </c>
    </row>
    <row r="4" spans="1:5" x14ac:dyDescent="0.3">
      <c r="A4" s="23" t="s">
        <v>19</v>
      </c>
      <c r="B4">
        <v>3</v>
      </c>
      <c r="D4" t="str">
        <f>A4</f>
        <v>Chennai Super Kings</v>
      </c>
      <c r="E4">
        <f>GETPIVOTDATA("Winner",$A$3,"Winner",A4)</f>
        <v>3</v>
      </c>
    </row>
    <row r="5" spans="1:5" x14ac:dyDescent="0.3">
      <c r="A5" s="23" t="s">
        <v>39</v>
      </c>
      <c r="B5">
        <v>3</v>
      </c>
      <c r="D5" t="str">
        <f t="shared" ref="D5:D9" si="0">A5</f>
        <v>Mumbai Indians</v>
      </c>
      <c r="E5">
        <f t="shared" ref="E5:E9" si="1">GETPIVOTDATA("Winner",$A$3,"Winner",A5)</f>
        <v>3</v>
      </c>
    </row>
    <row r="6" spans="1:5" x14ac:dyDescent="0.3">
      <c r="A6" s="23" t="s">
        <v>27</v>
      </c>
      <c r="B6">
        <v>2</v>
      </c>
      <c r="D6" t="str">
        <f t="shared" si="0"/>
        <v>Kolkata Knight Riders</v>
      </c>
      <c r="E6">
        <f t="shared" si="1"/>
        <v>2</v>
      </c>
    </row>
    <row r="7" spans="1:5" x14ac:dyDescent="0.3">
      <c r="A7" s="23" t="s">
        <v>260</v>
      </c>
      <c r="B7">
        <v>1</v>
      </c>
      <c r="D7" t="str">
        <f t="shared" si="0"/>
        <v>Deccan Chargers</v>
      </c>
      <c r="E7">
        <f t="shared" si="1"/>
        <v>1</v>
      </c>
    </row>
    <row r="8" spans="1:5" x14ac:dyDescent="0.3">
      <c r="A8" s="23" t="s">
        <v>18</v>
      </c>
      <c r="B8">
        <v>1</v>
      </c>
      <c r="D8" t="str">
        <f t="shared" si="0"/>
        <v>Sunrisers Hyderabad</v>
      </c>
      <c r="E8">
        <f t="shared" si="1"/>
        <v>1</v>
      </c>
    </row>
    <row r="9" spans="1:5" x14ac:dyDescent="0.3">
      <c r="A9" s="23" t="s">
        <v>31</v>
      </c>
      <c r="B9">
        <v>1</v>
      </c>
      <c r="D9" t="str">
        <f t="shared" si="0"/>
        <v>Rajasthan Royals</v>
      </c>
      <c r="E9">
        <f t="shared" si="1"/>
        <v>1</v>
      </c>
    </row>
    <row r="10" spans="1:5" x14ac:dyDescent="0.3">
      <c r="A10" s="23" t="s">
        <v>422</v>
      </c>
      <c r="B10">
        <v>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DD4DD-45FD-4879-A83D-0DFD96D5840D}">
  <dimension ref="A1:V33"/>
  <sheetViews>
    <sheetView showGridLines="0" tabSelected="1" workbookViewId="0">
      <selection activeCell="N33" sqref="N33"/>
    </sheetView>
  </sheetViews>
  <sheetFormatPr defaultColWidth="0" defaultRowHeight="15.6" zeroHeight="1" x14ac:dyDescent="0.3"/>
  <cols>
    <col min="1" max="21" width="8.796875" style="42" customWidth="1"/>
    <col min="22" max="22" width="1" style="42" customWidth="1"/>
    <col min="23" max="16384" width="8.796875" style="42" hidden="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ht="18"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D15" sqref="A2:P697"/>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1" customFormat="1" x14ac:dyDescent="0.3">
      <c r="A1" s="14" t="s">
        <v>0</v>
      </c>
      <c r="B1" s="15" t="s">
        <v>1</v>
      </c>
      <c r="C1" s="15" t="s">
        <v>420</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3">
      <c r="A3" s="11">
        <v>7952</v>
      </c>
      <c r="B3" s="4" t="s">
        <v>24</v>
      </c>
      <c r="C3" s="2"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3">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3">
      <c r="A5" s="11">
        <v>7950</v>
      </c>
      <c r="B5" s="4" t="s">
        <v>15</v>
      </c>
      <c r="C5" s="2"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3">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3">
      <c r="A7" s="11">
        <v>7949</v>
      </c>
      <c r="B7" s="4" t="s">
        <v>42</v>
      </c>
      <c r="C7" s="2"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3">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3">
      <c r="A9" s="11">
        <v>7947</v>
      </c>
      <c r="B9" s="4" t="s">
        <v>53</v>
      </c>
      <c r="C9" s="2"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3">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3">
      <c r="A11" s="11">
        <v>7944</v>
      </c>
      <c r="B11" s="4" t="s">
        <v>58</v>
      </c>
      <c r="C11" s="2"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3">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3">
      <c r="A13" s="11">
        <v>7942</v>
      </c>
      <c r="B13" s="4" t="s">
        <v>24</v>
      </c>
      <c r="C13" s="2"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3">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3">
      <c r="A15" s="11">
        <v>7939</v>
      </c>
      <c r="B15" s="4" t="s">
        <v>42</v>
      </c>
      <c r="C15" s="2"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3">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3">
      <c r="A17" s="11">
        <v>7937</v>
      </c>
      <c r="B17" s="4" t="s">
        <v>64</v>
      </c>
      <c r="C17" s="2"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3">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3">
      <c r="A19" s="11">
        <v>7936</v>
      </c>
      <c r="B19" s="4" t="s">
        <v>47</v>
      </c>
      <c r="C19" s="2"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3">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3">
      <c r="A21" s="11">
        <v>7934</v>
      </c>
      <c r="B21" s="4" t="s">
        <v>24</v>
      </c>
      <c r="C21" s="2"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3">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3">
      <c r="A23" s="11">
        <v>7932</v>
      </c>
      <c r="B23" s="4" t="s">
        <v>53</v>
      </c>
      <c r="C23" s="2"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3">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3">
      <c r="A25" s="11">
        <v>7931</v>
      </c>
      <c r="B25" s="4" t="s">
        <v>64</v>
      </c>
      <c r="C25" s="2"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3">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3">
      <c r="A27" s="11">
        <v>7929</v>
      </c>
      <c r="B27" s="4" t="s">
        <v>53</v>
      </c>
      <c r="C27" s="2"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3">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3">
      <c r="A29" s="11">
        <v>7926</v>
      </c>
      <c r="B29" s="4" t="s">
        <v>24</v>
      </c>
      <c r="C29" s="2"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3">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3">
      <c r="A31" s="11">
        <v>7924</v>
      </c>
      <c r="B31" s="4" t="s">
        <v>58</v>
      </c>
      <c r="C31" s="2"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3">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3">
      <c r="A33" s="11">
        <v>7921</v>
      </c>
      <c r="B33" s="4" t="s">
        <v>47</v>
      </c>
      <c r="C33" s="2"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3">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3">
      <c r="A35" s="11">
        <v>7920</v>
      </c>
      <c r="B35" s="4" t="s">
        <v>42</v>
      </c>
      <c r="C35" s="2"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3">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3">
      <c r="A37" s="11">
        <v>7918</v>
      </c>
      <c r="B37" s="4" t="s">
        <v>53</v>
      </c>
      <c r="C37" s="2"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3">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3">
      <c r="A39" s="11">
        <v>7916</v>
      </c>
      <c r="B39" s="4" t="s">
        <v>15</v>
      </c>
      <c r="C39" s="2"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3">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3">
      <c r="A41" s="11">
        <v>7913</v>
      </c>
      <c r="B41" s="4" t="s">
        <v>53</v>
      </c>
      <c r="C41" s="2"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3">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3">
      <c r="A43" s="11">
        <v>7911</v>
      </c>
      <c r="B43" s="4" t="s">
        <v>24</v>
      </c>
      <c r="C43" s="2"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3">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3">
      <c r="A45" s="11">
        <v>7910</v>
      </c>
      <c r="B45" s="4" t="s">
        <v>42</v>
      </c>
      <c r="C45" s="2"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3">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3">
      <c r="A47" s="11">
        <v>7908</v>
      </c>
      <c r="B47" s="4" t="s">
        <v>47</v>
      </c>
      <c r="C47" s="2"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3">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3">
      <c r="A49" s="11">
        <v>7906</v>
      </c>
      <c r="B49" s="4" t="s">
        <v>24</v>
      </c>
      <c r="C49" s="2"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3">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3">
      <c r="A51" s="11">
        <v>7905</v>
      </c>
      <c r="B51" s="4" t="s">
        <v>91</v>
      </c>
      <c r="C51" s="2"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3">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3">
      <c r="A53" s="11">
        <v>7903</v>
      </c>
      <c r="B53" s="4" t="s">
        <v>24</v>
      </c>
      <c r="C53" s="2"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3">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3">
      <c r="A55" s="11">
        <v>7900</v>
      </c>
      <c r="B55" s="4" t="s">
        <v>53</v>
      </c>
      <c r="C55" s="2"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3">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3">
      <c r="A57" s="11">
        <v>7898</v>
      </c>
      <c r="B57" s="4" t="s">
        <v>98</v>
      </c>
      <c r="C57" s="2"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3">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3">
      <c r="A59" s="11">
        <v>7895</v>
      </c>
      <c r="B59" s="4" t="s">
        <v>91</v>
      </c>
      <c r="C59" s="2"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3">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3">
      <c r="A61" s="11">
        <v>7894</v>
      </c>
      <c r="B61" s="4" t="s">
        <v>15</v>
      </c>
      <c r="C61" s="2"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3">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3">
      <c r="A63" s="11">
        <v>58</v>
      </c>
      <c r="B63" s="4" t="s">
        <v>105</v>
      </c>
      <c r="C63" s="2"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3">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3">
      <c r="A65" s="11">
        <v>56</v>
      </c>
      <c r="B65" s="4" t="s">
        <v>15</v>
      </c>
      <c r="C65" s="2"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3">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3">
      <c r="A67" s="11">
        <v>55</v>
      </c>
      <c r="B67" s="4" t="s">
        <v>35</v>
      </c>
      <c r="C67" s="2"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3">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3">
      <c r="A69" s="11">
        <v>53</v>
      </c>
      <c r="B69" s="4" t="s">
        <v>24</v>
      </c>
      <c r="C69" s="2"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3">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3">
      <c r="A71" s="11">
        <v>50</v>
      </c>
      <c r="B71" s="4" t="s">
        <v>15</v>
      </c>
      <c r="C71" s="2"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3">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3">
      <c r="A73" s="11">
        <v>48</v>
      </c>
      <c r="B73" s="4" t="s">
        <v>123</v>
      </c>
      <c r="C73" s="2"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3">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3">
      <c r="A75" s="11">
        <v>45</v>
      </c>
      <c r="B75" s="4" t="s">
        <v>105</v>
      </c>
      <c r="C75" s="2"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3">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3">
      <c r="A77" s="11">
        <v>43</v>
      </c>
      <c r="B77" s="4" t="s">
        <v>53</v>
      </c>
      <c r="C77" s="2"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3">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3">
      <c r="A79" s="11">
        <v>42</v>
      </c>
      <c r="B79" s="4" t="s">
        <v>105</v>
      </c>
      <c r="C79" s="2"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3">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3">
      <c r="A81" s="11">
        <v>40</v>
      </c>
      <c r="B81" s="4" t="s">
        <v>24</v>
      </c>
      <c r="C81" s="2"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3">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3">
      <c r="A83" s="11">
        <v>37</v>
      </c>
      <c r="B83" s="4" t="s">
        <v>15</v>
      </c>
      <c r="C83" s="2"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3">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3">
      <c r="A85" s="11">
        <v>35</v>
      </c>
      <c r="B85" s="4" t="s">
        <v>123</v>
      </c>
      <c r="C85" s="2"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3">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3">
      <c r="A87" s="11">
        <v>33</v>
      </c>
      <c r="B87" s="4" t="s">
        <v>42</v>
      </c>
      <c r="C87" s="2"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3">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3">
      <c r="A89" s="11">
        <v>31</v>
      </c>
      <c r="B89" s="4" t="s">
        <v>24</v>
      </c>
      <c r="C89" s="2"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3">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3">
      <c r="A91" s="11">
        <v>30</v>
      </c>
      <c r="B91" s="4" t="s">
        <v>105</v>
      </c>
      <c r="C91" s="2"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3">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3">
      <c r="A93" s="11">
        <v>28</v>
      </c>
      <c r="B93" s="4" t="s">
        <v>15</v>
      </c>
      <c r="C93" s="2"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3">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3">
      <c r="A95" s="11">
        <v>27</v>
      </c>
      <c r="B95" s="4" t="s">
        <v>24</v>
      </c>
      <c r="C95" s="2"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3">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3">
      <c r="A97" s="11">
        <v>25</v>
      </c>
      <c r="B97" s="4" t="s">
        <v>42</v>
      </c>
      <c r="C97" s="2"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3">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3">
      <c r="A99" s="11">
        <v>22</v>
      </c>
      <c r="B99" s="4" t="s">
        <v>64</v>
      </c>
      <c r="C99" s="2"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3">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3">
      <c r="A101" s="11">
        <v>20</v>
      </c>
      <c r="B101" s="4" t="s">
        <v>136</v>
      </c>
      <c r="C101" s="2"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3">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3">
      <c r="A103" s="11">
        <v>19</v>
      </c>
      <c r="B103" s="4" t="s">
        <v>53</v>
      </c>
      <c r="C103" s="2"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3">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3">
      <c r="A105" s="11">
        <v>17</v>
      </c>
      <c r="B105" s="4" t="s">
        <v>105</v>
      </c>
      <c r="C105" s="2"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3">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3">
      <c r="A107" s="11">
        <v>15</v>
      </c>
      <c r="B107" s="4" t="s">
        <v>35</v>
      </c>
      <c r="C107" s="2"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3">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3">
      <c r="A109" s="11">
        <v>13</v>
      </c>
      <c r="B109" s="4" t="s">
        <v>136</v>
      </c>
      <c r="C109" s="2"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3">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3">
      <c r="A111" s="11">
        <v>10</v>
      </c>
      <c r="B111" s="4" t="s">
        <v>15</v>
      </c>
      <c r="C111" s="2"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3">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3">
      <c r="A113" s="11">
        <v>8</v>
      </c>
      <c r="B113" s="4" t="s">
        <v>64</v>
      </c>
      <c r="C113" s="2"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3">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3">
      <c r="A115" s="11">
        <v>7</v>
      </c>
      <c r="B115" s="4" t="s">
        <v>15</v>
      </c>
      <c r="C115" s="2"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3">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3">
      <c r="A117" s="11">
        <v>5</v>
      </c>
      <c r="B117" s="4" t="s">
        <v>105</v>
      </c>
      <c r="C117" s="2"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3">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3">
      <c r="A119" s="11">
        <v>2</v>
      </c>
      <c r="B119" s="4" t="s">
        <v>42</v>
      </c>
      <c r="C119" s="2"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3">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3">
      <c r="A121" s="11">
        <v>636</v>
      </c>
      <c r="B121" s="4" t="s">
        <v>105</v>
      </c>
      <c r="C121" s="2"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3">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3">
      <c r="A123" s="11">
        <v>634</v>
      </c>
      <c r="B123" s="4" t="s">
        <v>35</v>
      </c>
      <c r="C123" s="2"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3">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3">
      <c r="A125" s="11">
        <v>631</v>
      </c>
      <c r="B125" s="4" t="s">
        <v>24</v>
      </c>
      <c r="C125" s="2"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3">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3">
      <c r="A127" s="11">
        <v>629</v>
      </c>
      <c r="B127" s="4" t="s">
        <v>161</v>
      </c>
      <c r="C127" s="2"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3">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3">
      <c r="A129" s="11">
        <v>628</v>
      </c>
      <c r="B129" s="4" t="s">
        <v>158</v>
      </c>
      <c r="C129" s="2"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3">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3">
      <c r="A131" s="11">
        <v>626</v>
      </c>
      <c r="B131" s="4" t="s">
        <v>105</v>
      </c>
      <c r="C131" s="2"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3">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3">
      <c r="A133" s="11">
        <v>624</v>
      </c>
      <c r="B133" s="4" t="s">
        <v>24</v>
      </c>
      <c r="C133" s="2"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3">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3">
      <c r="A135" s="11">
        <v>623</v>
      </c>
      <c r="B135" s="4" t="s">
        <v>161</v>
      </c>
      <c r="C135" s="2"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3">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3">
      <c r="A137" s="11">
        <v>621</v>
      </c>
      <c r="B137" s="4" t="s">
        <v>24</v>
      </c>
      <c r="C137" s="2"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3">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3">
      <c r="A139" s="11">
        <v>618</v>
      </c>
      <c r="B139" s="4" t="s">
        <v>53</v>
      </c>
      <c r="C139" s="2"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3">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3">
      <c r="A141" s="11">
        <v>616</v>
      </c>
      <c r="B141" s="4" t="s">
        <v>161</v>
      </c>
      <c r="C141" s="2"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3">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3">
      <c r="A143" s="11">
        <v>613</v>
      </c>
      <c r="B143" s="4" t="s">
        <v>161</v>
      </c>
      <c r="C143" s="2"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3">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3">
      <c r="A145" s="11">
        <v>611</v>
      </c>
      <c r="B145" s="4" t="s">
        <v>105</v>
      </c>
      <c r="C145" s="2"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3">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3">
      <c r="A147" s="11">
        <v>610</v>
      </c>
      <c r="B147" s="4" t="s">
        <v>53</v>
      </c>
      <c r="C147" s="2"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3">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3">
      <c r="A149" s="11">
        <v>608</v>
      </c>
      <c r="B149" s="4" t="s">
        <v>24</v>
      </c>
      <c r="C149" s="2"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3">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3">
      <c r="A151" s="11">
        <v>606</v>
      </c>
      <c r="B151" s="4" t="s">
        <v>105</v>
      </c>
      <c r="C151" s="2"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3">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3">
      <c r="A153" s="11">
        <v>605</v>
      </c>
      <c r="B153" s="4" t="s">
        <v>42</v>
      </c>
      <c r="C153" s="2"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3">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3">
      <c r="A155" s="11">
        <v>603</v>
      </c>
      <c r="B155" s="4" t="s">
        <v>53</v>
      </c>
      <c r="C155" s="2"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3">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3">
      <c r="A157" s="11">
        <v>600</v>
      </c>
      <c r="B157" s="4" t="s">
        <v>15</v>
      </c>
      <c r="C157" s="2"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3">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3">
      <c r="A159" s="11">
        <v>598</v>
      </c>
      <c r="B159" s="4" t="s">
        <v>53</v>
      </c>
      <c r="C159" s="2"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3">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3">
      <c r="A161" s="11">
        <v>595</v>
      </c>
      <c r="B161" s="4" t="s">
        <v>136</v>
      </c>
      <c r="C161" s="2"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3">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3">
      <c r="A163" s="11">
        <v>593</v>
      </c>
      <c r="B163" s="4" t="s">
        <v>35</v>
      </c>
      <c r="C163" s="2"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3">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3">
      <c r="A165" s="11">
        <v>592</v>
      </c>
      <c r="B165" s="4" t="s">
        <v>42</v>
      </c>
      <c r="C165" s="2"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3">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3">
      <c r="A167" s="11">
        <v>590</v>
      </c>
      <c r="B167" s="4" t="s">
        <v>15</v>
      </c>
      <c r="C167" s="2"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3">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3">
      <c r="A169" s="11">
        <v>588</v>
      </c>
      <c r="B169" s="4" t="s">
        <v>53</v>
      </c>
      <c r="C169" s="2"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3">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3">
      <c r="A171" s="11">
        <v>587</v>
      </c>
      <c r="B171" s="4" t="s">
        <v>105</v>
      </c>
      <c r="C171" s="2"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3">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3">
      <c r="A173" s="11">
        <v>585</v>
      </c>
      <c r="B173" s="4" t="s">
        <v>15</v>
      </c>
      <c r="C173" s="2"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3">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3">
      <c r="A175" s="11">
        <v>582</v>
      </c>
      <c r="B175" s="4" t="s">
        <v>136</v>
      </c>
      <c r="C175" s="2"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3">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3">
      <c r="A177" s="11">
        <v>580</v>
      </c>
      <c r="B177" s="4" t="s">
        <v>105</v>
      </c>
      <c r="C177" s="2"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3">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3">
      <c r="A179" s="11">
        <v>578</v>
      </c>
      <c r="B179" s="4" t="s">
        <v>24</v>
      </c>
      <c r="C179" s="2"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3">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3">
      <c r="A181" s="11">
        <v>576</v>
      </c>
      <c r="B181" s="4" t="s">
        <v>24</v>
      </c>
      <c r="C181" s="2"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3">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3">
      <c r="A183" s="11">
        <v>574</v>
      </c>
      <c r="B183" s="4" t="s">
        <v>42</v>
      </c>
      <c r="C183" s="2"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3">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3">
      <c r="A185" s="11">
        <v>571</v>
      </c>
      <c r="B185" s="4" t="s">
        <v>105</v>
      </c>
      <c r="C185" s="2"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3">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3">
      <c r="A187" s="11">
        <v>569</v>
      </c>
      <c r="B187" s="4" t="s">
        <v>123</v>
      </c>
      <c r="C187" s="2"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3">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3">
      <c r="A189" s="11">
        <v>568</v>
      </c>
      <c r="B189" s="4" t="s">
        <v>53</v>
      </c>
      <c r="C189" s="2"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3">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3">
      <c r="A191" s="11">
        <v>566</v>
      </c>
      <c r="B191" s="4" t="s">
        <v>123</v>
      </c>
      <c r="C191" s="2"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3">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3">
      <c r="A193" s="11">
        <v>564</v>
      </c>
      <c r="B193" s="4" t="s">
        <v>53</v>
      </c>
      <c r="C193" s="2"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3">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3">
      <c r="A195" s="11">
        <v>563</v>
      </c>
      <c r="B195" s="4" t="s">
        <v>98</v>
      </c>
      <c r="C195" s="2"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3">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3">
      <c r="A197" s="11">
        <v>561</v>
      </c>
      <c r="B197" s="4" t="s">
        <v>158</v>
      </c>
      <c r="C197" s="2"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3">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3">
      <c r="A199" s="11">
        <v>545</v>
      </c>
      <c r="B199" s="4" t="s">
        <v>24</v>
      </c>
      <c r="C199" s="2"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3">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3">
      <c r="A201" s="11">
        <v>557</v>
      </c>
      <c r="B201" s="4" t="s">
        <v>105</v>
      </c>
      <c r="C201" s="2"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3">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3">
      <c r="A203" s="11">
        <v>554</v>
      </c>
      <c r="B203" s="4" t="s">
        <v>98</v>
      </c>
      <c r="C203" s="2"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3">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3">
      <c r="A205" s="11">
        <v>552</v>
      </c>
      <c r="B205" s="4" t="s">
        <v>123</v>
      </c>
      <c r="C205" s="2"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3">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3">
      <c r="A207" s="11">
        <v>550</v>
      </c>
      <c r="B207" s="4" t="s">
        <v>105</v>
      </c>
      <c r="C207" s="2"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3">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3">
      <c r="A209" s="11">
        <v>548</v>
      </c>
      <c r="B209" s="4" t="s">
        <v>35</v>
      </c>
      <c r="C209" s="2"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3">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3">
      <c r="A211" s="11">
        <v>527</v>
      </c>
      <c r="B211" s="4" t="s">
        <v>24</v>
      </c>
      <c r="C211" s="2"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3">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3">
      <c r="A213" s="11">
        <v>547</v>
      </c>
      <c r="B213" s="4" t="s">
        <v>98</v>
      </c>
      <c r="C213" s="2"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3">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3">
      <c r="A215" s="11">
        <v>543</v>
      </c>
      <c r="B215" s="4" t="s">
        <v>35</v>
      </c>
      <c r="C215" s="2"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3">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3">
      <c r="A217" s="11">
        <v>542</v>
      </c>
      <c r="B217" s="4" t="s">
        <v>98</v>
      </c>
      <c r="C217" s="2"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3">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3">
      <c r="A219" s="11">
        <v>539</v>
      </c>
      <c r="B219" s="4" t="s">
        <v>35</v>
      </c>
      <c r="C219" s="2"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3">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3">
      <c r="A221" s="11">
        <v>538</v>
      </c>
      <c r="B221" s="4" t="s">
        <v>105</v>
      </c>
      <c r="C221" s="2"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3">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3">
      <c r="A223" s="11">
        <v>535</v>
      </c>
      <c r="B223" s="4" t="s">
        <v>35</v>
      </c>
      <c r="C223" s="2"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3">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3">
      <c r="A225" s="11">
        <v>534</v>
      </c>
      <c r="B225" s="4" t="s">
        <v>105</v>
      </c>
      <c r="C225" s="2"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3">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3">
      <c r="A227" s="11">
        <v>532</v>
      </c>
      <c r="B227" s="4" t="s">
        <v>42</v>
      </c>
      <c r="C227" s="2"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3">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3">
      <c r="A229" s="11">
        <v>529</v>
      </c>
      <c r="B229" s="4" t="s">
        <v>161</v>
      </c>
      <c r="C229" s="2"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3">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3">
      <c r="A231" s="11">
        <v>526</v>
      </c>
      <c r="B231" s="4" t="s">
        <v>202</v>
      </c>
      <c r="C231" s="2"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3">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3">
      <c r="A233" s="11">
        <v>523</v>
      </c>
      <c r="B233" s="4" t="s">
        <v>35</v>
      </c>
      <c r="C233" s="2"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3">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3">
      <c r="A235" s="11">
        <v>521</v>
      </c>
      <c r="B235" s="4" t="s">
        <v>98</v>
      </c>
      <c r="C235" s="2"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3">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3">
      <c r="A237" s="11">
        <v>520</v>
      </c>
      <c r="B237" s="4" t="s">
        <v>42</v>
      </c>
      <c r="C237" s="2"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3">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3">
      <c r="A239" s="11">
        <v>518</v>
      </c>
      <c r="B239" s="4" t="s">
        <v>24</v>
      </c>
      <c r="C239" s="2"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3">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3">
      <c r="A241" s="11">
        <v>516</v>
      </c>
      <c r="B241" s="4" t="s">
        <v>15</v>
      </c>
      <c r="C241" s="2"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3">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3">
      <c r="A243" s="11">
        <v>514</v>
      </c>
      <c r="B243" s="4" t="s">
        <v>24</v>
      </c>
      <c r="C243" s="2"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3">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3">
      <c r="A245" s="11">
        <v>513</v>
      </c>
      <c r="B245" s="4" t="s">
        <v>15</v>
      </c>
      <c r="C245" s="2"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3">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3">
      <c r="A247" s="11">
        <v>511</v>
      </c>
      <c r="B247" s="4" t="s">
        <v>24</v>
      </c>
      <c r="C247" s="2"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3">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3">
      <c r="A249" s="11">
        <v>509</v>
      </c>
      <c r="B249" s="4" t="s">
        <v>123</v>
      </c>
      <c r="C249" s="2"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3">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3">
      <c r="A251" s="11">
        <v>507</v>
      </c>
      <c r="B251" s="4" t="s">
        <v>181</v>
      </c>
      <c r="C251" s="2"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3">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3">
      <c r="A253" s="11">
        <v>503</v>
      </c>
      <c r="B253" s="4" t="s">
        <v>53</v>
      </c>
      <c r="C253" s="2"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3">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3">
      <c r="A255" s="11">
        <v>501</v>
      </c>
      <c r="B255" s="4" t="s">
        <v>202</v>
      </c>
      <c r="C255" s="2"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3">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3">
      <c r="A257" s="11">
        <v>499</v>
      </c>
      <c r="B257" s="4" t="s">
        <v>181</v>
      </c>
      <c r="C257" s="2"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3">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3">
      <c r="A259" s="11">
        <v>498</v>
      </c>
      <c r="B259" s="4" t="s">
        <v>202</v>
      </c>
      <c r="C259" s="2"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3">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3">
      <c r="A261" s="11">
        <v>497</v>
      </c>
      <c r="B261" s="4" t="s">
        <v>216</v>
      </c>
      <c r="C261" s="2"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3">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3">
      <c r="A263" s="11">
        <v>495</v>
      </c>
      <c r="B263" s="4" t="s">
        <v>105</v>
      </c>
      <c r="C263" s="2"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3">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3">
      <c r="A265" s="11">
        <v>491</v>
      </c>
      <c r="B265" s="4" t="s">
        <v>216</v>
      </c>
      <c r="C265" s="2"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3">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3">
      <c r="A267" s="11">
        <v>489</v>
      </c>
      <c r="B267" s="4" t="s">
        <v>35</v>
      </c>
      <c r="C267" s="2"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3">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3">
      <c r="A269" s="11">
        <v>488</v>
      </c>
      <c r="B269" s="4" t="s">
        <v>105</v>
      </c>
      <c r="C269" s="2"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3">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3">
      <c r="A271" s="11">
        <v>485</v>
      </c>
      <c r="B271" s="4" t="s">
        <v>35</v>
      </c>
      <c r="C271" s="2"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3">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3">
      <c r="A273" s="11">
        <v>484</v>
      </c>
      <c r="B273" s="4" t="s">
        <v>15</v>
      </c>
      <c r="C273" s="2"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3">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3">
      <c r="A275" s="11">
        <v>483</v>
      </c>
      <c r="B275" s="4" t="s">
        <v>35</v>
      </c>
      <c r="C275" s="2"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3">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3">
      <c r="A277" s="11">
        <v>479</v>
      </c>
      <c r="B277" s="4" t="s">
        <v>15</v>
      </c>
      <c r="C277" s="2"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3">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3">
      <c r="A279" s="11">
        <v>478</v>
      </c>
      <c r="B279" s="4" t="s">
        <v>181</v>
      </c>
      <c r="C279" s="2"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3">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3">
      <c r="A281" s="11">
        <v>476</v>
      </c>
      <c r="B281" s="4" t="s">
        <v>222</v>
      </c>
      <c r="C281" s="2"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3">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3">
      <c r="A283" s="11">
        <v>473</v>
      </c>
      <c r="B283" s="4" t="s">
        <v>226</v>
      </c>
      <c r="C283" s="2"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3">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3">
      <c r="A285" s="11">
        <v>471</v>
      </c>
      <c r="B285" s="4" t="s">
        <v>222</v>
      </c>
      <c r="C285" s="2"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3">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3">
      <c r="A287" s="11">
        <v>469</v>
      </c>
      <c r="B287" s="4"/>
      <c r="C287" s="2"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3">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3">
      <c r="A289" s="11">
        <v>468</v>
      </c>
      <c r="B289" s="4" t="s">
        <v>226</v>
      </c>
      <c r="C289" s="2"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3">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3">
      <c r="A291" s="11">
        <v>466</v>
      </c>
      <c r="B291" s="4" t="s">
        <v>226</v>
      </c>
      <c r="C291" s="2"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3">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3">
      <c r="A293" s="11">
        <v>464</v>
      </c>
      <c r="B293" s="4" t="s">
        <v>226</v>
      </c>
      <c r="C293" s="2"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3">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3">
      <c r="A295" s="11">
        <v>463</v>
      </c>
      <c r="B295" s="4"/>
      <c r="C295" s="2"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3">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3">
      <c r="A297" s="11">
        <v>461</v>
      </c>
      <c r="B297" s="4" t="s">
        <v>222</v>
      </c>
      <c r="C297" s="2"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3">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3">
      <c r="A299" s="11">
        <v>458</v>
      </c>
      <c r="B299" s="4" t="s">
        <v>222</v>
      </c>
      <c r="C299" s="2"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3">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3">
      <c r="A301" s="11">
        <v>456</v>
      </c>
      <c r="B301" s="4" t="s">
        <v>24</v>
      </c>
      <c r="C301" s="2"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3">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3">
      <c r="A303" s="11">
        <v>454</v>
      </c>
      <c r="B303" s="4" t="s">
        <v>35</v>
      </c>
      <c r="C303" s="2"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3">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3">
      <c r="A305" s="11">
        <v>453</v>
      </c>
      <c r="B305" s="4" t="s">
        <v>53</v>
      </c>
      <c r="C305" s="2"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3">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3">
      <c r="A307" s="11">
        <v>452</v>
      </c>
      <c r="B307" s="4" t="s">
        <v>105</v>
      </c>
      <c r="C307" s="2"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3">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3">
      <c r="A309" s="11">
        <v>412</v>
      </c>
      <c r="B309" s="4" t="s">
        <v>238</v>
      </c>
      <c r="C309" s="2"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3">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3">
      <c r="A311" s="11">
        <v>447</v>
      </c>
      <c r="B311" s="4" t="s">
        <v>15</v>
      </c>
      <c r="C311" s="2"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3">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3">
      <c r="A313" s="11">
        <v>446</v>
      </c>
      <c r="B313" s="4" t="s">
        <v>98</v>
      </c>
      <c r="C313" s="2"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3">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3">
      <c r="A315" s="11">
        <v>441</v>
      </c>
      <c r="B315" s="4" t="s">
        <v>181</v>
      </c>
      <c r="C315" s="2"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3">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3">
      <c r="A317" s="11">
        <v>439</v>
      </c>
      <c r="B317" s="4" t="s">
        <v>42</v>
      </c>
      <c r="C317" s="2"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3">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3">
      <c r="A319" s="11">
        <v>438</v>
      </c>
      <c r="B319" s="4" t="s">
        <v>35</v>
      </c>
      <c r="C319" s="2"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3">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3">
      <c r="A321" s="11">
        <v>437</v>
      </c>
      <c r="B321" s="4" t="s">
        <v>42</v>
      </c>
      <c r="C321" s="2"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3">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3">
      <c r="A323" s="11">
        <v>433</v>
      </c>
      <c r="B323" s="4" t="s">
        <v>47</v>
      </c>
      <c r="C323" s="2"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3">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3">
      <c r="A325" s="11">
        <v>448</v>
      </c>
      <c r="B325" s="4" t="s">
        <v>123</v>
      </c>
      <c r="C325" s="2"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3">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3">
      <c r="A327" s="11">
        <v>431</v>
      </c>
      <c r="B327" s="4" t="s">
        <v>47</v>
      </c>
      <c r="C327" s="2"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3">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3">
      <c r="A329" s="11">
        <v>427</v>
      </c>
      <c r="B329" s="4" t="s">
        <v>24</v>
      </c>
      <c r="C329" s="2"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3">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3">
      <c r="A331" s="11">
        <v>426</v>
      </c>
      <c r="B331" s="4" t="s">
        <v>42</v>
      </c>
      <c r="C331" s="2"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3">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3">
      <c r="A333" s="11">
        <v>424</v>
      </c>
      <c r="B333" s="4" t="s">
        <v>158</v>
      </c>
      <c r="C333" s="2"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3">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3">
      <c r="A335" s="11">
        <v>420</v>
      </c>
      <c r="B335" s="4" t="s">
        <v>47</v>
      </c>
      <c r="C335" s="2"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3">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3">
      <c r="A337" s="11">
        <v>418</v>
      </c>
      <c r="B337" s="4" t="s">
        <v>98</v>
      </c>
      <c r="C337" s="2"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3">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3">
      <c r="A339" s="11">
        <v>416</v>
      </c>
      <c r="B339" s="4" t="s">
        <v>47</v>
      </c>
      <c r="C339" s="2"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3">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3">
      <c r="A341" s="11">
        <v>415</v>
      </c>
      <c r="B341" s="4" t="s">
        <v>24</v>
      </c>
      <c r="C341" s="2"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3">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3">
      <c r="A343" s="11">
        <v>413</v>
      </c>
      <c r="B343" s="4" t="s">
        <v>24</v>
      </c>
      <c r="C343" s="2"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3">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3">
      <c r="A345" s="11">
        <v>443</v>
      </c>
      <c r="B345" s="4" t="s">
        <v>35</v>
      </c>
      <c r="C345" s="2"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3">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3">
      <c r="A347" s="11">
        <v>408</v>
      </c>
      <c r="B347" s="4" t="s">
        <v>35</v>
      </c>
      <c r="C347" s="2"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3">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3">
      <c r="A349" s="11">
        <v>406</v>
      </c>
      <c r="B349" s="4" t="s">
        <v>24</v>
      </c>
      <c r="C349" s="2"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3">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3">
      <c r="A351" s="11">
        <v>405</v>
      </c>
      <c r="B351" s="4" t="s">
        <v>53</v>
      </c>
      <c r="C351" s="2"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3">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3">
      <c r="A353" s="11">
        <v>402</v>
      </c>
      <c r="B353" s="4" t="s">
        <v>42</v>
      </c>
      <c r="C353" s="2"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3">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3">
      <c r="A355" s="11">
        <v>400</v>
      </c>
      <c r="B355" s="4" t="s">
        <v>123</v>
      </c>
      <c r="C355" s="2"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3">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3">
      <c r="A357" s="11">
        <v>399</v>
      </c>
      <c r="B357" s="4" t="s">
        <v>98</v>
      </c>
      <c r="C357" s="2"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3">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3">
      <c r="A359" s="11">
        <v>398</v>
      </c>
      <c r="B359" s="4" t="s">
        <v>47</v>
      </c>
      <c r="C359" s="2"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3">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3">
      <c r="A361" s="11">
        <v>396</v>
      </c>
      <c r="B361" s="4" t="s">
        <v>98</v>
      </c>
      <c r="C361" s="2"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3">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3">
      <c r="A363" s="11">
        <v>392</v>
      </c>
      <c r="B363" s="4" t="s">
        <v>105</v>
      </c>
      <c r="C363" s="2"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3">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3">
      <c r="A365" s="11">
        <v>391</v>
      </c>
      <c r="B365" s="4" t="s">
        <v>123</v>
      </c>
      <c r="C365" s="2"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3">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3">
      <c r="A367" s="11">
        <v>432</v>
      </c>
      <c r="B367" s="4" t="s">
        <v>105</v>
      </c>
      <c r="C367" s="2"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3">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3">
      <c r="A369" s="11">
        <v>387</v>
      </c>
      <c r="B369" s="4" t="s">
        <v>42</v>
      </c>
      <c r="C369" s="2"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3">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3">
      <c r="A371" s="11">
        <v>385</v>
      </c>
      <c r="B371" s="4" t="s">
        <v>35</v>
      </c>
      <c r="C371" s="2"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3">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3">
      <c r="A373" s="11">
        <v>384</v>
      </c>
      <c r="B373" s="4" t="s">
        <v>53</v>
      </c>
      <c r="C373" s="2"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3">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3">
      <c r="A375" s="11">
        <v>382</v>
      </c>
      <c r="B375" s="4" t="s">
        <v>24</v>
      </c>
      <c r="C375" s="2"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
      <c r="A377" s="11">
        <v>380</v>
      </c>
      <c r="B377" s="4" t="s">
        <v>98</v>
      </c>
      <c r="C377" s="2"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
      <c r="A379" s="11">
        <v>378</v>
      </c>
      <c r="B379" s="4" t="s">
        <v>42</v>
      </c>
      <c r="C379" s="2"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
      <c r="A381" s="11">
        <v>377</v>
      </c>
      <c r="B381" s="4" t="s">
        <v>47</v>
      </c>
      <c r="C381" s="2"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
      <c r="A383" s="11">
        <v>375</v>
      </c>
      <c r="B383" s="4" t="s">
        <v>42</v>
      </c>
      <c r="C383" s="2"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
      <c r="A385" s="11">
        <v>371</v>
      </c>
      <c r="B385" s="4" t="s">
        <v>238</v>
      </c>
      <c r="C385" s="2"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
      <c r="A387" s="11">
        <v>370</v>
      </c>
      <c r="B387" s="4" t="s">
        <v>15</v>
      </c>
      <c r="C387" s="2"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
      <c r="A389" s="11">
        <v>367</v>
      </c>
      <c r="B389" s="4" t="s">
        <v>105</v>
      </c>
      <c r="C389" s="2"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
      <c r="A391" s="11">
        <v>365</v>
      </c>
      <c r="B391" s="4" t="s">
        <v>47</v>
      </c>
      <c r="C391" s="2"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
      <c r="A393" s="11">
        <v>363</v>
      </c>
      <c r="B393" s="4" t="s">
        <v>24</v>
      </c>
      <c r="C393" s="2"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
      <c r="A395" s="11">
        <v>362</v>
      </c>
      <c r="B395" s="4" t="s">
        <v>42</v>
      </c>
      <c r="C395" s="2"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
      <c r="A397" s="11">
        <v>361</v>
      </c>
      <c r="B397" s="4" t="s">
        <v>47</v>
      </c>
      <c r="C397" s="2"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
      <c r="A399" s="11">
        <v>358</v>
      </c>
      <c r="B399" s="4" t="s">
        <v>42</v>
      </c>
      <c r="C399" s="2"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
      <c r="A401" s="11">
        <v>357</v>
      </c>
      <c r="B401" s="4" t="s">
        <v>35</v>
      </c>
      <c r="C401" s="2"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
      <c r="A403" s="11">
        <v>356</v>
      </c>
      <c r="B403" s="4" t="s">
        <v>105</v>
      </c>
      <c r="C403" s="2"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
      <c r="A405" s="11">
        <v>354</v>
      </c>
      <c r="B405" s="4" t="s">
        <v>123</v>
      </c>
      <c r="C405" s="2"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
      <c r="A407" s="11">
        <v>351</v>
      </c>
      <c r="B407" s="4" t="s">
        <v>42</v>
      </c>
      <c r="C407" s="2"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
      <c r="A409" s="11">
        <v>348</v>
      </c>
      <c r="B409" s="4" t="s">
        <v>216</v>
      </c>
      <c r="C409" s="2"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
      <c r="A411" s="11">
        <v>347</v>
      </c>
      <c r="B411" s="4" t="s">
        <v>98</v>
      </c>
      <c r="C411" s="2"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
      <c r="A413" s="11">
        <v>346</v>
      </c>
      <c r="B413" s="4" t="s">
        <v>15</v>
      </c>
      <c r="C413" s="2"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
      <c r="A415" s="11">
        <v>344</v>
      </c>
      <c r="B415" s="4" t="s">
        <v>24</v>
      </c>
      <c r="C415" s="2"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
      <c r="A417" s="11">
        <v>341</v>
      </c>
      <c r="B417" s="4" t="s">
        <v>42</v>
      </c>
      <c r="C417" s="2"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
      <c r="A419" s="11">
        <v>339</v>
      </c>
      <c r="B419" s="4" t="s">
        <v>42</v>
      </c>
      <c r="C419" s="2"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
      <c r="A421" s="11">
        <v>336</v>
      </c>
      <c r="B421" s="4" t="s">
        <v>15</v>
      </c>
      <c r="C421" s="2"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
      <c r="A423" s="11">
        <v>334</v>
      </c>
      <c r="B423" s="4" t="s">
        <v>98</v>
      </c>
      <c r="C423" s="2"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
      <c r="A425" s="11">
        <v>333</v>
      </c>
      <c r="B425" s="4" t="s">
        <v>123</v>
      </c>
      <c r="C425" s="2"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
      <c r="A427" s="11">
        <v>332</v>
      </c>
      <c r="B427" s="4" t="s">
        <v>98</v>
      </c>
      <c r="C427" s="2"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
      <c r="A429" s="11">
        <v>328</v>
      </c>
      <c r="B429" s="4" t="s">
        <v>47</v>
      </c>
      <c r="C429" s="2"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
      <c r="A431" s="11">
        <v>327</v>
      </c>
      <c r="B431" s="4" t="s">
        <v>15</v>
      </c>
      <c r="C431" s="2"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
      <c r="A433" s="11">
        <v>326</v>
      </c>
      <c r="B433" s="4" t="s">
        <v>105</v>
      </c>
      <c r="C433" s="2"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
      <c r="A435" s="11">
        <v>322</v>
      </c>
      <c r="B435" s="4" t="s">
        <v>24</v>
      </c>
      <c r="C435" s="2"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
      <c r="A437" s="11">
        <v>321</v>
      </c>
      <c r="B437" s="4" t="s">
        <v>123</v>
      </c>
      <c r="C437" s="2"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
      <c r="A439" s="11">
        <v>317</v>
      </c>
      <c r="B439" s="4" t="s">
        <v>105</v>
      </c>
      <c r="C439" s="2"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
      <c r="A441" s="11">
        <v>316</v>
      </c>
      <c r="B441" s="4" t="s">
        <v>161</v>
      </c>
      <c r="C441" s="2"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
      <c r="A443" s="11">
        <v>315</v>
      </c>
      <c r="B443" s="4" t="s">
        <v>42</v>
      </c>
      <c r="C443" s="2"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
      <c r="A445" s="11">
        <v>313</v>
      </c>
      <c r="B445" s="4" t="s">
        <v>161</v>
      </c>
      <c r="C445" s="2"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
      <c r="A447" s="11">
        <v>311</v>
      </c>
      <c r="B447" s="4" t="s">
        <v>47</v>
      </c>
      <c r="C447" s="2"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
      <c r="A449" s="11">
        <v>308</v>
      </c>
      <c r="B449" s="4" t="s">
        <v>98</v>
      </c>
      <c r="C449" s="2"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
      <c r="A451" s="11">
        <v>306</v>
      </c>
      <c r="B451" s="4" t="s">
        <v>98</v>
      </c>
      <c r="C451" s="2"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
      <c r="A453" s="11">
        <v>304</v>
      </c>
      <c r="B453" s="4" t="s">
        <v>15</v>
      </c>
      <c r="C453" s="2"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
      <c r="A455" s="11">
        <v>303</v>
      </c>
      <c r="B455" s="4" t="s">
        <v>24</v>
      </c>
      <c r="C455" s="2"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
      <c r="A457" s="11">
        <v>301</v>
      </c>
      <c r="B457" s="4" t="s">
        <v>35</v>
      </c>
      <c r="C457" s="2"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
      <c r="A459" s="11">
        <v>298</v>
      </c>
      <c r="B459" s="4" t="s">
        <v>15</v>
      </c>
      <c r="C459" s="2"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
      <c r="A461" s="11">
        <v>296</v>
      </c>
      <c r="B461" s="4" t="s">
        <v>238</v>
      </c>
      <c r="C461" s="2"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
      <c r="A463" s="11">
        <v>293</v>
      </c>
      <c r="B463" s="4" t="s">
        <v>238</v>
      </c>
      <c r="C463" s="2"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
      <c r="A465" s="11">
        <v>291</v>
      </c>
      <c r="B465" s="4" t="s">
        <v>105</v>
      </c>
      <c r="C465" s="2"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
      <c r="A467" s="11">
        <v>290</v>
      </c>
      <c r="B467" s="4" t="s">
        <v>64</v>
      </c>
      <c r="C467" s="2"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
      <c r="A469" s="11">
        <v>288</v>
      </c>
      <c r="B469" s="4" t="s">
        <v>47</v>
      </c>
      <c r="C469" s="2"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
      <c r="A471" s="11">
        <v>287</v>
      </c>
      <c r="B471" s="4" t="s">
        <v>123</v>
      </c>
      <c r="C471" s="2"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
      <c r="A473" s="11">
        <v>283</v>
      </c>
      <c r="B473" s="4" t="s">
        <v>105</v>
      </c>
      <c r="C473" s="2"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
      <c r="A475" s="11">
        <v>281</v>
      </c>
      <c r="B475" s="4" t="s">
        <v>24</v>
      </c>
      <c r="C475" s="2"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
      <c r="A477" s="11">
        <v>280</v>
      </c>
      <c r="B477" s="4" t="s">
        <v>105</v>
      </c>
      <c r="C477" s="2"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
      <c r="A479" s="11">
        <v>279</v>
      </c>
      <c r="B479" s="4" t="s">
        <v>53</v>
      </c>
      <c r="C479" s="2"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
      <c r="A481" s="11">
        <v>277</v>
      </c>
      <c r="B481" s="4" t="s">
        <v>15</v>
      </c>
      <c r="C481" s="2"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
      <c r="A483" s="11">
        <v>273</v>
      </c>
      <c r="B483" s="4" t="s">
        <v>15</v>
      </c>
      <c r="C483" s="2"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
      <c r="A485" s="11">
        <v>271</v>
      </c>
      <c r="B485" s="4" t="s">
        <v>47</v>
      </c>
      <c r="C485" s="2"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
      <c r="A487" s="11">
        <v>269</v>
      </c>
      <c r="B487" s="4" t="s">
        <v>294</v>
      </c>
      <c r="C487" s="2"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
      <c r="A489" s="11">
        <v>267</v>
      </c>
      <c r="B489" s="4" t="s">
        <v>47</v>
      </c>
      <c r="C489" s="2"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
      <c r="A491" s="11">
        <v>266</v>
      </c>
      <c r="B491" s="4" t="s">
        <v>35</v>
      </c>
      <c r="C491" s="2"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
      <c r="A493" s="11">
        <v>265</v>
      </c>
      <c r="B493" s="4" t="s">
        <v>294</v>
      </c>
      <c r="C493" s="2"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
      <c r="A495" s="11">
        <v>262</v>
      </c>
      <c r="B495" s="4" t="s">
        <v>98</v>
      </c>
      <c r="C495" s="2"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
      <c r="A497" s="11">
        <v>261</v>
      </c>
      <c r="B497" s="4" t="s">
        <v>47</v>
      </c>
      <c r="C497" s="2"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
      <c r="A499" s="11">
        <v>257</v>
      </c>
      <c r="B499" s="4" t="s">
        <v>15</v>
      </c>
      <c r="C499" s="2"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
      <c r="A501" s="11">
        <v>256</v>
      </c>
      <c r="B501" s="4" t="s">
        <v>123</v>
      </c>
      <c r="C501" s="2"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
      <c r="A503" s="11">
        <v>255</v>
      </c>
      <c r="B503" s="4" t="s">
        <v>24</v>
      </c>
      <c r="C503" s="2"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
      <c r="A505" s="11">
        <v>252</v>
      </c>
      <c r="B505" s="4" t="s">
        <v>294</v>
      </c>
      <c r="C505" s="2"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
      <c r="A507" s="11">
        <v>251</v>
      </c>
      <c r="B507" s="4" t="s">
        <v>24</v>
      </c>
      <c r="C507" s="2"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
      <c r="A509" s="11">
        <v>249</v>
      </c>
      <c r="B509" s="4" t="s">
        <v>53</v>
      </c>
      <c r="C509" s="2"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
      <c r="A511" s="11">
        <v>247</v>
      </c>
      <c r="B511" s="4" t="s">
        <v>15</v>
      </c>
      <c r="C511" s="2"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
      <c r="A513" s="11">
        <v>243</v>
      </c>
      <c r="B513" s="4" t="s">
        <v>123</v>
      </c>
      <c r="C513" s="2"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
      <c r="A515" s="11">
        <v>241</v>
      </c>
      <c r="B515" s="4" t="s">
        <v>47</v>
      </c>
      <c r="C515" s="2"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
      <c r="A517" s="11">
        <v>240</v>
      </c>
      <c r="B517" s="4" t="s">
        <v>24</v>
      </c>
      <c r="C517" s="2"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
      <c r="A519" s="11">
        <v>239</v>
      </c>
      <c r="B519" s="4" t="s">
        <v>15</v>
      </c>
      <c r="C519" s="2"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
      <c r="A521" s="11">
        <v>237</v>
      </c>
      <c r="B521" s="4" t="s">
        <v>294</v>
      </c>
      <c r="C521" s="2"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3">
      <c r="A523" s="11">
        <v>234</v>
      </c>
      <c r="B523" s="4" t="s">
        <v>15</v>
      </c>
      <c r="C523" s="2"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3">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3">
      <c r="A525" s="11">
        <v>232</v>
      </c>
      <c r="B525" s="4" t="s">
        <v>15</v>
      </c>
      <c r="C525" s="2"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3">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3">
      <c r="A527" s="11">
        <v>230</v>
      </c>
      <c r="B527" s="4" t="s">
        <v>24</v>
      </c>
      <c r="C527" s="2"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3">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3">
      <c r="A529" s="11">
        <v>229</v>
      </c>
      <c r="B529" s="4" t="s">
        <v>35</v>
      </c>
      <c r="C529" s="2"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3">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3">
      <c r="A531" s="11">
        <v>227</v>
      </c>
      <c r="B531" s="4" t="s">
        <v>24</v>
      </c>
      <c r="C531" s="2"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3">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3">
      <c r="A533" s="11">
        <v>224</v>
      </c>
      <c r="B533" s="4" t="s">
        <v>98</v>
      </c>
      <c r="C533" s="2"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3">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3">
      <c r="A535" s="11">
        <v>221</v>
      </c>
      <c r="B535" s="4" t="s">
        <v>15</v>
      </c>
      <c r="C535" s="2"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3">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3">
      <c r="A537" s="11">
        <v>220</v>
      </c>
      <c r="B537" s="4" t="s">
        <v>317</v>
      </c>
      <c r="C537" s="2"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3">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3">
      <c r="A539" s="11">
        <v>219</v>
      </c>
      <c r="B539" s="4" t="s">
        <v>47</v>
      </c>
      <c r="C539" s="2"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3">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3">
      <c r="A541" s="11">
        <v>217</v>
      </c>
      <c r="B541" s="4" t="s">
        <v>105</v>
      </c>
      <c r="C541" s="2"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3">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3">
      <c r="A543" s="11">
        <v>214</v>
      </c>
      <c r="B543" s="4" t="s">
        <v>105</v>
      </c>
      <c r="C543" s="2"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3">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3">
      <c r="A545" s="11">
        <v>213</v>
      </c>
      <c r="B545" s="4" t="s">
        <v>24</v>
      </c>
      <c r="C545" s="2"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3">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3">
      <c r="A547" s="11">
        <v>210</v>
      </c>
      <c r="B547" s="4" t="s">
        <v>317</v>
      </c>
      <c r="C547" s="2"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3">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3">
      <c r="A549" s="11">
        <v>209</v>
      </c>
      <c r="B549" s="4" t="s">
        <v>35</v>
      </c>
      <c r="C549" s="2"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3">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3">
      <c r="A551" s="11">
        <v>207</v>
      </c>
      <c r="B551" s="4" t="s">
        <v>15</v>
      </c>
      <c r="C551" s="2"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3">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3">
      <c r="A553" s="11">
        <v>204</v>
      </c>
      <c r="B553" s="4" t="s">
        <v>24</v>
      </c>
      <c r="C553" s="2"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3">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3">
      <c r="A555" s="11">
        <v>203</v>
      </c>
      <c r="B555" s="4" t="s">
        <v>35</v>
      </c>
      <c r="C555" s="2"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3">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3">
      <c r="A557" s="11">
        <v>200</v>
      </c>
      <c r="B557" s="4" t="s">
        <v>35</v>
      </c>
      <c r="C557" s="2"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3">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3">
      <c r="A559" s="11">
        <v>199</v>
      </c>
      <c r="B559" s="4" t="s">
        <v>15</v>
      </c>
      <c r="C559" s="2"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3">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3">
      <c r="A561" s="11">
        <v>195</v>
      </c>
      <c r="B561" s="4" t="s">
        <v>202</v>
      </c>
      <c r="C561" s="2"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3">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3">
      <c r="A563" s="11">
        <v>197</v>
      </c>
      <c r="B563" s="4" t="s">
        <v>105</v>
      </c>
      <c r="C563" s="2"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3">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3">
      <c r="A565" s="11">
        <v>192</v>
      </c>
      <c r="B565" s="4" t="s">
        <v>105</v>
      </c>
      <c r="C565" s="2"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3">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3">
      <c r="A567" s="11">
        <v>189</v>
      </c>
      <c r="B567" s="4" t="s">
        <v>216</v>
      </c>
      <c r="C567" s="2"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3">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3">
      <c r="A569" s="11">
        <v>187</v>
      </c>
      <c r="B569" s="4" t="s">
        <v>202</v>
      </c>
      <c r="C569" s="2"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3">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3">
      <c r="A571" s="11">
        <v>185</v>
      </c>
      <c r="B571" s="4" t="s">
        <v>35</v>
      </c>
      <c r="C571" s="2"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3">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3">
      <c r="A573" s="11">
        <v>184</v>
      </c>
      <c r="B573" s="4" t="s">
        <v>105</v>
      </c>
      <c r="C573" s="2"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3">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3">
      <c r="A575" s="11">
        <v>181</v>
      </c>
      <c r="B575" s="4" t="s">
        <v>105</v>
      </c>
      <c r="C575" s="2"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3">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3">
      <c r="A577" s="11">
        <v>180</v>
      </c>
      <c r="B577" s="4" t="s">
        <v>202</v>
      </c>
      <c r="C577" s="2"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3">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3">
      <c r="A579" s="11">
        <v>179</v>
      </c>
      <c r="B579" s="4" t="s">
        <v>98</v>
      </c>
      <c r="C579" s="2"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3">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3">
      <c r="A581" s="11">
        <v>177</v>
      </c>
      <c r="B581" s="4" t="s">
        <v>123</v>
      </c>
      <c r="C581" s="2"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3">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3">
      <c r="A583" s="11">
        <v>174</v>
      </c>
      <c r="B583" s="4" t="s">
        <v>330</v>
      </c>
      <c r="C583" s="2"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3">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3">
      <c r="A585" s="11">
        <v>172</v>
      </c>
      <c r="B585" s="4" t="s">
        <v>332</v>
      </c>
      <c r="C585" s="2"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3">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3">
      <c r="A587" s="11">
        <v>171</v>
      </c>
      <c r="B587" s="4" t="s">
        <v>332</v>
      </c>
      <c r="C587" s="2"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3">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3">
      <c r="A589" s="11">
        <v>169</v>
      </c>
      <c r="B589" s="4" t="s">
        <v>335</v>
      </c>
      <c r="C589" s="2"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3">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3">
      <c r="A591" s="11">
        <v>166</v>
      </c>
      <c r="B591" s="4" t="s">
        <v>332</v>
      </c>
      <c r="C591" s="2"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3">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3">
      <c r="A593" s="11">
        <v>165</v>
      </c>
      <c r="B593" s="4" t="s">
        <v>339</v>
      </c>
      <c r="C593" s="2"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3">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3">
      <c r="A595" s="11">
        <v>163</v>
      </c>
      <c r="B595" s="4" t="s">
        <v>330</v>
      </c>
      <c r="C595" s="2"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3">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3">
      <c r="A597" s="11">
        <v>159</v>
      </c>
      <c r="B597" s="4" t="s">
        <v>335</v>
      </c>
      <c r="C597" s="2"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3">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3">
      <c r="A599" s="11">
        <v>158</v>
      </c>
      <c r="B599" s="4" t="s">
        <v>335</v>
      </c>
      <c r="C599" s="2"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3">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3">
      <c r="A601" s="11">
        <v>157</v>
      </c>
      <c r="B601" s="4" t="s">
        <v>332</v>
      </c>
      <c r="C601" s="2"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3">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3">
      <c r="A603" s="11">
        <v>153</v>
      </c>
      <c r="B603" s="4" t="s">
        <v>341</v>
      </c>
      <c r="C603" s="2"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3">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3">
      <c r="A605" s="11">
        <v>151</v>
      </c>
      <c r="B605" s="4" t="s">
        <v>344</v>
      </c>
      <c r="C605" s="2"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3">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3">
      <c r="A607" s="11">
        <v>150</v>
      </c>
      <c r="B607" s="4" t="s">
        <v>348</v>
      </c>
      <c r="C607" s="2"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3">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3">
      <c r="A609" s="11">
        <v>149</v>
      </c>
      <c r="B609" s="4" t="s">
        <v>332</v>
      </c>
      <c r="C609" s="2"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3">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3">
      <c r="A611" s="11">
        <v>145</v>
      </c>
      <c r="B611" s="4" t="s">
        <v>335</v>
      </c>
      <c r="C611" s="2"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3">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3">
      <c r="A613" s="11">
        <v>144</v>
      </c>
      <c r="B613" s="4" t="s">
        <v>348</v>
      </c>
      <c r="C613" s="2"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3">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3">
      <c r="A615" s="11">
        <v>143</v>
      </c>
      <c r="B615" s="4" t="s">
        <v>330</v>
      </c>
      <c r="C615" s="2"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3">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3">
      <c r="A617" s="11">
        <v>141</v>
      </c>
      <c r="B617" s="4" t="s">
        <v>330</v>
      </c>
      <c r="C617" s="2"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3">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3">
      <c r="A619" s="11">
        <v>139</v>
      </c>
      <c r="B619" s="4" t="s">
        <v>335</v>
      </c>
      <c r="C619" s="2"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3">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3">
      <c r="A621" s="11">
        <v>137</v>
      </c>
      <c r="B621" s="4" t="s">
        <v>332</v>
      </c>
      <c r="C621" s="2"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3">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3">
      <c r="A623" s="11">
        <v>135</v>
      </c>
      <c r="B623" s="4" t="s">
        <v>335</v>
      </c>
      <c r="C623" s="2"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3">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3">
      <c r="A625" s="11">
        <v>131</v>
      </c>
      <c r="B625" s="4" t="s">
        <v>335</v>
      </c>
      <c r="C625" s="2"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3">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3">
      <c r="A627" s="11">
        <v>129</v>
      </c>
      <c r="B627" s="4" t="s">
        <v>341</v>
      </c>
      <c r="C627" s="2"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3">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3">
      <c r="A629" s="11">
        <v>128</v>
      </c>
      <c r="B629" s="4" t="s">
        <v>335</v>
      </c>
      <c r="C629" s="2"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3">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3">
      <c r="A631" s="11">
        <v>125</v>
      </c>
      <c r="B631" s="4" t="s">
        <v>335</v>
      </c>
      <c r="C631" s="2"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3">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3">
      <c r="A633" s="11">
        <v>124</v>
      </c>
      <c r="B633" s="4" t="s">
        <v>359</v>
      </c>
      <c r="C633" s="2"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3">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3">
      <c r="A635" s="11">
        <v>122</v>
      </c>
      <c r="B635" s="4" t="s">
        <v>341</v>
      </c>
      <c r="C635" s="2"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3">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3">
      <c r="A637" s="11">
        <v>121</v>
      </c>
      <c r="B637" s="4" t="s">
        <v>359</v>
      </c>
      <c r="C637" s="2"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3">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3">
      <c r="A639" s="11">
        <v>119</v>
      </c>
      <c r="B639" s="4" t="s">
        <v>359</v>
      </c>
      <c r="C639" s="2"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3">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3">
      <c r="A641" s="11">
        <v>116</v>
      </c>
      <c r="B641" s="4" t="s">
        <v>15</v>
      </c>
      <c r="C641" s="2"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3">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3">
      <c r="A643" s="11">
        <v>90</v>
      </c>
      <c r="B643" s="4" t="s">
        <v>105</v>
      </c>
      <c r="C643" s="2"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3">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3">
      <c r="A645" s="11">
        <v>114</v>
      </c>
      <c r="B645" s="4" t="s">
        <v>53</v>
      </c>
      <c r="C645" s="2"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3">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3">
      <c r="A647" s="11">
        <v>80</v>
      </c>
      <c r="B647" s="4" t="s">
        <v>53</v>
      </c>
      <c r="C647" s="2"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3">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3">
      <c r="A649" s="11">
        <v>109</v>
      </c>
      <c r="B649" s="4" t="s">
        <v>35</v>
      </c>
      <c r="C649" s="2"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3">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3">
      <c r="A651" s="11">
        <v>108</v>
      </c>
      <c r="B651" s="4" t="s">
        <v>123</v>
      </c>
      <c r="C651" s="2"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3">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3">
      <c r="A653" s="11">
        <v>107</v>
      </c>
      <c r="B653" s="4" t="s">
        <v>98</v>
      </c>
      <c r="C653" s="2"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3">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3">
      <c r="A655" s="11">
        <v>104</v>
      </c>
      <c r="B655" s="4" t="s">
        <v>105</v>
      </c>
      <c r="C655" s="2"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3">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3">
      <c r="A657" s="11">
        <v>103</v>
      </c>
      <c r="B657" s="4" t="s">
        <v>24</v>
      </c>
      <c r="C657" s="2"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3">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3">
      <c r="A659" s="11">
        <v>101</v>
      </c>
      <c r="B659" s="4" t="s">
        <v>47</v>
      </c>
      <c r="C659" s="2"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3">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3">
      <c r="A661" s="11">
        <v>98</v>
      </c>
      <c r="B661" s="4" t="s">
        <v>35</v>
      </c>
      <c r="C661" s="2"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3">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3">
      <c r="A663" s="11">
        <v>95</v>
      </c>
      <c r="B663" s="4" t="s">
        <v>24</v>
      </c>
      <c r="C663" s="2"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3">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3">
      <c r="A665" s="11">
        <v>92</v>
      </c>
      <c r="B665" s="4" t="s">
        <v>53</v>
      </c>
      <c r="C665" s="2"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3">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3">
      <c r="A667" s="11">
        <v>91</v>
      </c>
      <c r="B667" s="4" t="s">
        <v>98</v>
      </c>
      <c r="C667" s="2"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3">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3">
      <c r="A669" s="11">
        <v>87</v>
      </c>
      <c r="B669" s="4" t="s">
        <v>35</v>
      </c>
      <c r="C669" s="2"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3">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3">
      <c r="A671" s="11">
        <v>86</v>
      </c>
      <c r="B671" s="4" t="s">
        <v>15</v>
      </c>
      <c r="C671" s="2"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3">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3">
      <c r="A673" s="11">
        <v>84</v>
      </c>
      <c r="B673" s="4" t="s">
        <v>105</v>
      </c>
      <c r="C673" s="2"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3">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3">
      <c r="A675" s="11">
        <v>83</v>
      </c>
      <c r="B675" s="4" t="s">
        <v>47</v>
      </c>
      <c r="C675" s="2"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3">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3">
      <c r="A677" s="11">
        <v>111</v>
      </c>
      <c r="B677" s="4" t="s">
        <v>105</v>
      </c>
      <c r="C677" s="2"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3">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3">
      <c r="A679" s="11">
        <v>77</v>
      </c>
      <c r="B679" s="4" t="s">
        <v>53</v>
      </c>
      <c r="C679" s="2"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3">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3">
      <c r="A681" s="11">
        <v>76</v>
      </c>
      <c r="B681" s="4" t="s">
        <v>35</v>
      </c>
      <c r="C681" s="2"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3">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3">
      <c r="A683" s="11">
        <v>74</v>
      </c>
      <c r="B683" s="4" t="s">
        <v>105</v>
      </c>
      <c r="C683" s="2"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3">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3">
      <c r="A685" s="11">
        <v>73</v>
      </c>
      <c r="B685" s="4" t="s">
        <v>123</v>
      </c>
      <c r="C685" s="2"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3">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3">
      <c r="A687" s="11">
        <v>71</v>
      </c>
      <c r="B687" s="4" t="s">
        <v>98</v>
      </c>
      <c r="C687" s="2"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3">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3">
      <c r="A689" s="11">
        <v>68</v>
      </c>
      <c r="B689" s="4" t="s">
        <v>53</v>
      </c>
      <c r="C689" s="2"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3">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3">
      <c r="A691" s="11">
        <v>66</v>
      </c>
      <c r="B691" s="4" t="s">
        <v>53</v>
      </c>
      <c r="C691" s="2"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3">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3">
      <c r="A693" s="11">
        <v>63</v>
      </c>
      <c r="B693" s="4" t="s">
        <v>15</v>
      </c>
      <c r="C693" s="2"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3">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3">
      <c r="A695" s="11">
        <v>61</v>
      </c>
      <c r="B695" s="4" t="s">
        <v>123</v>
      </c>
      <c r="C695" s="2"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3">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3">
      <c r="A697" s="17">
        <v>60</v>
      </c>
      <c r="B697" s="18" t="s">
        <v>105</v>
      </c>
      <c r="C697" s="19" t="s">
        <v>418</v>
      </c>
      <c r="D697" s="20">
        <v>39556</v>
      </c>
      <c r="E697" s="18" t="s">
        <v>201</v>
      </c>
      <c r="F697" s="18" t="s">
        <v>60</v>
      </c>
      <c r="G697" s="18" t="s">
        <v>27</v>
      </c>
      <c r="H697" s="18" t="s">
        <v>50</v>
      </c>
      <c r="I697" s="18" t="s">
        <v>50</v>
      </c>
      <c r="J697" s="18" t="s">
        <v>20</v>
      </c>
      <c r="K697" s="18" t="s">
        <v>21</v>
      </c>
      <c r="L697" s="18" t="s">
        <v>27</v>
      </c>
      <c r="M697" s="18">
        <v>140</v>
      </c>
      <c r="N697" s="18">
        <v>0</v>
      </c>
      <c r="O697" s="18" t="s">
        <v>236</v>
      </c>
      <c r="P697" s="21" t="s">
        <v>281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7" t="s">
        <v>384</v>
      </c>
      <c r="B1" s="28" t="s">
        <v>385</v>
      </c>
      <c r="C1" s="28" t="s">
        <v>386</v>
      </c>
      <c r="D1" s="28" t="s">
        <v>387</v>
      </c>
      <c r="E1" s="29" t="s">
        <v>388</v>
      </c>
    </row>
    <row r="2" spans="1:5" ht="19.95" customHeight="1" x14ac:dyDescent="0.3">
      <c r="A2" s="24" t="s">
        <v>390</v>
      </c>
      <c r="B2" s="8" t="s">
        <v>19</v>
      </c>
      <c r="C2" s="7" t="s">
        <v>18</v>
      </c>
      <c r="D2" s="7" t="s">
        <v>391</v>
      </c>
      <c r="E2" s="25" t="s">
        <v>392</v>
      </c>
    </row>
    <row r="3" spans="1:5" ht="19.95" customHeight="1" x14ac:dyDescent="0.3">
      <c r="A3" s="24" t="s">
        <v>393</v>
      </c>
      <c r="B3" s="6" t="s">
        <v>39</v>
      </c>
      <c r="C3" s="9" t="s">
        <v>394</v>
      </c>
      <c r="D3" s="9" t="s">
        <v>395</v>
      </c>
      <c r="E3" s="26" t="s">
        <v>396</v>
      </c>
    </row>
    <row r="4" spans="1:5" ht="19.95" customHeight="1" x14ac:dyDescent="0.3">
      <c r="A4" s="24" t="s">
        <v>397</v>
      </c>
      <c r="B4" s="8" t="s">
        <v>18</v>
      </c>
      <c r="C4" s="7" t="s">
        <v>50</v>
      </c>
      <c r="D4" s="7" t="s">
        <v>398</v>
      </c>
      <c r="E4" s="25" t="s">
        <v>399</v>
      </c>
    </row>
    <row r="5" spans="1:5" ht="19.95" customHeight="1" x14ac:dyDescent="0.3">
      <c r="A5" s="24" t="s">
        <v>400</v>
      </c>
      <c r="B5" s="6" t="s">
        <v>39</v>
      </c>
      <c r="C5" s="9" t="s">
        <v>19</v>
      </c>
      <c r="D5" s="9" t="s">
        <v>401</v>
      </c>
      <c r="E5" s="26" t="s">
        <v>389</v>
      </c>
    </row>
    <row r="6" spans="1:5" ht="19.95" customHeight="1" x14ac:dyDescent="0.3">
      <c r="A6" s="24" t="s">
        <v>402</v>
      </c>
      <c r="B6" s="8" t="s">
        <v>27</v>
      </c>
      <c r="C6" s="7" t="s">
        <v>45</v>
      </c>
      <c r="D6" s="7" t="s">
        <v>403</v>
      </c>
      <c r="E6" s="25" t="s">
        <v>404</v>
      </c>
    </row>
    <row r="7" spans="1:5" ht="19.95" customHeight="1" x14ac:dyDescent="0.3">
      <c r="A7" s="24" t="s">
        <v>405</v>
      </c>
      <c r="B7" s="6" t="s">
        <v>39</v>
      </c>
      <c r="C7" s="9" t="s">
        <v>19</v>
      </c>
      <c r="D7" s="9" t="s">
        <v>406</v>
      </c>
      <c r="E7" s="26" t="s">
        <v>391</v>
      </c>
    </row>
    <row r="8" spans="1:5" ht="19.95" customHeight="1" x14ac:dyDescent="0.3">
      <c r="A8" s="24" t="s">
        <v>407</v>
      </c>
      <c r="B8" s="8" t="s">
        <v>27</v>
      </c>
      <c r="C8" s="7" t="s">
        <v>19</v>
      </c>
      <c r="D8" s="7" t="s">
        <v>408</v>
      </c>
      <c r="E8" s="25" t="s">
        <v>392</v>
      </c>
    </row>
    <row r="9" spans="1:5" ht="19.95" customHeight="1" x14ac:dyDescent="0.3">
      <c r="A9" s="24" t="s">
        <v>409</v>
      </c>
      <c r="B9" s="6" t="s">
        <v>19</v>
      </c>
      <c r="C9" s="9" t="s">
        <v>50</v>
      </c>
      <c r="D9" s="9" t="s">
        <v>410</v>
      </c>
      <c r="E9" s="26" t="s">
        <v>411</v>
      </c>
    </row>
    <row r="10" spans="1:5" ht="19.95" customHeight="1" x14ac:dyDescent="0.3">
      <c r="A10" s="24" t="s">
        <v>412</v>
      </c>
      <c r="B10" s="8" t="s">
        <v>19</v>
      </c>
      <c r="C10" s="7" t="s">
        <v>39</v>
      </c>
      <c r="D10" s="7" t="s">
        <v>413</v>
      </c>
      <c r="E10" s="25" t="s">
        <v>414</v>
      </c>
    </row>
    <row r="11" spans="1:5" ht="19.95" customHeight="1" x14ac:dyDescent="0.3">
      <c r="A11" s="24" t="s">
        <v>415</v>
      </c>
      <c r="B11" s="6" t="s">
        <v>260</v>
      </c>
      <c r="C11" s="9" t="s">
        <v>50</v>
      </c>
      <c r="D11" s="9" t="s">
        <v>416</v>
      </c>
      <c r="E11" s="26" t="s">
        <v>417</v>
      </c>
    </row>
    <row r="12" spans="1:5" ht="19.95" customHeight="1" x14ac:dyDescent="0.3">
      <c r="A12" s="30" t="s">
        <v>418</v>
      </c>
      <c r="B12" s="31" t="s">
        <v>31</v>
      </c>
      <c r="C12" s="32" t="s">
        <v>19</v>
      </c>
      <c r="D12" s="32" t="s">
        <v>419</v>
      </c>
      <c r="E12" s="33"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Sheet4</vt:lpstr>
      <vt:lpstr>Sheet5</vt:lpstr>
      <vt:lpstr>Title Winner</vt:lpstr>
      <vt:lpstr>DashBoard</vt:lpstr>
      <vt:lpstr>IPL Matches 2008-2018</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Abhishek Upadhyay</cp:lastModifiedBy>
  <dcterms:created xsi:type="dcterms:W3CDTF">2023-05-25T13:59:02Z</dcterms:created>
  <dcterms:modified xsi:type="dcterms:W3CDTF">2023-11-26T17:57:51Z</dcterms:modified>
</cp:coreProperties>
</file>