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:\STAR Internship\team submission\EXCELL calculations\"/>
    </mc:Choice>
  </mc:AlternateContent>
  <xr:revisionPtr revIDLastSave="0" documentId="13_ncr:1_{A9F097DD-90AF-46BD-972D-C094DA909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J5" i="2"/>
  <c r="J6" i="2"/>
  <c r="J7" i="2"/>
  <c r="J8" i="2"/>
  <c r="J9" i="2"/>
  <c r="J10" i="2"/>
  <c r="J11" i="2"/>
  <c r="K11" i="2" s="1"/>
  <c r="J3" i="2"/>
  <c r="K7" i="2"/>
  <c r="K8" i="2"/>
  <c r="K9" i="2"/>
  <c r="K10" i="2"/>
  <c r="K3" i="2"/>
  <c r="K5" i="2"/>
  <c r="K6" i="2"/>
  <c r="L3" i="2"/>
  <c r="L4" i="2"/>
  <c r="L5" i="2"/>
  <c r="L6" i="2"/>
  <c r="L7" i="2"/>
  <c r="L8" i="2"/>
  <c r="L9" i="2"/>
  <c r="L10" i="2"/>
  <c r="L11" i="2"/>
  <c r="I3" i="2"/>
  <c r="I4" i="2"/>
  <c r="I5" i="2"/>
  <c r="I6" i="2"/>
  <c r="I7" i="2"/>
  <c r="I8" i="2"/>
  <c r="I9" i="2"/>
  <c r="I10" i="2"/>
  <c r="I11" i="2"/>
  <c r="L2" i="2"/>
  <c r="K2" i="2"/>
  <c r="I2" i="2"/>
  <c r="E7" i="1"/>
  <c r="E8" i="1"/>
  <c r="E9" i="1"/>
  <c r="E10" i="1"/>
  <c r="D3" i="1"/>
  <c r="E3" i="1" s="1"/>
  <c r="D4" i="1"/>
  <c r="E4" i="1" s="1"/>
  <c r="D5" i="1"/>
  <c r="E5" i="1" s="1"/>
  <c r="D6" i="1"/>
  <c r="E6" i="1" s="1"/>
  <c r="D7" i="1"/>
  <c r="D8" i="1"/>
  <c r="D9" i="1"/>
  <c r="D10" i="1"/>
  <c r="D11" i="1"/>
  <c r="E11" i="1" s="1"/>
  <c r="D2" i="1"/>
  <c r="E2" i="1" s="1"/>
</calcChain>
</file>

<file path=xl/sharedStrings.xml><?xml version="1.0" encoding="utf-8"?>
<sst xmlns="http://schemas.openxmlformats.org/spreadsheetml/2006/main" count="20" uniqueCount="20">
  <si>
    <t>Force(kg)</t>
  </si>
  <si>
    <t>Force(N)</t>
  </si>
  <si>
    <t>Force(in g)</t>
  </si>
  <si>
    <t>Time(in sec/10 or centisecond)</t>
  </si>
  <si>
    <t>Length of motor tube(in m)=</t>
  </si>
  <si>
    <t>Young's modulous(Y)=</t>
  </si>
  <si>
    <t>Change in temperature</t>
  </si>
  <si>
    <t>Coeffiecent of thermal expansion</t>
  </si>
  <si>
    <t>20*10^-5</t>
  </si>
  <si>
    <t>Time(in centiseconds)</t>
  </si>
  <si>
    <t>T1 in C</t>
  </si>
  <si>
    <t>T2 in C</t>
  </si>
  <si>
    <t>T3 in C</t>
  </si>
  <si>
    <t>Tavg in C</t>
  </si>
  <si>
    <t>PVC</t>
  </si>
  <si>
    <t>30cm</t>
  </si>
  <si>
    <t>3275MPa</t>
  </si>
  <si>
    <t>in SI UNIT</t>
  </si>
  <si>
    <t>Thermal Stress(Nm-2)</t>
  </si>
  <si>
    <t>Free thermal expansion temp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</si>
</sst>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Thrust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2.7440000000000007</c:v>
                </c:pt>
                <c:pt idx="2">
                  <c:v>2.7930000000000001</c:v>
                </c:pt>
                <c:pt idx="3">
                  <c:v>2.8420000000000001</c:v>
                </c:pt>
                <c:pt idx="4">
                  <c:v>2.94</c:v>
                </c:pt>
                <c:pt idx="5">
                  <c:v>3.1360000000000001</c:v>
                </c:pt>
                <c:pt idx="6">
                  <c:v>3.2340000000000004</c:v>
                </c:pt>
                <c:pt idx="7">
                  <c:v>2.94</c:v>
                </c:pt>
                <c:pt idx="8">
                  <c:v>0.98000000000000009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A-4EC7-A196-CF2B4DC647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94080"/>
        <c:axId val="509894408"/>
      </c:lineChart>
      <c:catAx>
        <c:axId val="5098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</a:t>
                </a:r>
                <a:r>
                  <a:rPr lang="en-IN" baseline="0"/>
                  <a:t> centiseconds)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94408"/>
        <c:crosses val="autoZero"/>
        <c:auto val="1"/>
        <c:lblAlgn val="ctr"/>
        <c:lblOffset val="100"/>
        <c:noMultiLvlLbl val="0"/>
      </c:catAx>
      <c:valAx>
        <c:axId val="5098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9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Thermal Stress vs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7.3333333333333357</c:v>
                </c:pt>
                <c:pt idx="4">
                  <c:v>10</c:v>
                </c:pt>
                <c:pt idx="5">
                  <c:v>11.666666666666664</c:v>
                </c:pt>
                <c:pt idx="6">
                  <c:v>27.333333333333329</c:v>
                </c:pt>
                <c:pt idx="7">
                  <c:v>3.3333333333333428</c:v>
                </c:pt>
                <c:pt idx="8">
                  <c:v>-5</c:v>
                </c:pt>
                <c:pt idx="9">
                  <c:v>-5.3333333333333428</c:v>
                </c:pt>
              </c:numCache>
            </c:num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0</c:v>
                </c:pt>
                <c:pt idx="1">
                  <c:v>2183.3333333333335</c:v>
                </c:pt>
                <c:pt idx="2">
                  <c:v>6550</c:v>
                </c:pt>
                <c:pt idx="3">
                  <c:v>16011.111111111117</c:v>
                </c:pt>
                <c:pt idx="4">
                  <c:v>21833.333333333336</c:v>
                </c:pt>
                <c:pt idx="5">
                  <c:v>25472.222222222219</c:v>
                </c:pt>
                <c:pt idx="6">
                  <c:v>59677.777777777766</c:v>
                </c:pt>
                <c:pt idx="7">
                  <c:v>7277.7777777777983</c:v>
                </c:pt>
                <c:pt idx="8">
                  <c:v>-10916.666666666668</c:v>
                </c:pt>
                <c:pt idx="9">
                  <c:v>-11644.444444444465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0-464B-AA3F-88CB69ED1D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15264"/>
        <c:axId val="544912968"/>
      </c:lineChart>
      <c:catAx>
        <c:axId val="5449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Change</a:t>
                </a:r>
                <a:r>
                  <a:rPr lang="en-IN" baseline="0"/>
                  <a:t> in temperature in 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2968"/>
        <c:crosses val="autoZero"/>
        <c:auto val="1"/>
        <c:lblAlgn val="ctr"/>
        <c:lblOffset val="100"/>
        <c:noMultiLvlLbl val="0"/>
      </c:catAx>
      <c:valAx>
        <c:axId val="5449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Thermal</a:t>
                </a:r>
                <a:r>
                  <a:rPr lang="en-IN" baseline="0"/>
                  <a:t> Stress(Nm-2)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2</xdr:row>
      <xdr:rowOff>114300</xdr:rowOff>
    </xdr:from>
    <xdr:to>
      <xdr:col>14</xdr:col>
      <xdr:colOff>213360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4812-D0A5-41D2-9F63-754FE7C34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1623060</xdr:colOff>
      <xdr:row>13</xdr:row>
      <xdr:rowOff>15240</xdr:rowOff>
    </xdr:from>
    <xdr:to>
      <xdr:col>6</xdr:col>
      <xdr:colOff>175260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64871-4436-4CF2-809B-21B69B11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workbookViewId="0">
      <selection activeCell="D12" sqref="D12"/>
    </sheetView>
  </sheetViews>
  <sheetFormatPr defaultRowHeight="14.4" x14ac:dyDescent="0.3"/>
  <cols>
    <col min="2" max="2" width="30" customWidth="1"/>
    <col min="3" max="3" width="31.77734375" customWidth="1"/>
    <col min="4" max="4" width="23.88671875" customWidth="1"/>
    <col min="5" max="5" width="17.88671875" customWidth="1"/>
  </cols>
  <sheetData>
    <row r="1" spans="2:5" x14ac:dyDescent="0.3">
      <c r="B1" t="s">
        <v>3</v>
      </c>
      <c r="C1" t="s">
        <v>2</v>
      </c>
      <c r="D1" t="s">
        <v>0</v>
      </c>
      <c r="E1" t="s">
        <v>1</v>
      </c>
    </row>
    <row r="2" spans="2:5" x14ac:dyDescent="0.3">
      <c r="B2">
        <v>1</v>
      </c>
      <c r="C2">
        <v>0</v>
      </c>
      <c r="D2">
        <f>C2/1000</f>
        <v>0</v>
      </c>
      <c r="E2">
        <f>D2*9.8</f>
        <v>0</v>
      </c>
    </row>
    <row r="3" spans="2:5" x14ac:dyDescent="0.3">
      <c r="B3">
        <v>2</v>
      </c>
      <c r="C3">
        <v>280</v>
      </c>
      <c r="D3">
        <f t="shared" ref="D3:D11" si="0">C3/1000</f>
        <v>0.28000000000000003</v>
      </c>
      <c r="E3">
        <f t="shared" ref="E3:E11" si="1">D3*9.8</f>
        <v>2.7440000000000007</v>
      </c>
    </row>
    <row r="4" spans="2:5" x14ac:dyDescent="0.3">
      <c r="B4">
        <v>3</v>
      </c>
      <c r="C4">
        <v>285</v>
      </c>
      <c r="D4">
        <f t="shared" si="0"/>
        <v>0.28499999999999998</v>
      </c>
      <c r="E4">
        <f t="shared" si="1"/>
        <v>2.7930000000000001</v>
      </c>
    </row>
    <row r="5" spans="2:5" x14ac:dyDescent="0.3">
      <c r="B5">
        <v>4</v>
      </c>
      <c r="C5">
        <v>290</v>
      </c>
      <c r="D5">
        <f t="shared" si="0"/>
        <v>0.28999999999999998</v>
      </c>
      <c r="E5">
        <f t="shared" si="1"/>
        <v>2.8420000000000001</v>
      </c>
    </row>
    <row r="6" spans="2:5" x14ac:dyDescent="0.3">
      <c r="B6">
        <v>5</v>
      </c>
      <c r="C6">
        <v>300</v>
      </c>
      <c r="D6">
        <f t="shared" si="0"/>
        <v>0.3</v>
      </c>
      <c r="E6">
        <f t="shared" si="1"/>
        <v>2.94</v>
      </c>
    </row>
    <row r="7" spans="2:5" x14ac:dyDescent="0.3">
      <c r="B7">
        <v>6</v>
      </c>
      <c r="C7">
        <v>320</v>
      </c>
      <c r="D7">
        <f t="shared" si="0"/>
        <v>0.32</v>
      </c>
      <c r="E7">
        <f t="shared" si="1"/>
        <v>3.1360000000000001</v>
      </c>
    </row>
    <row r="8" spans="2:5" x14ac:dyDescent="0.3">
      <c r="B8">
        <v>7</v>
      </c>
      <c r="C8">
        <v>330</v>
      </c>
      <c r="D8">
        <f t="shared" si="0"/>
        <v>0.33</v>
      </c>
      <c r="E8">
        <f t="shared" si="1"/>
        <v>3.2340000000000004</v>
      </c>
    </row>
    <row r="9" spans="2:5" x14ac:dyDescent="0.3">
      <c r="B9">
        <v>8</v>
      </c>
      <c r="C9">
        <v>300</v>
      </c>
      <c r="D9">
        <f t="shared" si="0"/>
        <v>0.3</v>
      </c>
      <c r="E9">
        <f t="shared" si="1"/>
        <v>2.94</v>
      </c>
    </row>
    <row r="10" spans="2:5" x14ac:dyDescent="0.3">
      <c r="B10">
        <v>9</v>
      </c>
      <c r="C10">
        <v>100</v>
      </c>
      <c r="D10">
        <f t="shared" si="0"/>
        <v>0.1</v>
      </c>
      <c r="E10">
        <f t="shared" si="1"/>
        <v>0.98000000000000009</v>
      </c>
    </row>
    <row r="11" spans="2:5" x14ac:dyDescent="0.3">
      <c r="B11">
        <v>10</v>
      </c>
      <c r="C11">
        <v>0</v>
      </c>
      <c r="D11">
        <f t="shared" si="0"/>
        <v>0</v>
      </c>
      <c r="E1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85C8-3314-4A3D-B0AF-0465A3B7C60B}">
  <dimension ref="A1:L11"/>
  <sheetViews>
    <sheetView workbookViewId="0">
      <selection activeCell="H15" sqref="H15"/>
    </sheetView>
  </sheetViews>
  <sheetFormatPr defaultRowHeight="14.4" x14ac:dyDescent="0.3"/>
  <cols>
    <col min="1" max="1" width="28.44140625" customWidth="1"/>
    <col min="2" max="2" width="11.6640625" customWidth="1"/>
    <col min="5" max="5" width="21" customWidth="1"/>
    <col min="9" max="9" width="12.33203125" customWidth="1"/>
    <col min="10" max="10" width="19.5546875" customWidth="1"/>
    <col min="11" max="11" width="19.33203125" customWidth="1"/>
    <col min="12" max="12" width="34.33203125" customWidth="1"/>
  </cols>
  <sheetData>
    <row r="1" spans="1:12" x14ac:dyDescent="0.3"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18</v>
      </c>
      <c r="L1" t="s">
        <v>19</v>
      </c>
    </row>
    <row r="2" spans="1:12" x14ac:dyDescent="0.3">
      <c r="B2" t="s">
        <v>14</v>
      </c>
      <c r="C2" t="s">
        <v>17</v>
      </c>
      <c r="E2">
        <v>1</v>
      </c>
      <c r="F2">
        <v>27</v>
      </c>
      <c r="G2">
        <v>27</v>
      </c>
      <c r="H2">
        <v>27</v>
      </c>
      <c r="I2">
        <f>(F2+G2+H2)/3</f>
        <v>27</v>
      </c>
      <c r="J2">
        <v>0</v>
      </c>
      <c r="K2">
        <f>($C$4*$C$5*J2)/$C$3</f>
        <v>0</v>
      </c>
      <c r="L2">
        <f>F2-I2</f>
        <v>0</v>
      </c>
    </row>
    <row r="3" spans="1:12" x14ac:dyDescent="0.3">
      <c r="A3" t="s">
        <v>4</v>
      </c>
      <c r="B3" t="s">
        <v>15</v>
      </c>
      <c r="C3">
        <v>0.3</v>
      </c>
      <c r="E3">
        <v>2</v>
      </c>
      <c r="F3">
        <v>28.5</v>
      </c>
      <c r="G3">
        <v>28</v>
      </c>
      <c r="H3">
        <v>27.5</v>
      </c>
      <c r="I3">
        <f t="shared" ref="I3:I11" si="0">(F3+G3+H3)/3</f>
        <v>28</v>
      </c>
      <c r="J3">
        <f>I3-I2</f>
        <v>1</v>
      </c>
      <c r="K3">
        <f t="shared" ref="K3:K11" si="1">($C$4*$C$5*J3)/$C$3</f>
        <v>2183.3333333333335</v>
      </c>
      <c r="L3">
        <f t="shared" ref="L3:L11" si="2">F3-I3</f>
        <v>0.5</v>
      </c>
    </row>
    <row r="4" spans="1:12" x14ac:dyDescent="0.3">
      <c r="A4" t="s">
        <v>5</v>
      </c>
      <c r="B4" t="s">
        <v>16</v>
      </c>
      <c r="C4">
        <v>3275000</v>
      </c>
      <c r="E4">
        <v>3</v>
      </c>
      <c r="F4">
        <v>33</v>
      </c>
      <c r="G4">
        <v>30</v>
      </c>
      <c r="H4">
        <v>30</v>
      </c>
      <c r="I4">
        <f t="shared" si="0"/>
        <v>31</v>
      </c>
      <c r="J4">
        <f t="shared" ref="J4:J11" si="3">I4-I3</f>
        <v>3</v>
      </c>
      <c r="K4">
        <f t="shared" si="1"/>
        <v>6550</v>
      </c>
      <c r="L4">
        <f t="shared" si="2"/>
        <v>2</v>
      </c>
    </row>
    <row r="5" spans="1:12" x14ac:dyDescent="0.3">
      <c r="A5" t="s">
        <v>7</v>
      </c>
      <c r="B5" t="s">
        <v>8</v>
      </c>
      <c r="C5">
        <v>2.0000000000000001E-4</v>
      </c>
      <c r="E5">
        <v>4</v>
      </c>
      <c r="F5">
        <v>40</v>
      </c>
      <c r="G5">
        <v>38</v>
      </c>
      <c r="H5">
        <v>37</v>
      </c>
      <c r="I5">
        <f t="shared" si="0"/>
        <v>38.333333333333336</v>
      </c>
      <c r="J5">
        <f t="shared" si="3"/>
        <v>7.3333333333333357</v>
      </c>
      <c r="K5">
        <f t="shared" si="1"/>
        <v>16011.111111111117</v>
      </c>
      <c r="L5">
        <f t="shared" si="2"/>
        <v>1.6666666666666643</v>
      </c>
    </row>
    <row r="6" spans="1:12" x14ac:dyDescent="0.3">
      <c r="E6">
        <v>5</v>
      </c>
      <c r="F6">
        <v>49</v>
      </c>
      <c r="G6">
        <v>49</v>
      </c>
      <c r="H6">
        <v>47</v>
      </c>
      <c r="I6">
        <f t="shared" si="0"/>
        <v>48.333333333333336</v>
      </c>
      <c r="J6">
        <f t="shared" si="3"/>
        <v>10</v>
      </c>
      <c r="K6">
        <f t="shared" si="1"/>
        <v>21833.333333333336</v>
      </c>
      <c r="L6">
        <f t="shared" si="2"/>
        <v>0.6666666666666643</v>
      </c>
    </row>
    <row r="7" spans="1:12" x14ac:dyDescent="0.3">
      <c r="E7">
        <v>6</v>
      </c>
      <c r="F7">
        <v>60</v>
      </c>
      <c r="G7">
        <v>61</v>
      </c>
      <c r="H7">
        <v>59</v>
      </c>
      <c r="I7">
        <f t="shared" si="0"/>
        <v>60</v>
      </c>
      <c r="J7">
        <f t="shared" si="3"/>
        <v>11.666666666666664</v>
      </c>
      <c r="K7">
        <f t="shared" si="1"/>
        <v>25472.222222222219</v>
      </c>
      <c r="L7">
        <f t="shared" si="2"/>
        <v>0</v>
      </c>
    </row>
    <row r="8" spans="1:12" x14ac:dyDescent="0.3">
      <c r="E8">
        <v>7</v>
      </c>
      <c r="F8">
        <v>89</v>
      </c>
      <c r="G8">
        <v>88</v>
      </c>
      <c r="H8">
        <v>85</v>
      </c>
      <c r="I8">
        <f t="shared" si="0"/>
        <v>87.333333333333329</v>
      </c>
      <c r="J8">
        <f t="shared" si="3"/>
        <v>27.333333333333329</v>
      </c>
      <c r="K8">
        <f t="shared" si="1"/>
        <v>59677.777777777766</v>
      </c>
      <c r="L8">
        <f t="shared" si="2"/>
        <v>1.6666666666666714</v>
      </c>
    </row>
    <row r="9" spans="1:12" x14ac:dyDescent="0.3">
      <c r="E9">
        <v>8</v>
      </c>
      <c r="F9">
        <v>92</v>
      </c>
      <c r="G9">
        <v>90</v>
      </c>
      <c r="H9">
        <v>90</v>
      </c>
      <c r="I9">
        <f t="shared" si="0"/>
        <v>90.666666666666671</v>
      </c>
      <c r="J9">
        <f t="shared" si="3"/>
        <v>3.3333333333333428</v>
      </c>
      <c r="K9">
        <f t="shared" si="1"/>
        <v>7277.7777777777983</v>
      </c>
      <c r="L9">
        <f t="shared" si="2"/>
        <v>1.3333333333333286</v>
      </c>
    </row>
    <row r="10" spans="1:12" x14ac:dyDescent="0.3">
      <c r="E10">
        <v>9</v>
      </c>
      <c r="F10">
        <v>85</v>
      </c>
      <c r="G10">
        <v>86</v>
      </c>
      <c r="H10">
        <v>86</v>
      </c>
      <c r="I10">
        <f t="shared" si="0"/>
        <v>85.666666666666671</v>
      </c>
      <c r="J10">
        <f t="shared" si="3"/>
        <v>-5</v>
      </c>
      <c r="K10">
        <f t="shared" si="1"/>
        <v>-10916.666666666668</v>
      </c>
      <c r="L10">
        <f t="shared" si="2"/>
        <v>-0.6666666666666714</v>
      </c>
    </row>
    <row r="11" spans="1:12" x14ac:dyDescent="0.3">
      <c r="E11">
        <v>10</v>
      </c>
      <c r="F11">
        <v>80</v>
      </c>
      <c r="G11">
        <v>82</v>
      </c>
      <c r="H11">
        <v>79</v>
      </c>
      <c r="I11">
        <f t="shared" si="0"/>
        <v>80.333333333333329</v>
      </c>
      <c r="J11">
        <f t="shared" si="3"/>
        <v>-5.3333333333333428</v>
      </c>
      <c r="K11">
        <f t="shared" si="1"/>
        <v>-11644.444444444465</v>
      </c>
      <c r="L11">
        <f t="shared" si="2"/>
        <v>-0.3333333333333286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2015-06-05T18:17:20Z</dcterms:created>
  <dcterms:modified xsi:type="dcterms:W3CDTF">2022-02-01T06:12:32Z</dcterms:modified>
</cp:coreProperties>
</file>