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Bhalodia\Desktop\ML\other files\"/>
    </mc:Choice>
  </mc:AlternateContent>
  <xr:revisionPtr revIDLastSave="0" documentId="13_ncr:1_{A8766D9D-BCEF-46F5-8204-2530140C5D5F}" xr6:coauthVersionLast="47" xr6:coauthVersionMax="47" xr10:uidLastSave="{00000000-0000-0000-0000-000000000000}"/>
  <bookViews>
    <workbookView xWindow="-120" yWindow="-120" windowWidth="20730" windowHeight="11160" activeTab="1" xr2:uid="{25EC0C76-2C83-4820-9AD5-C29DDC2B9A97}"/>
  </bookViews>
  <sheets>
    <sheet name="assignment_1" sheetId="2" r:id="rId1"/>
    <sheet name="assignment_2" sheetId="3" r:id="rId2"/>
  </sheets>
  <definedNames>
    <definedName name="_xlchart.v1.0" hidden="1">assignment_1!$B$1</definedName>
    <definedName name="_xlchart.v1.1" hidden="1">assignment_1!$B$2:$B$208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E5" i="3"/>
  <c r="E6" i="3"/>
  <c r="I23" i="3" s="1"/>
  <c r="K23" i="3" s="1"/>
  <c r="E7" i="3"/>
  <c r="E2" i="3"/>
  <c r="E4" i="3"/>
  <c r="E3" i="3"/>
  <c r="I11" i="2"/>
  <c r="D52" i="2"/>
  <c r="D54" i="2"/>
  <c r="D55" i="2"/>
  <c r="D58" i="2"/>
  <c r="D59" i="2"/>
  <c r="D62" i="2"/>
  <c r="D63" i="2"/>
  <c r="D66" i="2"/>
  <c r="D67" i="2"/>
  <c r="D70" i="2"/>
  <c r="D71" i="2"/>
  <c r="D74" i="2"/>
  <c r="D75" i="2"/>
  <c r="D78" i="2"/>
  <c r="D79" i="2"/>
  <c r="D82" i="2"/>
  <c r="D83" i="2"/>
  <c r="D86" i="2"/>
  <c r="D87" i="2"/>
  <c r="D90" i="2"/>
  <c r="D91" i="2"/>
  <c r="D94" i="2"/>
  <c r="D95" i="2"/>
  <c r="D98" i="2"/>
  <c r="D99" i="2"/>
  <c r="D102" i="2"/>
  <c r="D103" i="2"/>
  <c r="D106" i="2"/>
  <c r="D107" i="2"/>
  <c r="D110" i="2"/>
  <c r="D111" i="2"/>
  <c r="D114" i="2"/>
  <c r="D115" i="2"/>
  <c r="D118" i="2"/>
  <c r="D119" i="2"/>
  <c r="D122" i="2"/>
  <c r="D123" i="2"/>
  <c r="D126" i="2"/>
  <c r="D127" i="2"/>
  <c r="D130" i="2"/>
  <c r="D131" i="2"/>
  <c r="D134" i="2"/>
  <c r="D135" i="2"/>
  <c r="D138" i="2"/>
  <c r="D139" i="2"/>
  <c r="D142" i="2"/>
  <c r="D143" i="2"/>
  <c r="D146" i="2"/>
  <c r="D147" i="2"/>
  <c r="D150" i="2"/>
  <c r="D151" i="2"/>
  <c r="D154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I4" i="2"/>
  <c r="K6" i="2"/>
  <c r="K5" i="2"/>
  <c r="K4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3" i="2"/>
  <c r="D53" i="2" s="1"/>
  <c r="C54" i="2"/>
  <c r="C55" i="2"/>
  <c r="C56" i="2"/>
  <c r="D56" i="2" s="1"/>
  <c r="C57" i="2"/>
  <c r="D57" i="2" s="1"/>
  <c r="C58" i="2"/>
  <c r="C59" i="2"/>
  <c r="C60" i="2"/>
  <c r="D60" i="2" s="1"/>
  <c r="C61" i="2"/>
  <c r="D61" i="2" s="1"/>
  <c r="C62" i="2"/>
  <c r="C63" i="2"/>
  <c r="C64" i="2"/>
  <c r="D64" i="2" s="1"/>
  <c r="C65" i="2"/>
  <c r="D65" i="2" s="1"/>
  <c r="C66" i="2"/>
  <c r="C67" i="2"/>
  <c r="C68" i="2"/>
  <c r="D68" i="2" s="1"/>
  <c r="C69" i="2"/>
  <c r="D69" i="2" s="1"/>
  <c r="C70" i="2"/>
  <c r="C71" i="2"/>
  <c r="C72" i="2"/>
  <c r="D72" i="2" s="1"/>
  <c r="C73" i="2"/>
  <c r="D73" i="2" s="1"/>
  <c r="C74" i="2"/>
  <c r="C75" i="2"/>
  <c r="C76" i="2"/>
  <c r="D76" i="2" s="1"/>
  <c r="C77" i="2"/>
  <c r="D77" i="2" s="1"/>
  <c r="C78" i="2"/>
  <c r="C79" i="2"/>
  <c r="C80" i="2"/>
  <c r="D80" i="2" s="1"/>
  <c r="C81" i="2"/>
  <c r="D81" i="2" s="1"/>
  <c r="C82" i="2"/>
  <c r="C83" i="2"/>
  <c r="C84" i="2"/>
  <c r="D84" i="2" s="1"/>
  <c r="C85" i="2"/>
  <c r="D85" i="2" s="1"/>
  <c r="C86" i="2"/>
  <c r="C87" i="2"/>
  <c r="C88" i="2"/>
  <c r="D88" i="2" s="1"/>
  <c r="C89" i="2"/>
  <c r="D89" i="2" s="1"/>
  <c r="C90" i="2"/>
  <c r="C91" i="2"/>
  <c r="C92" i="2"/>
  <c r="D92" i="2" s="1"/>
  <c r="C93" i="2"/>
  <c r="D93" i="2" s="1"/>
  <c r="C94" i="2"/>
  <c r="C95" i="2"/>
  <c r="C96" i="2"/>
  <c r="D96" i="2" s="1"/>
  <c r="C97" i="2"/>
  <c r="D97" i="2" s="1"/>
  <c r="C98" i="2"/>
  <c r="C99" i="2"/>
  <c r="C100" i="2"/>
  <c r="D100" i="2" s="1"/>
  <c r="C101" i="2"/>
  <c r="D101" i="2" s="1"/>
  <c r="C102" i="2"/>
  <c r="C104" i="2"/>
  <c r="D104" i="2" s="1"/>
  <c r="C105" i="2"/>
  <c r="D105" i="2" s="1"/>
  <c r="C106" i="2"/>
  <c r="C107" i="2"/>
  <c r="C108" i="2"/>
  <c r="D108" i="2" s="1"/>
  <c r="C109" i="2"/>
  <c r="D109" i="2" s="1"/>
  <c r="C110" i="2"/>
  <c r="C111" i="2"/>
  <c r="C112" i="2"/>
  <c r="D112" i="2" s="1"/>
  <c r="C113" i="2"/>
  <c r="D113" i="2" s="1"/>
  <c r="C114" i="2"/>
  <c r="C115" i="2"/>
  <c r="C116" i="2"/>
  <c r="D116" i="2" s="1"/>
  <c r="C117" i="2"/>
  <c r="D117" i="2" s="1"/>
  <c r="C118" i="2"/>
  <c r="C119" i="2"/>
  <c r="C120" i="2"/>
  <c r="D120" i="2" s="1"/>
  <c r="C121" i="2"/>
  <c r="D121" i="2" s="1"/>
  <c r="C122" i="2"/>
  <c r="C123" i="2"/>
  <c r="C124" i="2"/>
  <c r="D124" i="2" s="1"/>
  <c r="C125" i="2"/>
  <c r="D125" i="2" s="1"/>
  <c r="C126" i="2"/>
  <c r="C127" i="2"/>
  <c r="C128" i="2"/>
  <c r="D128" i="2" s="1"/>
  <c r="C129" i="2"/>
  <c r="D129" i="2" s="1"/>
  <c r="C130" i="2"/>
  <c r="C131" i="2"/>
  <c r="C132" i="2"/>
  <c r="D132" i="2" s="1"/>
  <c r="C133" i="2"/>
  <c r="D133" i="2" s="1"/>
  <c r="C134" i="2"/>
  <c r="C135" i="2"/>
  <c r="C136" i="2"/>
  <c r="D136" i="2" s="1"/>
  <c r="C137" i="2"/>
  <c r="D137" i="2" s="1"/>
  <c r="C138" i="2"/>
  <c r="C139" i="2"/>
  <c r="C140" i="2"/>
  <c r="D140" i="2" s="1"/>
  <c r="C141" i="2"/>
  <c r="D141" i="2" s="1"/>
  <c r="C142" i="2"/>
  <c r="C143" i="2"/>
  <c r="C144" i="2"/>
  <c r="D144" i="2" s="1"/>
  <c r="C145" i="2"/>
  <c r="D145" i="2" s="1"/>
  <c r="C146" i="2"/>
  <c r="C147" i="2"/>
  <c r="C148" i="2"/>
  <c r="D148" i="2" s="1"/>
  <c r="C149" i="2"/>
  <c r="D149" i="2" s="1"/>
  <c r="C150" i="2"/>
  <c r="C151" i="2"/>
  <c r="C152" i="2"/>
  <c r="D152" i="2" s="1"/>
  <c r="C153" i="2"/>
  <c r="D153" i="2" s="1"/>
  <c r="C155" i="2"/>
  <c r="C156" i="2"/>
  <c r="D156" i="2" s="1"/>
  <c r="C157" i="2"/>
  <c r="D157" i="2" s="1"/>
  <c r="C158" i="2"/>
  <c r="D158" i="2" s="1"/>
  <c r="C159" i="2"/>
  <c r="C160" i="2"/>
  <c r="D160" i="2" s="1"/>
  <c r="C161" i="2"/>
  <c r="D161" i="2" s="1"/>
  <c r="C162" i="2"/>
  <c r="D162" i="2" s="1"/>
  <c r="C163" i="2"/>
  <c r="C164" i="2"/>
  <c r="D164" i="2" s="1"/>
  <c r="C165" i="2"/>
  <c r="D165" i="2" s="1"/>
  <c r="C166" i="2"/>
  <c r="D166" i="2" s="1"/>
  <c r="C167" i="2"/>
  <c r="C168" i="2"/>
  <c r="D168" i="2" s="1"/>
  <c r="C169" i="2"/>
  <c r="D169" i="2" s="1"/>
  <c r="C170" i="2"/>
  <c r="D170" i="2" s="1"/>
  <c r="C171" i="2"/>
  <c r="C172" i="2"/>
  <c r="D172" i="2" s="1"/>
  <c r="C173" i="2"/>
  <c r="D173" i="2" s="1"/>
  <c r="C174" i="2"/>
  <c r="D174" i="2" s="1"/>
  <c r="C175" i="2"/>
  <c r="C176" i="2"/>
  <c r="D176" i="2" s="1"/>
  <c r="C177" i="2"/>
  <c r="D177" i="2" s="1"/>
  <c r="C178" i="2"/>
  <c r="D178" i="2" s="1"/>
  <c r="C179" i="2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C187" i="2"/>
  <c r="C188" i="2"/>
  <c r="D188" i="2" s="1"/>
  <c r="C189" i="2"/>
  <c r="D189" i="2" s="1"/>
  <c r="C190" i="2"/>
  <c r="D190" i="2" s="1"/>
  <c r="C191" i="2"/>
  <c r="C192" i="2"/>
  <c r="D192" i="2" s="1"/>
  <c r="C193" i="2"/>
  <c r="D193" i="2" s="1"/>
  <c r="C194" i="2"/>
  <c r="D194" i="2" s="1"/>
  <c r="C195" i="2"/>
  <c r="C196" i="2"/>
  <c r="D196" i="2" s="1"/>
  <c r="C197" i="2"/>
  <c r="D197" i="2" s="1"/>
  <c r="C198" i="2"/>
  <c r="D198" i="2" s="1"/>
  <c r="C199" i="2"/>
  <c r="C200" i="2"/>
  <c r="D200" i="2" s="1"/>
  <c r="C201" i="2"/>
  <c r="D201" i="2" s="1"/>
  <c r="C202" i="2"/>
  <c r="D202" i="2" s="1"/>
  <c r="C203" i="2"/>
  <c r="C204" i="2"/>
  <c r="D204" i="2" s="1"/>
  <c r="C2" i="2"/>
  <c r="D2" i="2" s="1"/>
  <c r="I6" i="2"/>
  <c r="I5" i="2"/>
  <c r="I25" i="3" l="1"/>
  <c r="K25" i="3" s="1"/>
  <c r="O25" i="3" s="1"/>
  <c r="I24" i="3"/>
  <c r="K24" i="3" s="1"/>
  <c r="O23" i="3"/>
  <c r="M23" i="3"/>
  <c r="M24" i="3"/>
  <c r="O24" i="3"/>
  <c r="E16" i="3"/>
  <c r="F20" i="3" s="1"/>
  <c r="E15" i="3"/>
  <c r="E17" i="3"/>
  <c r="K7" i="2"/>
  <c r="M25" i="3" l="1"/>
  <c r="E20" i="3"/>
  <c r="E21" i="3"/>
  <c r="F21" i="3"/>
  <c r="E19" i="3"/>
  <c r="F19" i="3"/>
  <c r="I8" i="2"/>
  <c r="I10" i="2" s="1"/>
</calcChain>
</file>

<file path=xl/sharedStrings.xml><?xml version="1.0" encoding="utf-8"?>
<sst xmlns="http://schemas.openxmlformats.org/spreadsheetml/2006/main" count="70" uniqueCount="47">
  <si>
    <t>S. No.</t>
  </si>
  <si>
    <t>Monthly Rent</t>
  </si>
  <si>
    <t>mean</t>
  </si>
  <si>
    <t>mode</t>
  </si>
  <si>
    <t>median</t>
  </si>
  <si>
    <t>Variance</t>
  </si>
  <si>
    <t>xi - x</t>
  </si>
  <si>
    <t>xi - x 2</t>
  </si>
  <si>
    <t>SD</t>
  </si>
  <si>
    <t>IQR</t>
  </si>
  <si>
    <t>Q1</t>
  </si>
  <si>
    <t>Q2</t>
  </si>
  <si>
    <t>Q3</t>
  </si>
  <si>
    <t>ANS</t>
  </si>
  <si>
    <t>Skewness</t>
  </si>
  <si>
    <t>range</t>
  </si>
  <si>
    <t>sd</t>
  </si>
  <si>
    <t xml:space="preserve">n </t>
  </si>
  <si>
    <t>confidence 90%</t>
  </si>
  <si>
    <t>confidence 99%</t>
  </si>
  <si>
    <t>confidence 95%</t>
  </si>
  <si>
    <t>alpha 99%</t>
  </si>
  <si>
    <t>alpha 95%</t>
  </si>
  <si>
    <t>alpha 90%</t>
  </si>
  <si>
    <t>(A)confidence 90%</t>
  </si>
  <si>
    <t>(B)confidence 99%</t>
  </si>
  <si>
    <t>(C)confidence 95%</t>
  </si>
  <si>
    <t>Z = -0.05 &amp; +0.950</t>
  </si>
  <si>
    <t>Z = -0.005 &amp; + 0.995</t>
  </si>
  <si>
    <t>Z = -0.025 &amp; + 0.975</t>
  </si>
  <si>
    <t>Z * = -1.65 &amp; +1.65</t>
  </si>
  <si>
    <t>Z* = -2.57 &amp; + 2.57</t>
  </si>
  <si>
    <t>Z* = -1.96 &amp;  +1.96</t>
  </si>
  <si>
    <t>s/sqrt(n)</t>
  </si>
  <si>
    <t>Z* * s/sqrt(n)</t>
  </si>
  <si>
    <t>to</t>
  </si>
  <si>
    <t>mean +- z*</t>
  </si>
  <si>
    <t>95% comfidence is under 45600</t>
  </si>
  <si>
    <t>Hypothesis Testing</t>
  </si>
  <si>
    <t>H0 =  &gt;= 2 &amp; Ha = &lt; 2</t>
  </si>
  <si>
    <t>H0 = 66inches &amp; Ha = != 66 inches</t>
  </si>
  <si>
    <t>H0 = &lt;= 5 year &amp; Ha =  &gt;5 yera</t>
  </si>
  <si>
    <t>H0 = &lt;= 45 minutes &amp; Ha = &gt; 45 minutes</t>
  </si>
  <si>
    <t>(A)We want to test whether the mean GPA of students in American colleges is different from 2.0(out of 4.0).</t>
  </si>
  <si>
    <t>(B)We want to test whether the mean height of eighth graders is 66 inches.</t>
  </si>
  <si>
    <t>(C)We want to test if college students take less than five years to graduate from college, on the averag.</t>
  </si>
  <si>
    <t>(D)We want to test if it takes fewer than 45 minutes to teach a lesson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</si>
</sst>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24292F"/>
      <name val="Calibri"/>
      <family val="2"/>
    </font>
    <font>
      <sz val="11"/>
      <color rgb="FF24292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2" fontId="0" fillId="0" borderId="0" xfId="0" applyNumberFormat="1"/>
    <xf numFmtId="2" fontId="0" fillId="0" borderId="9" xfId="0" applyNumberFormat="1" applyBorder="1"/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9" xfId="0" applyFont="1" applyBorder="1"/>
    <xf numFmtId="0" fontId="4" fillId="2" borderId="9" xfId="0" applyFont="1" applyFill="1" applyBorder="1" applyAlignment="1">
      <alignment horizontal="left" vertical="center"/>
    </xf>
    <xf numFmtId="0" fontId="4" fillId="0" borderId="9" xfId="0" applyFont="1" applyBorder="1"/>
    <xf numFmtId="0" fontId="0" fillId="0" borderId="17" xfId="0" applyBorder="1"/>
    <xf numFmtId="0" fontId="3" fillId="0" borderId="17" xfId="0" applyFont="1" applyBorder="1"/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73467295"/>
        <c:axId val="1973469791"/>
      </c:scatterChart>
      <c:valAx>
        <c:axId val="19734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9791"/>
        <c:crosses val="autoZero"/>
        <c:crossBetween val="midCat"/>
      </c:valAx>
      <c:valAx>
        <c:axId val="1973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5CEC5C9-DFAF-4799-A6A6-5464941E6348}" formatIdx="1">
          <cx:tx>
            <cx:txData>
              <cx:f>_xlchart.v1.0</cx:f>
              <cx:v>Monthly Rent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17</xdr:row>
      <xdr:rowOff>52386</xdr:rowOff>
    </xdr:from>
    <xdr:to>
      <xdr:col>11</xdr:col>
      <xdr:colOff>321944</xdr:colOff>
      <xdr:row>17</xdr:row>
      <xdr:rowOff>98105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396CA-724E-A90C-5C09-0D95BE19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0</xdr:row>
      <xdr:rowOff>185737</xdr:rowOff>
    </xdr:from>
    <xdr:to>
      <xdr:col>18</xdr:col>
      <xdr:colOff>142875</xdr:colOff>
      <xdr:row>14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5C8764-6E5C-D5A8-C926-BB3861935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5" y="185737"/>
              <a:ext cx="432435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FC2-13BD-4A5D-8213-EC7DEA65FFE3}">
  <dimension ref="A1:K1000"/>
  <sheetViews>
    <sheetView workbookViewId="0">
      <selection activeCell="K17" sqref="K17"/>
    </sheetView>
  </sheetViews>
  <sheetFormatPr defaultRowHeight="15" x14ac:dyDescent="0.25"/>
  <cols>
    <col min="2" max="2" width="13.140625" bestFit="1" customWidth="1"/>
    <col min="4" max="4" width="12" bestFit="1" customWidth="1"/>
    <col min="6" max="6" width="13.140625" bestFit="1" customWidth="1"/>
    <col min="7" max="7" width="9.7109375" customWidth="1"/>
    <col min="8" max="8" width="10.140625" customWidth="1"/>
    <col min="9" max="9" width="11" bestFit="1" customWidth="1"/>
    <col min="10" max="10" width="10" customWidth="1"/>
    <col min="11" max="11" width="10.85546875" customWidth="1"/>
  </cols>
  <sheetData>
    <row r="1" spans="1:11" ht="15.75" thickBot="1" x14ac:dyDescent="0.3">
      <c r="A1" t="s">
        <v>0</v>
      </c>
      <c r="B1" t="s">
        <v>1</v>
      </c>
      <c r="C1" t="s">
        <v>6</v>
      </c>
      <c r="D1" t="s">
        <v>7</v>
      </c>
      <c r="F1" s="1" t="s">
        <v>9</v>
      </c>
      <c r="G1" s="10"/>
    </row>
    <row r="2" spans="1:11" ht="15.75" thickBot="1" x14ac:dyDescent="0.3">
      <c r="A2">
        <v>1</v>
      </c>
      <c r="B2">
        <v>30100</v>
      </c>
      <c r="C2">
        <f xml:space="preserve"> B2 - 45571</f>
        <v>-15471</v>
      </c>
      <c r="D2">
        <f xml:space="preserve"> C2*C2</f>
        <v>239351841</v>
      </c>
      <c r="F2">
        <v>30100</v>
      </c>
      <c r="G2" s="11"/>
    </row>
    <row r="3" spans="1:11" ht="15.75" thickBot="1" x14ac:dyDescent="0.3">
      <c r="A3">
        <v>2</v>
      </c>
      <c r="B3">
        <v>30500</v>
      </c>
      <c r="C3">
        <f t="shared" ref="C3:C67" si="0" xml:space="preserve"> B3 - 45571</f>
        <v>-15071</v>
      </c>
      <c r="D3">
        <f t="shared" ref="D3:D66" si="1" xml:space="preserve"> C3*C3</f>
        <v>227135041</v>
      </c>
      <c r="F3">
        <v>30500</v>
      </c>
      <c r="G3" s="11"/>
      <c r="H3" s="22" t="s">
        <v>13</v>
      </c>
      <c r="I3" s="24"/>
      <c r="J3" s="22" t="s">
        <v>9</v>
      </c>
      <c r="K3" s="23"/>
    </row>
    <row r="4" spans="1:11" ht="15.75" thickBot="1" x14ac:dyDescent="0.3">
      <c r="A4">
        <v>3</v>
      </c>
      <c r="B4">
        <v>30900</v>
      </c>
      <c r="C4">
        <f t="shared" si="0"/>
        <v>-14671</v>
      </c>
      <c r="D4">
        <f t="shared" si="1"/>
        <v>215238241</v>
      </c>
      <c r="F4">
        <v>30900</v>
      </c>
      <c r="G4" s="11"/>
      <c r="H4" s="3" t="s">
        <v>2</v>
      </c>
      <c r="I4" s="3">
        <f xml:space="preserve"> SUM(B2:B204)/COUNT(B2:B204)</f>
        <v>45571</v>
      </c>
      <c r="J4" s="3" t="s">
        <v>10</v>
      </c>
      <c r="K4" s="3">
        <f>SUM(F51,F53)/2</f>
        <v>41200</v>
      </c>
    </row>
    <row r="5" spans="1:11" ht="15.75" thickBot="1" x14ac:dyDescent="0.3">
      <c r="A5">
        <v>4</v>
      </c>
      <c r="B5">
        <v>30900</v>
      </c>
      <c r="C5">
        <f t="shared" si="0"/>
        <v>-14671</v>
      </c>
      <c r="D5">
        <f t="shared" si="1"/>
        <v>215238241</v>
      </c>
      <c r="F5">
        <v>30900</v>
      </c>
      <c r="G5" s="11"/>
      <c r="H5" s="3" t="s">
        <v>3</v>
      </c>
      <c r="I5" s="3">
        <f>MODE(B2:B204)</f>
        <v>44600</v>
      </c>
      <c r="J5" s="3" t="s">
        <v>11</v>
      </c>
      <c r="K5" s="3">
        <f>SUM(F102,F104)/2</f>
        <v>44950</v>
      </c>
    </row>
    <row r="6" spans="1:11" ht="15.75" thickBot="1" x14ac:dyDescent="0.3">
      <c r="A6">
        <v>5</v>
      </c>
      <c r="B6">
        <v>31000</v>
      </c>
      <c r="C6">
        <f t="shared" si="0"/>
        <v>-14571</v>
      </c>
      <c r="D6">
        <f t="shared" si="1"/>
        <v>212314041</v>
      </c>
      <c r="F6">
        <v>31000</v>
      </c>
      <c r="G6" s="11"/>
      <c r="H6" s="3" t="s">
        <v>4</v>
      </c>
      <c r="I6">
        <f>SUM(B102,B104)/2</f>
        <v>44950</v>
      </c>
      <c r="J6" s="4" t="s">
        <v>12</v>
      </c>
      <c r="K6" s="3">
        <f>SUM(F153,F155)/2</f>
        <v>49850</v>
      </c>
    </row>
    <row r="7" spans="1:11" ht="15.75" thickBot="1" x14ac:dyDescent="0.3">
      <c r="A7">
        <v>6</v>
      </c>
      <c r="B7">
        <v>31000</v>
      </c>
      <c r="C7">
        <f t="shared" si="0"/>
        <v>-14571</v>
      </c>
      <c r="D7">
        <f t="shared" si="1"/>
        <v>212314041</v>
      </c>
      <c r="F7">
        <v>31000</v>
      </c>
      <c r="G7" s="11"/>
      <c r="H7" s="3" t="s">
        <v>5</v>
      </c>
      <c r="I7" s="3">
        <f xml:space="preserve"> SUM(D2:D204)/COUNT(B2:B204)</f>
        <v>55336559</v>
      </c>
      <c r="J7" s="4" t="s">
        <v>9</v>
      </c>
      <c r="K7" s="5">
        <f xml:space="preserve"> K6-K4</f>
        <v>8650</v>
      </c>
    </row>
    <row r="8" spans="1:11" ht="15.75" thickBot="1" x14ac:dyDescent="0.3">
      <c r="A8">
        <v>7</v>
      </c>
      <c r="B8">
        <v>31900</v>
      </c>
      <c r="C8">
        <f t="shared" si="0"/>
        <v>-13671</v>
      </c>
      <c r="D8">
        <f t="shared" si="1"/>
        <v>186896241</v>
      </c>
      <c r="F8">
        <v>31900</v>
      </c>
      <c r="G8" s="11"/>
      <c r="H8" s="3" t="s">
        <v>8</v>
      </c>
      <c r="I8" s="3">
        <f xml:space="preserve"> SQRT(I7)</f>
        <v>7438.8546833501186</v>
      </c>
    </row>
    <row r="9" spans="1:11" ht="15.75" thickBot="1" x14ac:dyDescent="0.3">
      <c r="A9">
        <v>8</v>
      </c>
      <c r="B9">
        <v>32200</v>
      </c>
      <c r="C9">
        <f t="shared" si="0"/>
        <v>-13371</v>
      </c>
      <c r="D9">
        <f t="shared" si="1"/>
        <v>178783641</v>
      </c>
      <c r="F9">
        <v>32200</v>
      </c>
      <c r="G9" s="11"/>
      <c r="H9" s="7" t="s">
        <v>9</v>
      </c>
      <c r="I9" s="3">
        <v>8650</v>
      </c>
    </row>
    <row r="10" spans="1:11" ht="15.75" thickBot="1" x14ac:dyDescent="0.3">
      <c r="A10">
        <v>9</v>
      </c>
      <c r="B10">
        <v>32500</v>
      </c>
      <c r="C10">
        <f t="shared" si="0"/>
        <v>-13071</v>
      </c>
      <c r="D10">
        <f t="shared" si="1"/>
        <v>170851041</v>
      </c>
      <c r="F10">
        <v>32500</v>
      </c>
      <c r="G10" s="11"/>
      <c r="H10" s="3" t="s">
        <v>14</v>
      </c>
      <c r="I10" s="3">
        <f xml:space="preserve"> (I5-I4)/I8</f>
        <v>-0.13053084666021547</v>
      </c>
    </row>
    <row r="11" spans="1:11" ht="15.75" thickBot="1" x14ac:dyDescent="0.3">
      <c r="A11">
        <v>10</v>
      </c>
      <c r="B11">
        <v>32700</v>
      </c>
      <c r="C11">
        <f t="shared" si="0"/>
        <v>-12871</v>
      </c>
      <c r="D11">
        <f t="shared" si="1"/>
        <v>165662641</v>
      </c>
      <c r="F11">
        <v>32700</v>
      </c>
      <c r="G11" s="11"/>
      <c r="H11" s="3" t="s">
        <v>15</v>
      </c>
      <c r="I11" s="6">
        <f>MAX(B2:B204)-MIN(B2:B204)</f>
        <v>29700</v>
      </c>
    </row>
    <row r="12" spans="1:11" ht="15.75" thickBot="1" x14ac:dyDescent="0.3">
      <c r="A12">
        <v>11</v>
      </c>
      <c r="B12">
        <v>32900</v>
      </c>
      <c r="C12">
        <f t="shared" si="0"/>
        <v>-12671</v>
      </c>
      <c r="D12">
        <f t="shared" si="1"/>
        <v>160554241</v>
      </c>
      <c r="F12">
        <v>32900</v>
      </c>
      <c r="G12" s="11"/>
    </row>
    <row r="13" spans="1:11" ht="15.75" thickBot="1" x14ac:dyDescent="0.3">
      <c r="A13">
        <v>12</v>
      </c>
      <c r="B13">
        <v>33000</v>
      </c>
      <c r="C13">
        <f t="shared" si="0"/>
        <v>-12571</v>
      </c>
      <c r="D13">
        <f t="shared" si="1"/>
        <v>158030041</v>
      </c>
      <c r="F13">
        <v>33000</v>
      </c>
      <c r="G13" s="11"/>
    </row>
    <row r="14" spans="1:11" ht="15.75" thickBot="1" x14ac:dyDescent="0.3">
      <c r="A14">
        <v>13</v>
      </c>
      <c r="B14">
        <v>33100</v>
      </c>
      <c r="C14">
        <f t="shared" si="0"/>
        <v>-12471</v>
      </c>
      <c r="D14">
        <f t="shared" si="1"/>
        <v>155525841</v>
      </c>
      <c r="F14">
        <v>33100</v>
      </c>
      <c r="G14" s="11"/>
    </row>
    <row r="15" spans="1:11" ht="15.75" thickBot="1" x14ac:dyDescent="0.3">
      <c r="A15">
        <v>14</v>
      </c>
      <c r="B15">
        <v>33200</v>
      </c>
      <c r="C15">
        <f t="shared" si="0"/>
        <v>-12371</v>
      </c>
      <c r="D15">
        <f t="shared" si="1"/>
        <v>153041641</v>
      </c>
      <c r="F15">
        <v>33200</v>
      </c>
      <c r="G15" s="11"/>
    </row>
    <row r="16" spans="1:11" ht="15.75" thickBot="1" x14ac:dyDescent="0.3">
      <c r="A16">
        <v>15</v>
      </c>
      <c r="B16">
        <v>33200</v>
      </c>
      <c r="C16">
        <f t="shared" si="0"/>
        <v>-12371</v>
      </c>
      <c r="D16">
        <f t="shared" si="1"/>
        <v>153041641</v>
      </c>
      <c r="F16">
        <v>33200</v>
      </c>
      <c r="G16" s="11"/>
    </row>
    <row r="17" spans="1:7" ht="15.75" thickBot="1" x14ac:dyDescent="0.3">
      <c r="A17">
        <v>16</v>
      </c>
      <c r="B17">
        <v>33400</v>
      </c>
      <c r="C17">
        <f t="shared" si="0"/>
        <v>-12171</v>
      </c>
      <c r="D17">
        <f t="shared" si="1"/>
        <v>148133241</v>
      </c>
      <c r="F17">
        <v>33400</v>
      </c>
      <c r="G17" s="11"/>
    </row>
    <row r="18" spans="1:7" ht="15.75" thickBot="1" x14ac:dyDescent="0.3">
      <c r="A18">
        <v>17</v>
      </c>
      <c r="B18">
        <v>33600</v>
      </c>
      <c r="C18">
        <f t="shared" si="0"/>
        <v>-11971</v>
      </c>
      <c r="D18">
        <f t="shared" si="1"/>
        <v>143304841</v>
      </c>
      <c r="F18">
        <v>33600</v>
      </c>
      <c r="G18" s="11"/>
    </row>
    <row r="19" spans="1:7" ht="15.75" thickBot="1" x14ac:dyDescent="0.3">
      <c r="A19">
        <v>18</v>
      </c>
      <c r="B19">
        <v>34100</v>
      </c>
      <c r="C19">
        <f t="shared" si="0"/>
        <v>-11471</v>
      </c>
      <c r="D19">
        <f t="shared" si="1"/>
        <v>131583841</v>
      </c>
      <c r="F19">
        <v>34100</v>
      </c>
      <c r="G19" s="11"/>
    </row>
    <row r="20" spans="1:7" ht="15.75" thickBot="1" x14ac:dyDescent="0.3">
      <c r="A20">
        <v>19</v>
      </c>
      <c r="B20">
        <v>34200</v>
      </c>
      <c r="C20">
        <f t="shared" si="0"/>
        <v>-11371</v>
      </c>
      <c r="D20">
        <f t="shared" si="1"/>
        <v>129299641</v>
      </c>
      <c r="F20">
        <v>34200</v>
      </c>
      <c r="G20" s="11"/>
    </row>
    <row r="21" spans="1:7" ht="15.75" thickBot="1" x14ac:dyDescent="0.3">
      <c r="A21">
        <v>20</v>
      </c>
      <c r="B21">
        <v>34200</v>
      </c>
      <c r="C21">
        <f t="shared" si="0"/>
        <v>-11371</v>
      </c>
      <c r="D21">
        <f t="shared" si="1"/>
        <v>129299641</v>
      </c>
      <c r="F21">
        <v>34200</v>
      </c>
      <c r="G21" s="11"/>
    </row>
    <row r="22" spans="1:7" ht="15.75" thickBot="1" x14ac:dyDescent="0.3">
      <c r="A22">
        <v>21</v>
      </c>
      <c r="B22">
        <v>34400</v>
      </c>
      <c r="C22">
        <f t="shared" si="0"/>
        <v>-11171</v>
      </c>
      <c r="D22">
        <f t="shared" si="1"/>
        <v>124791241</v>
      </c>
      <c r="F22">
        <v>34400</v>
      </c>
      <c r="G22" s="11"/>
    </row>
    <row r="23" spans="1:7" ht="15.75" thickBot="1" x14ac:dyDescent="0.3">
      <c r="A23">
        <v>22</v>
      </c>
      <c r="B23">
        <v>34400</v>
      </c>
      <c r="C23">
        <f t="shared" si="0"/>
        <v>-11171</v>
      </c>
      <c r="D23">
        <f t="shared" si="1"/>
        <v>124791241</v>
      </c>
      <c r="F23">
        <v>34400</v>
      </c>
      <c r="G23" s="11"/>
    </row>
    <row r="24" spans="1:7" ht="15.75" thickBot="1" x14ac:dyDescent="0.3">
      <c r="A24">
        <v>23</v>
      </c>
      <c r="B24">
        <v>35100</v>
      </c>
      <c r="C24">
        <f t="shared" si="0"/>
        <v>-10471</v>
      </c>
      <c r="D24">
        <f t="shared" si="1"/>
        <v>109641841</v>
      </c>
      <c r="F24">
        <v>35100</v>
      </c>
      <c r="G24" s="11"/>
    </row>
    <row r="25" spans="1:7" ht="15.75" thickBot="1" x14ac:dyDescent="0.3">
      <c r="A25">
        <v>24</v>
      </c>
      <c r="B25">
        <v>35700</v>
      </c>
      <c r="C25">
        <f t="shared" si="0"/>
        <v>-9871</v>
      </c>
      <c r="D25">
        <f t="shared" si="1"/>
        <v>97436641</v>
      </c>
      <c r="F25">
        <v>35700</v>
      </c>
      <c r="G25" s="11"/>
    </row>
    <row r="26" spans="1:7" ht="15.75" thickBot="1" x14ac:dyDescent="0.3">
      <c r="A26">
        <v>25</v>
      </c>
      <c r="B26">
        <v>36000</v>
      </c>
      <c r="C26">
        <f t="shared" si="0"/>
        <v>-9571</v>
      </c>
      <c r="D26">
        <f t="shared" si="1"/>
        <v>91604041</v>
      </c>
      <c r="F26">
        <v>36000</v>
      </c>
      <c r="G26" s="11"/>
    </row>
    <row r="27" spans="1:7" ht="15.75" thickBot="1" x14ac:dyDescent="0.3">
      <c r="A27">
        <v>26</v>
      </c>
      <c r="B27">
        <v>36600</v>
      </c>
      <c r="C27">
        <f t="shared" si="0"/>
        <v>-8971</v>
      </c>
      <c r="D27">
        <f t="shared" si="1"/>
        <v>80478841</v>
      </c>
      <c r="F27">
        <v>36600</v>
      </c>
      <c r="G27" s="11"/>
    </row>
    <row r="28" spans="1:7" ht="15.75" thickBot="1" x14ac:dyDescent="0.3">
      <c r="A28">
        <v>27</v>
      </c>
      <c r="B28">
        <v>37100</v>
      </c>
      <c r="C28">
        <f t="shared" si="0"/>
        <v>-8471</v>
      </c>
      <c r="D28">
        <f t="shared" si="1"/>
        <v>71757841</v>
      </c>
      <c r="F28">
        <v>37100</v>
      </c>
      <c r="G28" s="11"/>
    </row>
    <row r="29" spans="1:7" ht="15.75" thickBot="1" x14ac:dyDescent="0.3">
      <c r="A29">
        <v>28</v>
      </c>
      <c r="B29">
        <v>37300</v>
      </c>
      <c r="C29">
        <f t="shared" si="0"/>
        <v>-8271</v>
      </c>
      <c r="D29">
        <f t="shared" si="1"/>
        <v>68409441</v>
      </c>
      <c r="F29">
        <v>37300</v>
      </c>
      <c r="G29" s="11"/>
    </row>
    <row r="30" spans="1:7" ht="15.75" thickBot="1" x14ac:dyDescent="0.3">
      <c r="A30">
        <v>29</v>
      </c>
      <c r="B30">
        <v>37800</v>
      </c>
      <c r="C30">
        <f t="shared" si="0"/>
        <v>-7771</v>
      </c>
      <c r="D30">
        <f t="shared" si="1"/>
        <v>60388441</v>
      </c>
      <c r="F30">
        <v>37800</v>
      </c>
      <c r="G30" s="11"/>
    </row>
    <row r="31" spans="1:7" ht="15.75" thickBot="1" x14ac:dyDescent="0.3">
      <c r="A31">
        <v>30</v>
      </c>
      <c r="B31">
        <v>37900</v>
      </c>
      <c r="C31">
        <f t="shared" si="0"/>
        <v>-7671</v>
      </c>
      <c r="D31">
        <f t="shared" si="1"/>
        <v>58844241</v>
      </c>
      <c r="F31">
        <v>37900</v>
      </c>
      <c r="G31" s="11"/>
    </row>
    <row r="32" spans="1:7" ht="15.75" thickBot="1" x14ac:dyDescent="0.3">
      <c r="A32">
        <v>31</v>
      </c>
      <c r="B32">
        <v>38200</v>
      </c>
      <c r="C32">
        <f t="shared" si="0"/>
        <v>-7371</v>
      </c>
      <c r="D32">
        <f t="shared" si="1"/>
        <v>54331641</v>
      </c>
      <c r="F32">
        <v>38200</v>
      </c>
      <c r="G32" s="11"/>
    </row>
    <row r="33" spans="1:7" ht="15.75" thickBot="1" x14ac:dyDescent="0.3">
      <c r="A33">
        <v>32</v>
      </c>
      <c r="B33">
        <v>38200</v>
      </c>
      <c r="C33">
        <f t="shared" si="0"/>
        <v>-7371</v>
      </c>
      <c r="D33">
        <f t="shared" si="1"/>
        <v>54331641</v>
      </c>
      <c r="F33">
        <v>38200</v>
      </c>
      <c r="G33" s="11"/>
    </row>
    <row r="34" spans="1:7" ht="15.75" thickBot="1" x14ac:dyDescent="0.3">
      <c r="A34">
        <v>33</v>
      </c>
      <c r="B34">
        <v>38300</v>
      </c>
      <c r="C34">
        <f t="shared" si="0"/>
        <v>-7271</v>
      </c>
      <c r="D34">
        <f t="shared" si="1"/>
        <v>52867441</v>
      </c>
      <c r="F34">
        <v>38300</v>
      </c>
      <c r="G34" s="11"/>
    </row>
    <row r="35" spans="1:7" ht="15.75" thickBot="1" x14ac:dyDescent="0.3">
      <c r="A35">
        <v>34</v>
      </c>
      <c r="B35">
        <v>38700</v>
      </c>
      <c r="C35">
        <f t="shared" si="0"/>
        <v>-6871</v>
      </c>
      <c r="D35">
        <f t="shared" si="1"/>
        <v>47210641</v>
      </c>
      <c r="F35">
        <v>38700</v>
      </c>
      <c r="G35" s="11"/>
    </row>
    <row r="36" spans="1:7" ht="15.75" thickBot="1" x14ac:dyDescent="0.3">
      <c r="A36">
        <v>35</v>
      </c>
      <c r="B36">
        <v>38900</v>
      </c>
      <c r="C36">
        <f t="shared" si="0"/>
        <v>-6671</v>
      </c>
      <c r="D36">
        <f t="shared" si="1"/>
        <v>44502241</v>
      </c>
      <c r="F36">
        <v>38900</v>
      </c>
      <c r="G36" s="11"/>
    </row>
    <row r="37" spans="1:7" ht="15.75" thickBot="1" x14ac:dyDescent="0.3">
      <c r="A37">
        <v>36</v>
      </c>
      <c r="B37">
        <v>39100</v>
      </c>
      <c r="C37">
        <f t="shared" si="0"/>
        <v>-6471</v>
      </c>
      <c r="D37">
        <f t="shared" si="1"/>
        <v>41873841</v>
      </c>
      <c r="F37">
        <v>39100</v>
      </c>
      <c r="G37" s="11"/>
    </row>
    <row r="38" spans="1:7" ht="15.75" thickBot="1" x14ac:dyDescent="0.3">
      <c r="A38">
        <v>37</v>
      </c>
      <c r="B38">
        <v>39200</v>
      </c>
      <c r="C38">
        <f t="shared" si="0"/>
        <v>-6371</v>
      </c>
      <c r="D38">
        <f t="shared" si="1"/>
        <v>40589641</v>
      </c>
      <c r="F38">
        <v>39200</v>
      </c>
      <c r="G38" s="11"/>
    </row>
    <row r="39" spans="1:7" ht="15.75" thickBot="1" x14ac:dyDescent="0.3">
      <c r="A39">
        <v>38</v>
      </c>
      <c r="B39">
        <v>40000</v>
      </c>
      <c r="C39">
        <f t="shared" si="0"/>
        <v>-5571</v>
      </c>
      <c r="D39">
        <f t="shared" si="1"/>
        <v>31036041</v>
      </c>
      <c r="F39">
        <v>40000</v>
      </c>
      <c r="G39" s="11"/>
    </row>
    <row r="40" spans="1:7" ht="15.75" thickBot="1" x14ac:dyDescent="0.3">
      <c r="A40">
        <v>39</v>
      </c>
      <c r="B40">
        <v>40100</v>
      </c>
      <c r="C40">
        <f t="shared" si="0"/>
        <v>-5471</v>
      </c>
      <c r="D40">
        <f t="shared" si="1"/>
        <v>29931841</v>
      </c>
      <c r="F40">
        <v>40100</v>
      </c>
      <c r="G40" s="11"/>
    </row>
    <row r="41" spans="1:7" ht="15.75" thickBot="1" x14ac:dyDescent="0.3">
      <c r="A41">
        <v>40</v>
      </c>
      <c r="B41">
        <v>40100</v>
      </c>
      <c r="C41">
        <f t="shared" si="0"/>
        <v>-5471</v>
      </c>
      <c r="D41">
        <f t="shared" si="1"/>
        <v>29931841</v>
      </c>
      <c r="F41">
        <v>40100</v>
      </c>
      <c r="G41" s="11"/>
    </row>
    <row r="42" spans="1:7" ht="15.75" thickBot="1" x14ac:dyDescent="0.3">
      <c r="A42">
        <v>41</v>
      </c>
      <c r="B42">
        <v>40400</v>
      </c>
      <c r="C42">
        <f t="shared" si="0"/>
        <v>-5171</v>
      </c>
      <c r="D42">
        <f t="shared" si="1"/>
        <v>26739241</v>
      </c>
      <c r="F42">
        <v>40400</v>
      </c>
      <c r="G42" s="11"/>
    </row>
    <row r="43" spans="1:7" ht="15.75" thickBot="1" x14ac:dyDescent="0.3">
      <c r="A43">
        <v>42</v>
      </c>
      <c r="B43">
        <v>40500</v>
      </c>
      <c r="C43">
        <f t="shared" si="0"/>
        <v>-5071</v>
      </c>
      <c r="D43">
        <f t="shared" si="1"/>
        <v>25715041</v>
      </c>
      <c r="F43">
        <v>40500</v>
      </c>
      <c r="G43" s="11"/>
    </row>
    <row r="44" spans="1:7" ht="15.75" thickBot="1" x14ac:dyDescent="0.3">
      <c r="A44">
        <v>43</v>
      </c>
      <c r="B44">
        <v>40500</v>
      </c>
      <c r="C44">
        <f t="shared" si="0"/>
        <v>-5071</v>
      </c>
      <c r="D44">
        <f t="shared" si="1"/>
        <v>25715041</v>
      </c>
      <c r="F44">
        <v>40500</v>
      </c>
      <c r="G44" s="11"/>
    </row>
    <row r="45" spans="1:7" ht="15.75" thickBot="1" x14ac:dyDescent="0.3">
      <c r="A45">
        <v>44</v>
      </c>
      <c r="B45">
        <v>40700</v>
      </c>
      <c r="C45">
        <f t="shared" si="0"/>
        <v>-4871</v>
      </c>
      <c r="D45">
        <f t="shared" si="1"/>
        <v>23726641</v>
      </c>
      <c r="F45">
        <v>40700</v>
      </c>
      <c r="G45" s="11"/>
    </row>
    <row r="46" spans="1:7" ht="15.75" thickBot="1" x14ac:dyDescent="0.3">
      <c r="A46">
        <v>45</v>
      </c>
      <c r="B46">
        <v>40700</v>
      </c>
      <c r="C46">
        <f t="shared" si="0"/>
        <v>-4871</v>
      </c>
      <c r="D46">
        <f t="shared" si="1"/>
        <v>23726641</v>
      </c>
      <c r="F46">
        <v>40700</v>
      </c>
      <c r="G46" s="11"/>
    </row>
    <row r="47" spans="1:7" ht="15.75" thickBot="1" x14ac:dyDescent="0.3">
      <c r="A47">
        <v>46</v>
      </c>
      <c r="B47">
        <v>40800</v>
      </c>
      <c r="C47">
        <f t="shared" si="0"/>
        <v>-4771</v>
      </c>
      <c r="D47">
        <f t="shared" si="1"/>
        <v>22762441</v>
      </c>
      <c r="F47">
        <v>40800</v>
      </c>
      <c r="G47" s="11"/>
    </row>
    <row r="48" spans="1:7" ht="15.75" thickBot="1" x14ac:dyDescent="0.3">
      <c r="A48">
        <v>47</v>
      </c>
      <c r="B48">
        <v>40900</v>
      </c>
      <c r="C48">
        <f t="shared" si="0"/>
        <v>-4671</v>
      </c>
      <c r="D48">
        <f t="shared" si="1"/>
        <v>21818241</v>
      </c>
      <c r="F48">
        <v>40900</v>
      </c>
      <c r="G48" s="11"/>
    </row>
    <row r="49" spans="1:7" ht="15.75" thickBot="1" x14ac:dyDescent="0.3">
      <c r="A49">
        <v>48</v>
      </c>
      <c r="B49">
        <v>41000</v>
      </c>
      <c r="C49">
        <f t="shared" si="0"/>
        <v>-4571</v>
      </c>
      <c r="D49">
        <f t="shared" si="1"/>
        <v>20894041</v>
      </c>
      <c r="F49">
        <v>41000</v>
      </c>
      <c r="G49" s="11"/>
    </row>
    <row r="50" spans="1:7" ht="15.75" thickBot="1" x14ac:dyDescent="0.3">
      <c r="A50">
        <v>49</v>
      </c>
      <c r="B50">
        <v>41000</v>
      </c>
      <c r="C50">
        <f t="shared" si="0"/>
        <v>-4571</v>
      </c>
      <c r="D50">
        <f t="shared" si="1"/>
        <v>20894041</v>
      </c>
      <c r="F50">
        <v>41000</v>
      </c>
      <c r="G50" s="11"/>
    </row>
    <row r="51" spans="1:7" ht="15.75" thickBot="1" x14ac:dyDescent="0.3">
      <c r="A51">
        <v>50</v>
      </c>
      <c r="B51">
        <v>41100</v>
      </c>
      <c r="C51">
        <f t="shared" si="0"/>
        <v>-4471</v>
      </c>
      <c r="D51">
        <f t="shared" si="1"/>
        <v>19989841</v>
      </c>
      <c r="F51">
        <v>41100</v>
      </c>
      <c r="G51" s="11"/>
    </row>
    <row r="52" spans="1:7" ht="15.75" thickBot="1" x14ac:dyDescent="0.3">
      <c r="D52">
        <f t="shared" si="1"/>
        <v>0</v>
      </c>
      <c r="F52" t="s">
        <v>10</v>
      </c>
      <c r="G52" s="11"/>
    </row>
    <row r="53" spans="1:7" ht="15.75" thickBot="1" x14ac:dyDescent="0.3">
      <c r="A53">
        <v>51</v>
      </c>
      <c r="B53">
        <v>41300</v>
      </c>
      <c r="C53">
        <f t="shared" si="0"/>
        <v>-4271</v>
      </c>
      <c r="D53">
        <f t="shared" si="1"/>
        <v>18241441</v>
      </c>
      <c r="F53">
        <v>41300</v>
      </c>
      <c r="G53" s="11"/>
    </row>
    <row r="54" spans="1:7" ht="15.75" thickBot="1" x14ac:dyDescent="0.3">
      <c r="A54">
        <v>52</v>
      </c>
      <c r="B54">
        <v>41400</v>
      </c>
      <c r="C54">
        <f t="shared" si="0"/>
        <v>-4171</v>
      </c>
      <c r="D54">
        <f t="shared" si="1"/>
        <v>17397241</v>
      </c>
      <c r="F54">
        <v>41400</v>
      </c>
      <c r="G54" s="11"/>
    </row>
    <row r="55" spans="1:7" ht="15.75" thickBot="1" x14ac:dyDescent="0.3">
      <c r="A55">
        <v>53</v>
      </c>
      <c r="B55">
        <v>41400</v>
      </c>
      <c r="C55">
        <f t="shared" si="0"/>
        <v>-4171</v>
      </c>
      <c r="D55">
        <f t="shared" si="1"/>
        <v>17397241</v>
      </c>
      <c r="F55">
        <v>41400</v>
      </c>
      <c r="G55" s="11"/>
    </row>
    <row r="56" spans="1:7" ht="15.75" thickBot="1" x14ac:dyDescent="0.3">
      <c r="A56">
        <v>54</v>
      </c>
      <c r="B56">
        <v>41500</v>
      </c>
      <c r="C56">
        <f t="shared" si="0"/>
        <v>-4071</v>
      </c>
      <c r="D56">
        <f t="shared" si="1"/>
        <v>16573041</v>
      </c>
      <c r="F56">
        <v>41500</v>
      </c>
      <c r="G56" s="11"/>
    </row>
    <row r="57" spans="1:7" ht="15.75" thickBot="1" x14ac:dyDescent="0.3">
      <c r="A57">
        <v>55</v>
      </c>
      <c r="B57">
        <v>41600</v>
      </c>
      <c r="C57">
        <f t="shared" si="0"/>
        <v>-3971</v>
      </c>
      <c r="D57">
        <f t="shared" si="1"/>
        <v>15768841</v>
      </c>
      <c r="F57">
        <v>41600</v>
      </c>
      <c r="G57" s="11"/>
    </row>
    <row r="58" spans="1:7" ht="15.75" thickBot="1" x14ac:dyDescent="0.3">
      <c r="A58">
        <v>56</v>
      </c>
      <c r="B58">
        <v>41600</v>
      </c>
      <c r="C58">
        <f t="shared" si="0"/>
        <v>-3971</v>
      </c>
      <c r="D58">
        <f t="shared" si="1"/>
        <v>15768841</v>
      </c>
      <c r="F58">
        <v>41600</v>
      </c>
      <c r="G58" s="11"/>
    </row>
    <row r="59" spans="1:7" ht="15.75" thickBot="1" x14ac:dyDescent="0.3">
      <c r="A59">
        <v>57</v>
      </c>
      <c r="B59">
        <v>41700</v>
      </c>
      <c r="C59">
        <f t="shared" si="0"/>
        <v>-3871</v>
      </c>
      <c r="D59">
        <f t="shared" si="1"/>
        <v>14984641</v>
      </c>
      <c r="F59">
        <v>41700</v>
      </c>
      <c r="G59" s="11"/>
    </row>
    <row r="60" spans="1:7" ht="15.75" thickBot="1" x14ac:dyDescent="0.3">
      <c r="A60">
        <v>58</v>
      </c>
      <c r="B60">
        <v>41700</v>
      </c>
      <c r="C60">
        <f t="shared" si="0"/>
        <v>-3871</v>
      </c>
      <c r="D60">
        <f t="shared" si="1"/>
        <v>14984641</v>
      </c>
      <c r="F60">
        <v>41700</v>
      </c>
      <c r="G60" s="11"/>
    </row>
    <row r="61" spans="1:7" ht="15.75" thickBot="1" x14ac:dyDescent="0.3">
      <c r="A61">
        <v>59</v>
      </c>
      <c r="B61">
        <v>41800</v>
      </c>
      <c r="C61">
        <f t="shared" si="0"/>
        <v>-3771</v>
      </c>
      <c r="D61">
        <f t="shared" si="1"/>
        <v>14220441</v>
      </c>
      <c r="F61">
        <v>41800</v>
      </c>
      <c r="G61" s="11"/>
    </row>
    <row r="62" spans="1:7" ht="15.75" thickBot="1" x14ac:dyDescent="0.3">
      <c r="A62">
        <v>60</v>
      </c>
      <c r="B62">
        <v>41900</v>
      </c>
      <c r="C62">
        <f t="shared" si="0"/>
        <v>-3671</v>
      </c>
      <c r="D62">
        <f t="shared" si="1"/>
        <v>13476241</v>
      </c>
      <c r="F62">
        <v>41900</v>
      </c>
      <c r="G62" s="11"/>
    </row>
    <row r="63" spans="1:7" ht="15.75" thickBot="1" x14ac:dyDescent="0.3">
      <c r="A63">
        <v>61</v>
      </c>
      <c r="B63">
        <v>41900</v>
      </c>
      <c r="C63">
        <f t="shared" si="0"/>
        <v>-3671</v>
      </c>
      <c r="D63">
        <f t="shared" si="1"/>
        <v>13476241</v>
      </c>
      <c r="F63">
        <v>41900</v>
      </c>
      <c r="G63" s="11"/>
    </row>
    <row r="64" spans="1:7" ht="15.75" thickBot="1" x14ac:dyDescent="0.3">
      <c r="A64">
        <v>62</v>
      </c>
      <c r="B64">
        <v>42000</v>
      </c>
      <c r="C64">
        <f t="shared" si="0"/>
        <v>-3571</v>
      </c>
      <c r="D64">
        <f t="shared" si="1"/>
        <v>12752041</v>
      </c>
      <c r="F64">
        <v>42000</v>
      </c>
      <c r="G64" s="11"/>
    </row>
    <row r="65" spans="1:7" ht="15.75" thickBot="1" x14ac:dyDescent="0.3">
      <c r="A65">
        <v>63</v>
      </c>
      <c r="B65">
        <v>42100</v>
      </c>
      <c r="C65">
        <f t="shared" si="0"/>
        <v>-3471</v>
      </c>
      <c r="D65">
        <f t="shared" si="1"/>
        <v>12047841</v>
      </c>
      <c r="F65">
        <v>42100</v>
      </c>
      <c r="G65" s="11"/>
    </row>
    <row r="66" spans="1:7" ht="15.75" thickBot="1" x14ac:dyDescent="0.3">
      <c r="A66">
        <v>64</v>
      </c>
      <c r="B66">
        <v>42200</v>
      </c>
      <c r="C66">
        <f t="shared" si="0"/>
        <v>-3371</v>
      </c>
      <c r="D66">
        <f t="shared" si="1"/>
        <v>11363641</v>
      </c>
      <c r="F66">
        <v>42200</v>
      </c>
      <c r="G66" s="11"/>
    </row>
    <row r="67" spans="1:7" ht="15.75" thickBot="1" x14ac:dyDescent="0.3">
      <c r="A67">
        <v>65</v>
      </c>
      <c r="B67">
        <v>42300</v>
      </c>
      <c r="C67">
        <f t="shared" si="0"/>
        <v>-3271</v>
      </c>
      <c r="D67">
        <f t="shared" ref="D67:D130" si="2" xml:space="preserve"> C67*C67</f>
        <v>10699441</v>
      </c>
      <c r="F67">
        <v>42300</v>
      </c>
      <c r="G67" s="11"/>
    </row>
    <row r="68" spans="1:7" ht="15.75" thickBot="1" x14ac:dyDescent="0.3">
      <c r="A68">
        <v>66</v>
      </c>
      <c r="B68">
        <v>42300</v>
      </c>
      <c r="C68">
        <f t="shared" ref="C68:C132" si="3" xml:space="preserve"> B68 - 45571</f>
        <v>-3271</v>
      </c>
      <c r="D68">
        <f t="shared" si="2"/>
        <v>10699441</v>
      </c>
      <c r="F68">
        <v>42300</v>
      </c>
      <c r="G68" s="11"/>
    </row>
    <row r="69" spans="1:7" ht="15.75" thickBot="1" x14ac:dyDescent="0.3">
      <c r="A69">
        <v>67</v>
      </c>
      <c r="B69">
        <v>42300</v>
      </c>
      <c r="C69">
        <f t="shared" si="3"/>
        <v>-3271</v>
      </c>
      <c r="D69">
        <f t="shared" si="2"/>
        <v>10699441</v>
      </c>
      <c r="F69">
        <v>42300</v>
      </c>
      <c r="G69" s="11"/>
    </row>
    <row r="70" spans="1:7" ht="15.75" thickBot="1" x14ac:dyDescent="0.3">
      <c r="A70">
        <v>68</v>
      </c>
      <c r="B70">
        <v>42500</v>
      </c>
      <c r="C70">
        <f t="shared" si="3"/>
        <v>-3071</v>
      </c>
      <c r="D70">
        <f t="shared" si="2"/>
        <v>9431041</v>
      </c>
      <c r="F70">
        <v>42500</v>
      </c>
      <c r="G70" s="11"/>
    </row>
    <row r="71" spans="1:7" ht="15.75" thickBot="1" x14ac:dyDescent="0.3">
      <c r="A71">
        <v>69</v>
      </c>
      <c r="B71">
        <v>42600</v>
      </c>
      <c r="C71">
        <f t="shared" si="3"/>
        <v>-2971</v>
      </c>
      <c r="D71">
        <f t="shared" si="2"/>
        <v>8826841</v>
      </c>
      <c r="F71">
        <v>42600</v>
      </c>
      <c r="G71" s="11"/>
    </row>
    <row r="72" spans="1:7" ht="15.75" thickBot="1" x14ac:dyDescent="0.3">
      <c r="A72">
        <v>70</v>
      </c>
      <c r="B72">
        <v>42600</v>
      </c>
      <c r="C72">
        <f t="shared" si="3"/>
        <v>-2971</v>
      </c>
      <c r="D72">
        <f t="shared" si="2"/>
        <v>8826841</v>
      </c>
      <c r="F72">
        <v>42600</v>
      </c>
      <c r="G72" s="11"/>
    </row>
    <row r="73" spans="1:7" ht="15.75" thickBot="1" x14ac:dyDescent="0.3">
      <c r="A73">
        <v>71</v>
      </c>
      <c r="B73">
        <v>42600</v>
      </c>
      <c r="C73">
        <f t="shared" si="3"/>
        <v>-2971</v>
      </c>
      <c r="D73">
        <f t="shared" si="2"/>
        <v>8826841</v>
      </c>
      <c r="F73">
        <v>42600</v>
      </c>
      <c r="G73" s="11"/>
    </row>
    <row r="74" spans="1:7" ht="15.75" thickBot="1" x14ac:dyDescent="0.3">
      <c r="A74">
        <v>72</v>
      </c>
      <c r="B74">
        <v>42700</v>
      </c>
      <c r="C74">
        <f t="shared" si="3"/>
        <v>-2871</v>
      </c>
      <c r="D74">
        <f t="shared" si="2"/>
        <v>8242641</v>
      </c>
      <c r="F74">
        <v>42700</v>
      </c>
      <c r="G74" s="11"/>
    </row>
    <row r="75" spans="1:7" ht="15.75" thickBot="1" x14ac:dyDescent="0.3">
      <c r="A75">
        <v>73</v>
      </c>
      <c r="B75">
        <v>42900</v>
      </c>
      <c r="C75">
        <f t="shared" si="3"/>
        <v>-2671</v>
      </c>
      <c r="D75">
        <f t="shared" si="2"/>
        <v>7134241</v>
      </c>
      <c r="F75">
        <v>42900</v>
      </c>
      <c r="G75" s="11"/>
    </row>
    <row r="76" spans="1:7" ht="15.75" thickBot="1" x14ac:dyDescent="0.3">
      <c r="A76">
        <v>74</v>
      </c>
      <c r="B76">
        <v>43000</v>
      </c>
      <c r="C76">
        <f t="shared" si="3"/>
        <v>-2571</v>
      </c>
      <c r="D76">
        <f t="shared" si="2"/>
        <v>6610041</v>
      </c>
      <c r="F76">
        <v>43000</v>
      </c>
      <c r="G76" s="11"/>
    </row>
    <row r="77" spans="1:7" ht="15.75" thickBot="1" x14ac:dyDescent="0.3">
      <c r="A77">
        <v>75</v>
      </c>
      <c r="B77">
        <v>43100</v>
      </c>
      <c r="C77">
        <f t="shared" si="3"/>
        <v>-2471</v>
      </c>
      <c r="D77">
        <f t="shared" si="2"/>
        <v>6105841</v>
      </c>
      <c r="F77">
        <v>43100</v>
      </c>
      <c r="G77" s="11"/>
    </row>
    <row r="78" spans="1:7" ht="15.75" thickBot="1" x14ac:dyDescent="0.3">
      <c r="A78">
        <v>76</v>
      </c>
      <c r="B78">
        <v>43100</v>
      </c>
      <c r="C78">
        <f t="shared" si="3"/>
        <v>-2471</v>
      </c>
      <c r="D78">
        <f t="shared" si="2"/>
        <v>6105841</v>
      </c>
      <c r="F78">
        <v>43100</v>
      </c>
      <c r="G78" s="11"/>
    </row>
    <row r="79" spans="1:7" ht="15.75" thickBot="1" x14ac:dyDescent="0.3">
      <c r="A79">
        <v>77</v>
      </c>
      <c r="B79">
        <v>43400</v>
      </c>
      <c r="C79">
        <f t="shared" si="3"/>
        <v>-2171</v>
      </c>
      <c r="D79">
        <f t="shared" si="2"/>
        <v>4713241</v>
      </c>
      <c r="F79">
        <v>43400</v>
      </c>
      <c r="G79" s="11"/>
    </row>
    <row r="80" spans="1:7" ht="15.75" thickBot="1" x14ac:dyDescent="0.3">
      <c r="A80">
        <v>78</v>
      </c>
      <c r="B80">
        <v>43700</v>
      </c>
      <c r="C80">
        <f t="shared" si="3"/>
        <v>-1871</v>
      </c>
      <c r="D80">
        <f t="shared" si="2"/>
        <v>3500641</v>
      </c>
      <c r="F80">
        <v>43700</v>
      </c>
      <c r="G80" s="11"/>
    </row>
    <row r="81" spans="1:7" ht="15.75" thickBot="1" x14ac:dyDescent="0.3">
      <c r="A81">
        <v>79</v>
      </c>
      <c r="B81">
        <v>43700</v>
      </c>
      <c r="C81">
        <f t="shared" si="3"/>
        <v>-1871</v>
      </c>
      <c r="D81">
        <f t="shared" si="2"/>
        <v>3500641</v>
      </c>
      <c r="F81">
        <v>43700</v>
      </c>
      <c r="G81" s="11"/>
    </row>
    <row r="82" spans="1:7" ht="15.75" thickBot="1" x14ac:dyDescent="0.3">
      <c r="A82">
        <v>80</v>
      </c>
      <c r="B82">
        <v>43800</v>
      </c>
      <c r="C82">
        <f t="shared" si="3"/>
        <v>-1771</v>
      </c>
      <c r="D82">
        <f t="shared" si="2"/>
        <v>3136441</v>
      </c>
      <c r="F82">
        <v>43800</v>
      </c>
      <c r="G82" s="11"/>
    </row>
    <row r="83" spans="1:7" ht="15.75" thickBot="1" x14ac:dyDescent="0.3">
      <c r="A83">
        <v>81</v>
      </c>
      <c r="B83">
        <v>43800</v>
      </c>
      <c r="C83">
        <f t="shared" si="3"/>
        <v>-1771</v>
      </c>
      <c r="D83">
        <f t="shared" si="2"/>
        <v>3136441</v>
      </c>
      <c r="F83">
        <v>43800</v>
      </c>
      <c r="G83" s="11"/>
    </row>
    <row r="84" spans="1:7" ht="15.75" thickBot="1" x14ac:dyDescent="0.3">
      <c r="A84">
        <v>82</v>
      </c>
      <c r="B84">
        <v>43900</v>
      </c>
      <c r="C84">
        <f t="shared" si="3"/>
        <v>-1671</v>
      </c>
      <c r="D84">
        <f t="shared" si="2"/>
        <v>2792241</v>
      </c>
      <c r="F84">
        <v>43900</v>
      </c>
      <c r="G84" s="11"/>
    </row>
    <row r="85" spans="1:7" ht="15.75" thickBot="1" x14ac:dyDescent="0.3">
      <c r="A85">
        <v>83</v>
      </c>
      <c r="B85">
        <v>43900</v>
      </c>
      <c r="C85">
        <f t="shared" si="3"/>
        <v>-1671</v>
      </c>
      <c r="D85">
        <f t="shared" si="2"/>
        <v>2792241</v>
      </c>
      <c r="F85">
        <v>43900</v>
      </c>
      <c r="G85" s="11"/>
    </row>
    <row r="86" spans="1:7" ht="15.75" thickBot="1" x14ac:dyDescent="0.3">
      <c r="A86">
        <v>84</v>
      </c>
      <c r="B86">
        <v>43900</v>
      </c>
      <c r="C86">
        <f t="shared" si="3"/>
        <v>-1671</v>
      </c>
      <c r="D86">
        <f t="shared" si="2"/>
        <v>2792241</v>
      </c>
      <c r="F86">
        <v>43900</v>
      </c>
      <c r="G86" s="11"/>
    </row>
    <row r="87" spans="1:7" ht="15.75" thickBot="1" x14ac:dyDescent="0.3">
      <c r="A87">
        <v>85</v>
      </c>
      <c r="B87">
        <v>43900</v>
      </c>
      <c r="C87">
        <f t="shared" si="3"/>
        <v>-1671</v>
      </c>
      <c r="D87">
        <f t="shared" si="2"/>
        <v>2792241</v>
      </c>
      <c r="F87">
        <v>43900</v>
      </c>
      <c r="G87" s="11"/>
    </row>
    <row r="88" spans="1:7" ht="15.75" thickBot="1" x14ac:dyDescent="0.3">
      <c r="A88">
        <v>86</v>
      </c>
      <c r="B88">
        <v>44000</v>
      </c>
      <c r="C88">
        <f t="shared" si="3"/>
        <v>-1571</v>
      </c>
      <c r="D88">
        <f t="shared" si="2"/>
        <v>2468041</v>
      </c>
      <c r="F88">
        <v>44000</v>
      </c>
      <c r="G88" s="11"/>
    </row>
    <row r="89" spans="1:7" ht="15.75" thickBot="1" x14ac:dyDescent="0.3">
      <c r="A89">
        <v>87</v>
      </c>
      <c r="B89">
        <v>44200</v>
      </c>
      <c r="C89">
        <f t="shared" si="3"/>
        <v>-1371</v>
      </c>
      <c r="D89">
        <f t="shared" si="2"/>
        <v>1879641</v>
      </c>
      <c r="F89">
        <v>44200</v>
      </c>
      <c r="G89" s="11"/>
    </row>
    <row r="90" spans="1:7" ht="15.75" thickBot="1" x14ac:dyDescent="0.3">
      <c r="A90">
        <v>88</v>
      </c>
      <c r="B90">
        <v>44300</v>
      </c>
      <c r="C90">
        <f t="shared" si="3"/>
        <v>-1271</v>
      </c>
      <c r="D90">
        <f t="shared" si="2"/>
        <v>1615441</v>
      </c>
      <c r="F90">
        <v>44300</v>
      </c>
      <c r="G90" s="11"/>
    </row>
    <row r="91" spans="1:7" ht="15.75" thickBot="1" x14ac:dyDescent="0.3">
      <c r="A91">
        <v>89</v>
      </c>
      <c r="B91">
        <v>44400</v>
      </c>
      <c r="C91">
        <f t="shared" si="3"/>
        <v>-1171</v>
      </c>
      <c r="D91">
        <f t="shared" si="2"/>
        <v>1371241</v>
      </c>
      <c r="F91">
        <v>44400</v>
      </c>
      <c r="G91" s="11"/>
    </row>
    <row r="92" spans="1:7" ht="15.75" thickBot="1" x14ac:dyDescent="0.3">
      <c r="A92">
        <v>90</v>
      </c>
      <c r="B92">
        <v>44400</v>
      </c>
      <c r="C92">
        <f t="shared" si="3"/>
        <v>-1171</v>
      </c>
      <c r="D92">
        <f t="shared" si="2"/>
        <v>1371241</v>
      </c>
      <c r="F92">
        <v>44400</v>
      </c>
      <c r="G92" s="11"/>
    </row>
    <row r="93" spans="1:7" ht="15.75" thickBot="1" x14ac:dyDescent="0.3">
      <c r="A93">
        <v>91</v>
      </c>
      <c r="B93">
        <v>44600</v>
      </c>
      <c r="C93">
        <f t="shared" si="3"/>
        <v>-971</v>
      </c>
      <c r="D93">
        <f t="shared" si="2"/>
        <v>942841</v>
      </c>
      <c r="F93">
        <v>44600</v>
      </c>
      <c r="G93" s="11"/>
    </row>
    <row r="94" spans="1:7" ht="15.75" thickBot="1" x14ac:dyDescent="0.3">
      <c r="A94">
        <v>92</v>
      </c>
      <c r="B94">
        <v>44600</v>
      </c>
      <c r="C94">
        <f t="shared" si="3"/>
        <v>-971</v>
      </c>
      <c r="D94">
        <f t="shared" si="2"/>
        <v>942841</v>
      </c>
      <c r="F94">
        <v>44600</v>
      </c>
      <c r="G94" s="11"/>
    </row>
    <row r="95" spans="1:7" ht="15.75" thickBot="1" x14ac:dyDescent="0.3">
      <c r="A95">
        <v>93</v>
      </c>
      <c r="B95">
        <v>44600</v>
      </c>
      <c r="C95">
        <f t="shared" si="3"/>
        <v>-971</v>
      </c>
      <c r="D95">
        <f t="shared" si="2"/>
        <v>942841</v>
      </c>
      <c r="F95">
        <v>44600</v>
      </c>
      <c r="G95" s="11"/>
    </row>
    <row r="96" spans="1:7" ht="15.75" thickBot="1" x14ac:dyDescent="0.3">
      <c r="A96">
        <v>94</v>
      </c>
      <c r="B96">
        <v>44600</v>
      </c>
      <c r="C96">
        <f t="shared" si="3"/>
        <v>-971</v>
      </c>
      <c r="D96">
        <f t="shared" si="2"/>
        <v>942841</v>
      </c>
      <c r="F96">
        <v>44600</v>
      </c>
      <c r="G96" s="11"/>
    </row>
    <row r="97" spans="1:7" ht="15.75" thickBot="1" x14ac:dyDescent="0.3">
      <c r="A97">
        <v>95</v>
      </c>
      <c r="B97">
        <v>44600</v>
      </c>
      <c r="C97">
        <f t="shared" si="3"/>
        <v>-971</v>
      </c>
      <c r="D97">
        <f t="shared" si="2"/>
        <v>942841</v>
      </c>
      <c r="F97">
        <v>44600</v>
      </c>
      <c r="G97" s="11"/>
    </row>
    <row r="98" spans="1:7" ht="15.75" thickBot="1" x14ac:dyDescent="0.3">
      <c r="A98">
        <v>96</v>
      </c>
      <c r="B98">
        <v>44600</v>
      </c>
      <c r="C98">
        <f t="shared" si="3"/>
        <v>-971</v>
      </c>
      <c r="D98">
        <f t="shared" si="2"/>
        <v>942841</v>
      </c>
      <c r="F98">
        <v>44600</v>
      </c>
      <c r="G98" s="11"/>
    </row>
    <row r="99" spans="1:7" ht="15.75" thickBot="1" x14ac:dyDescent="0.3">
      <c r="A99">
        <v>97</v>
      </c>
      <c r="B99">
        <v>44700</v>
      </c>
      <c r="C99">
        <f t="shared" si="3"/>
        <v>-871</v>
      </c>
      <c r="D99">
        <f t="shared" si="2"/>
        <v>758641</v>
      </c>
      <c r="F99">
        <v>44700</v>
      </c>
      <c r="G99" s="11"/>
    </row>
    <row r="100" spans="1:7" ht="15.75" thickBot="1" x14ac:dyDescent="0.3">
      <c r="A100">
        <v>98</v>
      </c>
      <c r="B100">
        <v>44800</v>
      </c>
      <c r="C100">
        <f t="shared" si="3"/>
        <v>-771</v>
      </c>
      <c r="D100">
        <f t="shared" si="2"/>
        <v>594441</v>
      </c>
      <c r="F100">
        <v>44800</v>
      </c>
      <c r="G100" s="11"/>
    </row>
    <row r="101" spans="1:7" ht="15.75" thickBot="1" x14ac:dyDescent="0.3">
      <c r="A101">
        <v>99</v>
      </c>
      <c r="B101">
        <v>44800</v>
      </c>
      <c r="C101">
        <f t="shared" si="3"/>
        <v>-771</v>
      </c>
      <c r="D101">
        <f t="shared" si="2"/>
        <v>594441</v>
      </c>
      <c r="F101">
        <v>44800</v>
      </c>
      <c r="G101" s="11"/>
    </row>
    <row r="102" spans="1:7" ht="15.75" thickBot="1" x14ac:dyDescent="0.3">
      <c r="A102">
        <v>100</v>
      </c>
      <c r="B102">
        <v>44900</v>
      </c>
      <c r="C102">
        <f t="shared" si="3"/>
        <v>-671</v>
      </c>
      <c r="D102">
        <f t="shared" si="2"/>
        <v>450241</v>
      </c>
      <c r="F102">
        <v>44900</v>
      </c>
      <c r="G102" s="11"/>
    </row>
    <row r="103" spans="1:7" ht="15.75" thickBot="1" x14ac:dyDescent="0.3">
      <c r="D103">
        <f t="shared" si="2"/>
        <v>0</v>
      </c>
      <c r="F103" t="s">
        <v>11</v>
      </c>
      <c r="G103" s="11"/>
    </row>
    <row r="104" spans="1:7" ht="15.75" thickBot="1" x14ac:dyDescent="0.3">
      <c r="A104">
        <v>101</v>
      </c>
      <c r="B104">
        <v>45000</v>
      </c>
      <c r="C104">
        <f t="shared" si="3"/>
        <v>-571</v>
      </c>
      <c r="D104">
        <f t="shared" si="2"/>
        <v>326041</v>
      </c>
      <c r="F104">
        <v>45000</v>
      </c>
      <c r="G104" s="11"/>
    </row>
    <row r="105" spans="1:7" ht="15.75" thickBot="1" x14ac:dyDescent="0.3">
      <c r="A105">
        <v>102</v>
      </c>
      <c r="B105">
        <v>45000</v>
      </c>
      <c r="C105">
        <f t="shared" si="3"/>
        <v>-571</v>
      </c>
      <c r="D105">
        <f t="shared" si="2"/>
        <v>326041</v>
      </c>
      <c r="F105">
        <v>45000</v>
      </c>
      <c r="G105" s="11"/>
    </row>
    <row r="106" spans="1:7" ht="15.75" thickBot="1" x14ac:dyDescent="0.3">
      <c r="A106">
        <v>103</v>
      </c>
      <c r="B106">
        <v>45300</v>
      </c>
      <c r="C106">
        <f t="shared" si="3"/>
        <v>-271</v>
      </c>
      <c r="D106">
        <f t="shared" si="2"/>
        <v>73441</v>
      </c>
      <c r="F106">
        <v>45300</v>
      </c>
      <c r="G106" s="11"/>
    </row>
    <row r="107" spans="1:7" ht="15.75" thickBot="1" x14ac:dyDescent="0.3">
      <c r="A107">
        <v>104</v>
      </c>
      <c r="B107">
        <v>45400</v>
      </c>
      <c r="C107">
        <f t="shared" si="3"/>
        <v>-171</v>
      </c>
      <c r="D107">
        <f t="shared" si="2"/>
        <v>29241</v>
      </c>
      <c r="F107">
        <v>45400</v>
      </c>
      <c r="G107" s="11"/>
    </row>
    <row r="108" spans="1:7" ht="15.75" thickBot="1" x14ac:dyDescent="0.3">
      <c r="A108">
        <v>105</v>
      </c>
      <c r="B108">
        <v>45400</v>
      </c>
      <c r="C108">
        <f t="shared" si="3"/>
        <v>-171</v>
      </c>
      <c r="D108">
        <f t="shared" si="2"/>
        <v>29241</v>
      </c>
      <c r="F108">
        <v>45400</v>
      </c>
      <c r="G108" s="11"/>
    </row>
    <row r="109" spans="1:7" ht="15.75" thickBot="1" x14ac:dyDescent="0.3">
      <c r="A109">
        <v>106</v>
      </c>
      <c r="B109">
        <v>45400</v>
      </c>
      <c r="C109">
        <f t="shared" si="3"/>
        <v>-171</v>
      </c>
      <c r="D109">
        <f t="shared" si="2"/>
        <v>29241</v>
      </c>
      <c r="F109">
        <v>45400</v>
      </c>
      <c r="G109" s="11"/>
    </row>
    <row r="110" spans="1:7" ht="15.75" thickBot="1" x14ac:dyDescent="0.3">
      <c r="A110">
        <v>107</v>
      </c>
      <c r="B110">
        <v>45500</v>
      </c>
      <c r="C110">
        <f t="shared" si="3"/>
        <v>-71</v>
      </c>
      <c r="D110">
        <f t="shared" si="2"/>
        <v>5041</v>
      </c>
      <c r="F110">
        <v>45500</v>
      </c>
      <c r="G110" s="11"/>
    </row>
    <row r="111" spans="1:7" ht="15.75" thickBot="1" x14ac:dyDescent="0.3">
      <c r="A111">
        <v>108</v>
      </c>
      <c r="B111">
        <v>45500</v>
      </c>
      <c r="C111">
        <f t="shared" si="3"/>
        <v>-71</v>
      </c>
      <c r="D111">
        <f t="shared" si="2"/>
        <v>5041</v>
      </c>
      <c r="F111">
        <v>45500</v>
      </c>
      <c r="G111" s="11"/>
    </row>
    <row r="112" spans="1:7" ht="15.75" thickBot="1" x14ac:dyDescent="0.3">
      <c r="A112">
        <v>109</v>
      </c>
      <c r="B112">
        <v>45500</v>
      </c>
      <c r="C112">
        <f t="shared" si="3"/>
        <v>-71</v>
      </c>
      <c r="D112">
        <f t="shared" si="2"/>
        <v>5041</v>
      </c>
      <c r="F112">
        <v>45500</v>
      </c>
      <c r="G112" s="11"/>
    </row>
    <row r="113" spans="1:7" ht="15.75" thickBot="1" x14ac:dyDescent="0.3">
      <c r="A113">
        <v>110</v>
      </c>
      <c r="B113">
        <v>45500</v>
      </c>
      <c r="C113">
        <f t="shared" si="3"/>
        <v>-71</v>
      </c>
      <c r="D113">
        <f t="shared" si="2"/>
        <v>5041</v>
      </c>
      <c r="F113">
        <v>45500</v>
      </c>
      <c r="G113" s="11"/>
    </row>
    <row r="114" spans="1:7" ht="15.75" thickBot="1" x14ac:dyDescent="0.3">
      <c r="A114">
        <v>111</v>
      </c>
      <c r="B114">
        <v>45800</v>
      </c>
      <c r="C114">
        <f t="shared" si="3"/>
        <v>229</v>
      </c>
      <c r="D114">
        <f t="shared" si="2"/>
        <v>52441</v>
      </c>
      <c r="F114">
        <v>45800</v>
      </c>
      <c r="G114" s="11"/>
    </row>
    <row r="115" spans="1:7" ht="15.75" thickBot="1" x14ac:dyDescent="0.3">
      <c r="A115">
        <v>112</v>
      </c>
      <c r="B115">
        <v>45800</v>
      </c>
      <c r="C115">
        <f t="shared" si="3"/>
        <v>229</v>
      </c>
      <c r="D115">
        <f t="shared" si="2"/>
        <v>52441</v>
      </c>
      <c r="F115">
        <v>45800</v>
      </c>
      <c r="G115" s="11"/>
    </row>
    <row r="116" spans="1:7" ht="15.75" thickBot="1" x14ac:dyDescent="0.3">
      <c r="A116">
        <v>113</v>
      </c>
      <c r="B116">
        <v>46400</v>
      </c>
      <c r="C116">
        <f t="shared" si="3"/>
        <v>829</v>
      </c>
      <c r="D116">
        <f t="shared" si="2"/>
        <v>687241</v>
      </c>
      <c r="F116">
        <v>46400</v>
      </c>
      <c r="G116" s="11"/>
    </row>
    <row r="117" spans="1:7" ht="15.75" thickBot="1" x14ac:dyDescent="0.3">
      <c r="A117">
        <v>114</v>
      </c>
      <c r="B117">
        <v>46500</v>
      </c>
      <c r="C117">
        <f t="shared" si="3"/>
        <v>929</v>
      </c>
      <c r="D117">
        <f t="shared" si="2"/>
        <v>863041</v>
      </c>
      <c r="F117">
        <v>46500</v>
      </c>
      <c r="G117" s="11"/>
    </row>
    <row r="118" spans="1:7" ht="15.75" thickBot="1" x14ac:dyDescent="0.3">
      <c r="A118">
        <v>115</v>
      </c>
      <c r="B118">
        <v>46700</v>
      </c>
      <c r="C118">
        <f t="shared" si="3"/>
        <v>1129</v>
      </c>
      <c r="D118">
        <f t="shared" si="2"/>
        <v>1274641</v>
      </c>
      <c r="F118">
        <v>46700</v>
      </c>
      <c r="G118" s="11"/>
    </row>
    <row r="119" spans="1:7" ht="15.75" thickBot="1" x14ac:dyDescent="0.3">
      <c r="A119">
        <v>116</v>
      </c>
      <c r="B119">
        <v>46800</v>
      </c>
      <c r="C119">
        <f t="shared" si="3"/>
        <v>1229</v>
      </c>
      <c r="D119">
        <f t="shared" si="2"/>
        <v>1510441</v>
      </c>
      <c r="F119">
        <v>46800</v>
      </c>
      <c r="G119" s="11"/>
    </row>
    <row r="120" spans="1:7" ht="15.75" thickBot="1" x14ac:dyDescent="0.3">
      <c r="A120">
        <v>117</v>
      </c>
      <c r="B120">
        <v>46900</v>
      </c>
      <c r="C120">
        <f t="shared" si="3"/>
        <v>1329</v>
      </c>
      <c r="D120">
        <f t="shared" si="2"/>
        <v>1766241</v>
      </c>
      <c r="F120">
        <v>46900</v>
      </c>
      <c r="G120" s="11"/>
    </row>
    <row r="121" spans="1:7" ht="15.75" thickBot="1" x14ac:dyDescent="0.3">
      <c r="A121">
        <v>118</v>
      </c>
      <c r="B121">
        <v>46900</v>
      </c>
      <c r="C121">
        <f t="shared" si="3"/>
        <v>1329</v>
      </c>
      <c r="D121">
        <f t="shared" si="2"/>
        <v>1766241</v>
      </c>
      <c r="F121">
        <v>46900</v>
      </c>
      <c r="G121" s="11"/>
    </row>
    <row r="122" spans="1:7" ht="15.75" thickBot="1" x14ac:dyDescent="0.3">
      <c r="A122">
        <v>119</v>
      </c>
      <c r="B122">
        <v>46900</v>
      </c>
      <c r="C122">
        <f t="shared" si="3"/>
        <v>1329</v>
      </c>
      <c r="D122">
        <f t="shared" si="2"/>
        <v>1766241</v>
      </c>
      <c r="F122">
        <v>46900</v>
      </c>
      <c r="G122" s="11"/>
    </row>
    <row r="123" spans="1:7" ht="15.75" thickBot="1" x14ac:dyDescent="0.3">
      <c r="A123">
        <v>120</v>
      </c>
      <c r="B123">
        <v>46900</v>
      </c>
      <c r="C123">
        <f t="shared" si="3"/>
        <v>1329</v>
      </c>
      <c r="D123">
        <f t="shared" si="2"/>
        <v>1766241</v>
      </c>
      <c r="F123">
        <v>46900</v>
      </c>
      <c r="G123" s="11"/>
    </row>
    <row r="124" spans="1:7" ht="15.75" thickBot="1" x14ac:dyDescent="0.3">
      <c r="A124">
        <v>121</v>
      </c>
      <c r="B124">
        <v>47000</v>
      </c>
      <c r="C124">
        <f t="shared" si="3"/>
        <v>1429</v>
      </c>
      <c r="D124">
        <f t="shared" si="2"/>
        <v>2042041</v>
      </c>
      <c r="F124">
        <v>47000</v>
      </c>
      <c r="G124" s="11"/>
    </row>
    <row r="125" spans="1:7" ht="15.75" thickBot="1" x14ac:dyDescent="0.3">
      <c r="A125">
        <v>122</v>
      </c>
      <c r="B125">
        <v>47100</v>
      </c>
      <c r="C125">
        <f t="shared" si="3"/>
        <v>1529</v>
      </c>
      <c r="D125">
        <f t="shared" si="2"/>
        <v>2337841</v>
      </c>
      <c r="F125">
        <v>47100</v>
      </c>
      <c r="G125" s="11"/>
    </row>
    <row r="126" spans="1:7" ht="15.75" thickBot="1" x14ac:dyDescent="0.3">
      <c r="A126">
        <v>123</v>
      </c>
      <c r="B126">
        <v>47100</v>
      </c>
      <c r="C126">
        <f t="shared" si="3"/>
        <v>1529</v>
      </c>
      <c r="D126">
        <f t="shared" si="2"/>
        <v>2337841</v>
      </c>
      <c r="F126">
        <v>47100</v>
      </c>
      <c r="G126" s="11"/>
    </row>
    <row r="127" spans="1:7" ht="15.75" thickBot="1" x14ac:dyDescent="0.3">
      <c r="A127">
        <v>124</v>
      </c>
      <c r="B127">
        <v>47300</v>
      </c>
      <c r="C127">
        <f t="shared" si="3"/>
        <v>1729</v>
      </c>
      <c r="D127">
        <f t="shared" si="2"/>
        <v>2989441</v>
      </c>
      <c r="F127">
        <v>47300</v>
      </c>
      <c r="G127" s="11"/>
    </row>
    <row r="128" spans="1:7" ht="15.75" thickBot="1" x14ac:dyDescent="0.3">
      <c r="A128">
        <v>125</v>
      </c>
      <c r="B128">
        <v>47300</v>
      </c>
      <c r="C128">
        <f t="shared" si="3"/>
        <v>1729</v>
      </c>
      <c r="D128">
        <f t="shared" si="2"/>
        <v>2989441</v>
      </c>
      <c r="F128">
        <v>47300</v>
      </c>
      <c r="G128" s="11"/>
    </row>
    <row r="129" spans="1:7" ht="15.75" thickBot="1" x14ac:dyDescent="0.3">
      <c r="A129">
        <v>126</v>
      </c>
      <c r="B129">
        <v>47500</v>
      </c>
      <c r="C129">
        <f t="shared" si="3"/>
        <v>1929</v>
      </c>
      <c r="D129">
        <f t="shared" si="2"/>
        <v>3721041</v>
      </c>
      <c r="F129">
        <v>47500</v>
      </c>
      <c r="G129" s="11"/>
    </row>
    <row r="130" spans="1:7" ht="15.75" thickBot="1" x14ac:dyDescent="0.3">
      <c r="A130">
        <v>127</v>
      </c>
      <c r="B130">
        <v>47700</v>
      </c>
      <c r="C130">
        <f t="shared" si="3"/>
        <v>2129</v>
      </c>
      <c r="D130">
        <f t="shared" si="2"/>
        <v>4532641</v>
      </c>
      <c r="F130">
        <v>47700</v>
      </c>
      <c r="G130" s="11"/>
    </row>
    <row r="131" spans="1:7" ht="15.75" thickBot="1" x14ac:dyDescent="0.3">
      <c r="A131">
        <v>128</v>
      </c>
      <c r="B131">
        <v>47800</v>
      </c>
      <c r="C131">
        <f t="shared" si="3"/>
        <v>2229</v>
      </c>
      <c r="D131">
        <f t="shared" ref="D131:D194" si="4" xml:space="preserve"> C131*C131</f>
        <v>4968441</v>
      </c>
      <c r="F131">
        <v>47800</v>
      </c>
      <c r="G131" s="11"/>
    </row>
    <row r="132" spans="1:7" ht="15.75" thickBot="1" x14ac:dyDescent="0.3">
      <c r="A132">
        <v>129</v>
      </c>
      <c r="B132">
        <v>47800</v>
      </c>
      <c r="C132">
        <f t="shared" si="3"/>
        <v>2229</v>
      </c>
      <c r="D132">
        <f t="shared" si="4"/>
        <v>4968441</v>
      </c>
      <c r="F132">
        <v>47800</v>
      </c>
      <c r="G132" s="11"/>
    </row>
    <row r="133" spans="1:7" ht="15.75" thickBot="1" x14ac:dyDescent="0.3">
      <c r="A133">
        <v>130</v>
      </c>
      <c r="B133">
        <v>48000</v>
      </c>
      <c r="C133">
        <f t="shared" ref="C133:C197" si="5" xml:space="preserve"> B133 - 45571</f>
        <v>2429</v>
      </c>
      <c r="D133">
        <f t="shared" si="4"/>
        <v>5900041</v>
      </c>
      <c r="F133">
        <v>48000</v>
      </c>
      <c r="G133" s="11"/>
    </row>
    <row r="134" spans="1:7" ht="15.75" thickBot="1" x14ac:dyDescent="0.3">
      <c r="A134">
        <v>131</v>
      </c>
      <c r="B134">
        <v>48100</v>
      </c>
      <c r="C134">
        <f t="shared" si="5"/>
        <v>2529</v>
      </c>
      <c r="D134">
        <f t="shared" si="4"/>
        <v>6395841</v>
      </c>
      <c r="F134">
        <v>48100</v>
      </c>
      <c r="G134" s="11"/>
    </row>
    <row r="135" spans="1:7" ht="15.75" thickBot="1" x14ac:dyDescent="0.3">
      <c r="A135">
        <v>132</v>
      </c>
      <c r="B135">
        <v>48100</v>
      </c>
      <c r="C135">
        <f t="shared" si="5"/>
        <v>2529</v>
      </c>
      <c r="D135">
        <f t="shared" si="4"/>
        <v>6395841</v>
      </c>
      <c r="F135">
        <v>48100</v>
      </c>
      <c r="G135" s="11"/>
    </row>
    <row r="136" spans="1:7" ht="15.75" thickBot="1" x14ac:dyDescent="0.3">
      <c r="A136">
        <v>133</v>
      </c>
      <c r="B136">
        <v>48100</v>
      </c>
      <c r="C136">
        <f t="shared" si="5"/>
        <v>2529</v>
      </c>
      <c r="D136">
        <f t="shared" si="4"/>
        <v>6395841</v>
      </c>
      <c r="F136">
        <v>48100</v>
      </c>
      <c r="G136" s="11"/>
    </row>
    <row r="137" spans="1:7" ht="15.75" thickBot="1" x14ac:dyDescent="0.3">
      <c r="A137">
        <v>134</v>
      </c>
      <c r="B137">
        <v>48300</v>
      </c>
      <c r="C137">
        <f t="shared" si="5"/>
        <v>2729</v>
      </c>
      <c r="D137">
        <f t="shared" si="4"/>
        <v>7447441</v>
      </c>
      <c r="F137">
        <v>48300</v>
      </c>
      <c r="G137" s="11"/>
    </row>
    <row r="138" spans="1:7" ht="15.75" thickBot="1" x14ac:dyDescent="0.3">
      <c r="A138">
        <v>135</v>
      </c>
      <c r="B138">
        <v>48600</v>
      </c>
      <c r="C138">
        <f t="shared" si="5"/>
        <v>3029</v>
      </c>
      <c r="D138">
        <f t="shared" si="4"/>
        <v>9174841</v>
      </c>
      <c r="F138">
        <v>48600</v>
      </c>
      <c r="G138" s="11"/>
    </row>
    <row r="139" spans="1:7" ht="15.75" thickBot="1" x14ac:dyDescent="0.3">
      <c r="A139">
        <v>136</v>
      </c>
      <c r="B139">
        <v>48600</v>
      </c>
      <c r="C139">
        <f t="shared" si="5"/>
        <v>3029</v>
      </c>
      <c r="D139">
        <f t="shared" si="4"/>
        <v>9174841</v>
      </c>
      <c r="F139">
        <v>48600</v>
      </c>
      <c r="G139" s="11"/>
    </row>
    <row r="140" spans="1:7" ht="15.75" thickBot="1" x14ac:dyDescent="0.3">
      <c r="A140">
        <v>137</v>
      </c>
      <c r="B140">
        <v>48700</v>
      </c>
      <c r="C140">
        <f t="shared" si="5"/>
        <v>3129</v>
      </c>
      <c r="D140">
        <f t="shared" si="4"/>
        <v>9790641</v>
      </c>
      <c r="F140">
        <v>48700</v>
      </c>
      <c r="G140" s="11"/>
    </row>
    <row r="141" spans="1:7" ht="15.75" thickBot="1" x14ac:dyDescent="0.3">
      <c r="A141">
        <v>138</v>
      </c>
      <c r="B141">
        <v>48800</v>
      </c>
      <c r="C141">
        <f t="shared" si="5"/>
        <v>3229</v>
      </c>
      <c r="D141">
        <f t="shared" si="4"/>
        <v>10426441</v>
      </c>
      <c r="F141">
        <v>48800</v>
      </c>
      <c r="G141" s="11"/>
    </row>
    <row r="142" spans="1:7" ht="15.75" thickBot="1" x14ac:dyDescent="0.3">
      <c r="A142">
        <v>139</v>
      </c>
      <c r="B142">
        <v>48900</v>
      </c>
      <c r="C142">
        <f t="shared" si="5"/>
        <v>3329</v>
      </c>
      <c r="D142">
        <f t="shared" si="4"/>
        <v>11082241</v>
      </c>
      <c r="F142">
        <v>48900</v>
      </c>
      <c r="G142" s="11"/>
    </row>
    <row r="143" spans="1:7" ht="15.75" thickBot="1" x14ac:dyDescent="0.3">
      <c r="A143">
        <v>140</v>
      </c>
      <c r="B143">
        <v>49000</v>
      </c>
      <c r="C143">
        <f t="shared" si="5"/>
        <v>3429</v>
      </c>
      <c r="D143">
        <f t="shared" si="4"/>
        <v>11758041</v>
      </c>
      <c r="F143">
        <v>49000</v>
      </c>
      <c r="G143" s="11"/>
    </row>
    <row r="144" spans="1:7" ht="15.75" thickBot="1" x14ac:dyDescent="0.3">
      <c r="A144">
        <v>141</v>
      </c>
      <c r="B144">
        <v>49000</v>
      </c>
      <c r="C144">
        <f t="shared" si="5"/>
        <v>3429</v>
      </c>
      <c r="D144">
        <f t="shared" si="4"/>
        <v>11758041</v>
      </c>
      <c r="F144">
        <v>49000</v>
      </c>
      <c r="G144" s="11"/>
    </row>
    <row r="145" spans="1:7" ht="15.75" thickBot="1" x14ac:dyDescent="0.3">
      <c r="A145">
        <v>142</v>
      </c>
      <c r="B145">
        <v>49200</v>
      </c>
      <c r="C145">
        <f t="shared" si="5"/>
        <v>3629</v>
      </c>
      <c r="D145">
        <f t="shared" si="4"/>
        <v>13169641</v>
      </c>
      <c r="F145">
        <v>49200</v>
      </c>
      <c r="G145" s="11"/>
    </row>
    <row r="146" spans="1:7" ht="15.75" thickBot="1" x14ac:dyDescent="0.3">
      <c r="A146">
        <v>143</v>
      </c>
      <c r="B146">
        <v>49400</v>
      </c>
      <c r="C146">
        <f t="shared" si="5"/>
        <v>3829</v>
      </c>
      <c r="D146">
        <f t="shared" si="4"/>
        <v>14661241</v>
      </c>
      <c r="F146">
        <v>49400</v>
      </c>
      <c r="G146" s="11"/>
    </row>
    <row r="147" spans="1:7" ht="15.75" thickBot="1" x14ac:dyDescent="0.3">
      <c r="A147">
        <v>144</v>
      </c>
      <c r="B147">
        <v>49400</v>
      </c>
      <c r="C147">
        <f t="shared" si="5"/>
        <v>3829</v>
      </c>
      <c r="D147">
        <f t="shared" si="4"/>
        <v>14661241</v>
      </c>
      <c r="F147">
        <v>49400</v>
      </c>
      <c r="G147" s="11"/>
    </row>
    <row r="148" spans="1:7" ht="15.75" thickBot="1" x14ac:dyDescent="0.3">
      <c r="A148">
        <v>145</v>
      </c>
      <c r="B148">
        <v>49500</v>
      </c>
      <c r="C148">
        <f t="shared" si="5"/>
        <v>3929</v>
      </c>
      <c r="D148">
        <f t="shared" si="4"/>
        <v>15437041</v>
      </c>
      <c r="F148">
        <v>49500</v>
      </c>
      <c r="G148" s="11"/>
    </row>
    <row r="149" spans="1:7" ht="15.75" thickBot="1" x14ac:dyDescent="0.3">
      <c r="A149">
        <v>146</v>
      </c>
      <c r="B149">
        <v>49600</v>
      </c>
      <c r="C149">
        <f t="shared" si="5"/>
        <v>4029</v>
      </c>
      <c r="D149">
        <f t="shared" si="4"/>
        <v>16232841</v>
      </c>
      <c r="F149">
        <v>49600</v>
      </c>
      <c r="G149" s="11"/>
    </row>
    <row r="150" spans="1:7" ht="15.75" thickBot="1" x14ac:dyDescent="0.3">
      <c r="A150">
        <v>147</v>
      </c>
      <c r="B150">
        <v>49700</v>
      </c>
      <c r="C150">
        <f t="shared" si="5"/>
        <v>4129</v>
      </c>
      <c r="D150">
        <f t="shared" si="4"/>
        <v>17048641</v>
      </c>
      <c r="F150">
        <v>49700</v>
      </c>
      <c r="G150" s="11"/>
    </row>
    <row r="151" spans="1:7" ht="15.75" thickBot="1" x14ac:dyDescent="0.3">
      <c r="A151">
        <v>148</v>
      </c>
      <c r="B151">
        <v>49700</v>
      </c>
      <c r="C151">
        <f t="shared" si="5"/>
        <v>4129</v>
      </c>
      <c r="D151">
        <f t="shared" si="4"/>
        <v>17048641</v>
      </c>
      <c r="F151">
        <v>49700</v>
      </c>
      <c r="G151" s="11"/>
    </row>
    <row r="152" spans="1:7" ht="15.75" thickBot="1" x14ac:dyDescent="0.3">
      <c r="A152">
        <v>149</v>
      </c>
      <c r="B152">
        <v>49800</v>
      </c>
      <c r="C152">
        <f t="shared" si="5"/>
        <v>4229</v>
      </c>
      <c r="D152">
        <f t="shared" si="4"/>
        <v>17884441</v>
      </c>
      <c r="F152">
        <v>49800</v>
      </c>
      <c r="G152" s="11"/>
    </row>
    <row r="153" spans="1:7" ht="15.75" thickBot="1" x14ac:dyDescent="0.3">
      <c r="A153">
        <v>150</v>
      </c>
      <c r="B153">
        <v>49800</v>
      </c>
      <c r="C153">
        <f t="shared" si="5"/>
        <v>4229</v>
      </c>
      <c r="D153">
        <f t="shared" si="4"/>
        <v>17884441</v>
      </c>
      <c r="F153">
        <v>49800</v>
      </c>
      <c r="G153" s="11"/>
    </row>
    <row r="154" spans="1:7" ht="15.75" thickBot="1" x14ac:dyDescent="0.3">
      <c r="D154">
        <f t="shared" si="4"/>
        <v>0</v>
      </c>
      <c r="F154" t="s">
        <v>12</v>
      </c>
      <c r="G154" s="11"/>
    </row>
    <row r="155" spans="1:7" ht="15.75" thickBot="1" x14ac:dyDescent="0.3">
      <c r="A155">
        <v>151</v>
      </c>
      <c r="B155">
        <v>49900</v>
      </c>
      <c r="C155">
        <f t="shared" si="5"/>
        <v>4329</v>
      </c>
      <c r="D155">
        <f t="shared" si="4"/>
        <v>18740241</v>
      </c>
      <c r="F155">
        <v>49900</v>
      </c>
      <c r="G155" s="11"/>
    </row>
    <row r="156" spans="1:7" ht="15.75" thickBot="1" x14ac:dyDescent="0.3">
      <c r="A156">
        <v>152</v>
      </c>
      <c r="B156">
        <v>50400</v>
      </c>
      <c r="C156">
        <f t="shared" si="5"/>
        <v>4829</v>
      </c>
      <c r="D156">
        <f t="shared" si="4"/>
        <v>23319241</v>
      </c>
      <c r="F156">
        <v>50400</v>
      </c>
      <c r="G156" s="11"/>
    </row>
    <row r="157" spans="1:7" ht="15.75" thickBot="1" x14ac:dyDescent="0.3">
      <c r="A157">
        <v>153</v>
      </c>
      <c r="B157">
        <v>50600</v>
      </c>
      <c r="C157">
        <f t="shared" si="5"/>
        <v>5029</v>
      </c>
      <c r="D157">
        <f t="shared" si="4"/>
        <v>25290841</v>
      </c>
      <c r="F157">
        <v>50600</v>
      </c>
      <c r="G157" s="11"/>
    </row>
    <row r="158" spans="1:7" ht="15.75" thickBot="1" x14ac:dyDescent="0.3">
      <c r="A158">
        <v>154</v>
      </c>
      <c r="B158">
        <v>50700</v>
      </c>
      <c r="C158">
        <f t="shared" si="5"/>
        <v>5129</v>
      </c>
      <c r="D158">
        <f t="shared" si="4"/>
        <v>26306641</v>
      </c>
      <c r="F158">
        <v>50700</v>
      </c>
      <c r="G158" s="11"/>
    </row>
    <row r="159" spans="1:7" ht="15.75" thickBot="1" x14ac:dyDescent="0.3">
      <c r="A159">
        <v>155</v>
      </c>
      <c r="B159">
        <v>51100</v>
      </c>
      <c r="C159">
        <f t="shared" si="5"/>
        <v>5529</v>
      </c>
      <c r="D159">
        <f t="shared" si="4"/>
        <v>30569841</v>
      </c>
      <c r="F159">
        <v>51100</v>
      </c>
      <c r="G159" s="11"/>
    </row>
    <row r="160" spans="1:7" ht="15.75" thickBot="1" x14ac:dyDescent="0.3">
      <c r="A160">
        <v>156</v>
      </c>
      <c r="B160">
        <v>51200</v>
      </c>
      <c r="C160">
        <f t="shared" si="5"/>
        <v>5629</v>
      </c>
      <c r="D160">
        <f t="shared" si="4"/>
        <v>31685641</v>
      </c>
      <c r="F160">
        <v>51200</v>
      </c>
      <c r="G160" s="11"/>
    </row>
    <row r="161" spans="1:7" ht="15.75" thickBot="1" x14ac:dyDescent="0.3">
      <c r="A161">
        <v>157</v>
      </c>
      <c r="B161">
        <v>51300</v>
      </c>
      <c r="C161">
        <f t="shared" si="5"/>
        <v>5729</v>
      </c>
      <c r="D161">
        <f t="shared" si="4"/>
        <v>32821441</v>
      </c>
      <c r="F161">
        <v>51300</v>
      </c>
      <c r="G161" s="11"/>
    </row>
    <row r="162" spans="1:7" ht="15.75" thickBot="1" x14ac:dyDescent="0.3">
      <c r="A162">
        <v>158</v>
      </c>
      <c r="B162">
        <v>51600</v>
      </c>
      <c r="C162">
        <f t="shared" si="5"/>
        <v>6029</v>
      </c>
      <c r="D162">
        <f t="shared" si="4"/>
        <v>36348841</v>
      </c>
      <c r="F162">
        <v>51600</v>
      </c>
      <c r="G162" s="11"/>
    </row>
    <row r="163" spans="1:7" ht="15.75" thickBot="1" x14ac:dyDescent="0.3">
      <c r="A163">
        <v>159</v>
      </c>
      <c r="B163">
        <v>51700</v>
      </c>
      <c r="C163">
        <f t="shared" si="5"/>
        <v>6129</v>
      </c>
      <c r="D163">
        <f t="shared" si="4"/>
        <v>37564641</v>
      </c>
      <c r="F163">
        <v>51700</v>
      </c>
      <c r="G163" s="11"/>
    </row>
    <row r="164" spans="1:7" ht="15.75" thickBot="1" x14ac:dyDescent="0.3">
      <c r="A164">
        <v>160</v>
      </c>
      <c r="B164">
        <v>51800</v>
      </c>
      <c r="C164">
        <f t="shared" si="5"/>
        <v>6229</v>
      </c>
      <c r="D164">
        <f t="shared" si="4"/>
        <v>38800441</v>
      </c>
      <c r="F164">
        <v>51800</v>
      </c>
      <c r="G164" s="11"/>
    </row>
    <row r="165" spans="1:7" ht="15.75" thickBot="1" x14ac:dyDescent="0.3">
      <c r="A165">
        <v>161</v>
      </c>
      <c r="B165">
        <v>51900</v>
      </c>
      <c r="C165">
        <f t="shared" si="5"/>
        <v>6329</v>
      </c>
      <c r="D165">
        <f t="shared" si="4"/>
        <v>40056241</v>
      </c>
      <c r="F165">
        <v>51900</v>
      </c>
      <c r="G165" s="11"/>
    </row>
    <row r="166" spans="1:7" ht="15.75" thickBot="1" x14ac:dyDescent="0.3">
      <c r="A166">
        <v>162</v>
      </c>
      <c r="B166">
        <v>51900</v>
      </c>
      <c r="C166">
        <f t="shared" si="5"/>
        <v>6329</v>
      </c>
      <c r="D166">
        <f t="shared" si="4"/>
        <v>40056241</v>
      </c>
      <c r="F166">
        <v>51900</v>
      </c>
      <c r="G166" s="11"/>
    </row>
    <row r="167" spans="1:7" ht="15.75" thickBot="1" x14ac:dyDescent="0.3">
      <c r="A167">
        <v>163</v>
      </c>
      <c r="B167">
        <v>52000</v>
      </c>
      <c r="C167">
        <f t="shared" si="5"/>
        <v>6429</v>
      </c>
      <c r="D167">
        <f t="shared" si="4"/>
        <v>41332041</v>
      </c>
      <c r="F167">
        <v>52000</v>
      </c>
      <c r="G167" s="11"/>
    </row>
    <row r="168" spans="1:7" ht="15.75" thickBot="1" x14ac:dyDescent="0.3">
      <c r="A168">
        <v>164</v>
      </c>
      <c r="B168">
        <v>52600</v>
      </c>
      <c r="C168">
        <f t="shared" si="5"/>
        <v>7029</v>
      </c>
      <c r="D168">
        <f t="shared" si="4"/>
        <v>49406841</v>
      </c>
      <c r="F168">
        <v>52600</v>
      </c>
      <c r="G168" s="11"/>
    </row>
    <row r="169" spans="1:7" ht="15.75" thickBot="1" x14ac:dyDescent="0.3">
      <c r="A169">
        <v>165</v>
      </c>
      <c r="B169">
        <v>52600</v>
      </c>
      <c r="C169">
        <f t="shared" si="5"/>
        <v>7029</v>
      </c>
      <c r="D169">
        <f t="shared" si="4"/>
        <v>49406841</v>
      </c>
      <c r="F169">
        <v>52600</v>
      </c>
      <c r="G169" s="11"/>
    </row>
    <row r="170" spans="1:7" ht="15.75" thickBot="1" x14ac:dyDescent="0.3">
      <c r="A170">
        <v>166</v>
      </c>
      <c r="B170">
        <v>53100</v>
      </c>
      <c r="C170">
        <f t="shared" si="5"/>
        <v>7529</v>
      </c>
      <c r="D170">
        <f t="shared" si="4"/>
        <v>56685841</v>
      </c>
      <c r="F170">
        <v>53100</v>
      </c>
      <c r="G170" s="11"/>
    </row>
    <row r="171" spans="1:7" ht="15.75" thickBot="1" x14ac:dyDescent="0.3">
      <c r="A171">
        <v>167</v>
      </c>
      <c r="B171">
        <v>53200</v>
      </c>
      <c r="C171">
        <f t="shared" si="5"/>
        <v>7629</v>
      </c>
      <c r="D171">
        <f t="shared" si="4"/>
        <v>58201641</v>
      </c>
      <c r="F171">
        <v>53200</v>
      </c>
      <c r="G171" s="11"/>
    </row>
    <row r="172" spans="1:7" ht="15.75" thickBot="1" x14ac:dyDescent="0.3">
      <c r="A172">
        <v>168</v>
      </c>
      <c r="B172">
        <v>53900</v>
      </c>
      <c r="C172">
        <f t="shared" si="5"/>
        <v>8329</v>
      </c>
      <c r="D172">
        <f t="shared" si="4"/>
        <v>69372241</v>
      </c>
      <c r="F172">
        <v>53900</v>
      </c>
      <c r="G172" s="11"/>
    </row>
    <row r="173" spans="1:7" ht="15.75" thickBot="1" x14ac:dyDescent="0.3">
      <c r="A173">
        <v>169</v>
      </c>
      <c r="B173">
        <v>53900</v>
      </c>
      <c r="C173">
        <f t="shared" si="5"/>
        <v>8329</v>
      </c>
      <c r="D173">
        <f t="shared" si="4"/>
        <v>69372241</v>
      </c>
      <c r="F173">
        <v>53900</v>
      </c>
      <c r="G173" s="11"/>
    </row>
    <row r="174" spans="1:7" ht="15.75" thickBot="1" x14ac:dyDescent="0.3">
      <c r="A174">
        <v>170</v>
      </c>
      <c r="B174">
        <v>54300</v>
      </c>
      <c r="C174">
        <f t="shared" si="5"/>
        <v>8729</v>
      </c>
      <c r="D174">
        <f t="shared" si="4"/>
        <v>76195441</v>
      </c>
      <c r="F174">
        <v>54300</v>
      </c>
      <c r="G174" s="11"/>
    </row>
    <row r="175" spans="1:7" ht="15.75" thickBot="1" x14ac:dyDescent="0.3">
      <c r="A175">
        <v>171</v>
      </c>
      <c r="B175">
        <v>55000</v>
      </c>
      <c r="C175">
        <f t="shared" si="5"/>
        <v>9429</v>
      </c>
      <c r="D175">
        <f t="shared" si="4"/>
        <v>88906041</v>
      </c>
      <c r="F175">
        <v>55000</v>
      </c>
      <c r="G175" s="11"/>
    </row>
    <row r="176" spans="1:7" ht="15.75" thickBot="1" x14ac:dyDescent="0.3">
      <c r="A176">
        <v>172</v>
      </c>
      <c r="B176">
        <v>55000</v>
      </c>
      <c r="C176">
        <f t="shared" si="5"/>
        <v>9429</v>
      </c>
      <c r="D176">
        <f t="shared" si="4"/>
        <v>88906041</v>
      </c>
      <c r="F176">
        <v>55000</v>
      </c>
      <c r="G176" s="11"/>
    </row>
    <row r="177" spans="1:7" ht="15.75" thickBot="1" x14ac:dyDescent="0.3">
      <c r="A177">
        <v>173</v>
      </c>
      <c r="B177">
        <v>55100</v>
      </c>
      <c r="C177">
        <f t="shared" si="5"/>
        <v>9529</v>
      </c>
      <c r="D177">
        <f t="shared" si="4"/>
        <v>90801841</v>
      </c>
      <c r="F177">
        <v>55100</v>
      </c>
      <c r="G177" s="11"/>
    </row>
    <row r="178" spans="1:7" ht="15.75" thickBot="1" x14ac:dyDescent="0.3">
      <c r="A178">
        <v>174</v>
      </c>
      <c r="B178">
        <v>55200</v>
      </c>
      <c r="C178">
        <f t="shared" si="5"/>
        <v>9629</v>
      </c>
      <c r="D178">
        <f t="shared" si="4"/>
        <v>92717641</v>
      </c>
      <c r="F178">
        <v>55200</v>
      </c>
      <c r="G178" s="11"/>
    </row>
    <row r="179" spans="1:7" ht="15.75" thickBot="1" x14ac:dyDescent="0.3">
      <c r="A179">
        <v>175</v>
      </c>
      <c r="B179">
        <v>55400</v>
      </c>
      <c r="C179">
        <f t="shared" si="5"/>
        <v>9829</v>
      </c>
      <c r="D179">
        <f t="shared" si="4"/>
        <v>96609241</v>
      </c>
      <c r="F179">
        <v>55400</v>
      </c>
      <c r="G179" s="11"/>
    </row>
    <row r="180" spans="1:7" ht="15.75" thickBot="1" x14ac:dyDescent="0.3">
      <c r="A180">
        <v>176</v>
      </c>
      <c r="B180">
        <v>55700</v>
      </c>
      <c r="C180">
        <f t="shared" si="5"/>
        <v>10129</v>
      </c>
      <c r="D180">
        <f t="shared" si="4"/>
        <v>102596641</v>
      </c>
      <c r="F180">
        <v>55700</v>
      </c>
      <c r="G180" s="11"/>
    </row>
    <row r="181" spans="1:7" ht="15.75" thickBot="1" x14ac:dyDescent="0.3">
      <c r="A181">
        <v>177</v>
      </c>
      <c r="B181">
        <v>55800</v>
      </c>
      <c r="C181">
        <f t="shared" si="5"/>
        <v>10229</v>
      </c>
      <c r="D181">
        <f t="shared" si="4"/>
        <v>104632441</v>
      </c>
      <c r="F181">
        <v>55800</v>
      </c>
      <c r="G181" s="11"/>
    </row>
    <row r="182" spans="1:7" ht="15.75" thickBot="1" x14ac:dyDescent="0.3">
      <c r="A182">
        <v>178</v>
      </c>
      <c r="B182">
        <v>56900</v>
      </c>
      <c r="C182">
        <f t="shared" si="5"/>
        <v>11329</v>
      </c>
      <c r="D182">
        <f t="shared" si="4"/>
        <v>128346241</v>
      </c>
      <c r="F182">
        <v>56900</v>
      </c>
      <c r="G182" s="11"/>
    </row>
    <row r="183" spans="1:7" ht="15.75" thickBot="1" x14ac:dyDescent="0.3">
      <c r="A183">
        <v>179</v>
      </c>
      <c r="B183">
        <v>57200</v>
      </c>
      <c r="C183">
        <f t="shared" si="5"/>
        <v>11629</v>
      </c>
      <c r="D183">
        <f t="shared" si="4"/>
        <v>135233641</v>
      </c>
      <c r="F183">
        <v>57200</v>
      </c>
      <c r="G183" s="11"/>
    </row>
    <row r="184" spans="1:7" ht="15.75" thickBot="1" x14ac:dyDescent="0.3">
      <c r="A184">
        <v>180</v>
      </c>
      <c r="B184">
        <v>57200</v>
      </c>
      <c r="C184">
        <f t="shared" si="5"/>
        <v>11629</v>
      </c>
      <c r="D184">
        <f t="shared" si="4"/>
        <v>135233641</v>
      </c>
      <c r="F184">
        <v>57200</v>
      </c>
      <c r="G184" s="11"/>
    </row>
    <row r="185" spans="1:7" ht="15.75" thickBot="1" x14ac:dyDescent="0.3">
      <c r="A185">
        <v>181</v>
      </c>
      <c r="B185">
        <v>57700</v>
      </c>
      <c r="C185">
        <f t="shared" si="5"/>
        <v>12129</v>
      </c>
      <c r="D185">
        <f t="shared" si="4"/>
        <v>147112641</v>
      </c>
      <c r="F185">
        <v>57700</v>
      </c>
      <c r="G185" s="11"/>
    </row>
    <row r="186" spans="1:7" ht="15.75" thickBot="1" x14ac:dyDescent="0.3">
      <c r="A186">
        <v>182</v>
      </c>
      <c r="B186">
        <v>57700</v>
      </c>
      <c r="C186">
        <f t="shared" si="5"/>
        <v>12129</v>
      </c>
      <c r="D186">
        <f t="shared" si="4"/>
        <v>147112641</v>
      </c>
      <c r="F186">
        <v>57700</v>
      </c>
      <c r="G186" s="11"/>
    </row>
    <row r="187" spans="1:7" ht="15.75" thickBot="1" x14ac:dyDescent="0.3">
      <c r="A187">
        <v>183</v>
      </c>
      <c r="B187">
        <v>57800</v>
      </c>
      <c r="C187">
        <f t="shared" si="5"/>
        <v>12229</v>
      </c>
      <c r="D187">
        <f t="shared" si="4"/>
        <v>149548441</v>
      </c>
      <c r="F187">
        <v>57800</v>
      </c>
      <c r="G187" s="11"/>
    </row>
    <row r="188" spans="1:7" ht="15.75" thickBot="1" x14ac:dyDescent="0.3">
      <c r="A188">
        <v>184</v>
      </c>
      <c r="B188">
        <v>58000</v>
      </c>
      <c r="C188">
        <f t="shared" si="5"/>
        <v>12429</v>
      </c>
      <c r="D188">
        <f t="shared" si="4"/>
        <v>154480041</v>
      </c>
      <c r="F188">
        <v>58000</v>
      </c>
      <c r="G188" s="11"/>
    </row>
    <row r="189" spans="1:7" ht="15.75" thickBot="1" x14ac:dyDescent="0.3">
      <c r="A189">
        <v>185</v>
      </c>
      <c r="B189">
        <v>58200</v>
      </c>
      <c r="C189">
        <f t="shared" si="5"/>
        <v>12629</v>
      </c>
      <c r="D189">
        <f t="shared" si="4"/>
        <v>159491641</v>
      </c>
      <c r="F189">
        <v>58200</v>
      </c>
      <c r="G189" s="11"/>
    </row>
    <row r="190" spans="1:7" ht="15.75" thickBot="1" x14ac:dyDescent="0.3">
      <c r="A190">
        <v>186</v>
      </c>
      <c r="B190">
        <v>58200</v>
      </c>
      <c r="C190">
        <f t="shared" si="5"/>
        <v>12629</v>
      </c>
      <c r="D190">
        <f t="shared" si="4"/>
        <v>159491641</v>
      </c>
      <c r="F190">
        <v>58200</v>
      </c>
      <c r="G190" s="11"/>
    </row>
    <row r="191" spans="1:7" ht="15.75" thickBot="1" x14ac:dyDescent="0.3">
      <c r="A191">
        <v>187</v>
      </c>
      <c r="B191">
        <v>58300</v>
      </c>
      <c r="C191">
        <f t="shared" si="5"/>
        <v>12729</v>
      </c>
      <c r="D191">
        <f t="shared" si="4"/>
        <v>162027441</v>
      </c>
      <c r="F191">
        <v>58300</v>
      </c>
      <c r="G191" s="11"/>
    </row>
    <row r="192" spans="1:7" ht="15.75" thickBot="1" x14ac:dyDescent="0.3">
      <c r="A192">
        <v>188</v>
      </c>
      <c r="B192">
        <v>58500</v>
      </c>
      <c r="C192">
        <f t="shared" si="5"/>
        <v>12929</v>
      </c>
      <c r="D192">
        <f t="shared" si="4"/>
        <v>167159041</v>
      </c>
      <c r="F192">
        <v>58500</v>
      </c>
      <c r="G192" s="11"/>
    </row>
    <row r="193" spans="1:7" ht="15.75" thickBot="1" x14ac:dyDescent="0.3">
      <c r="A193">
        <v>189</v>
      </c>
      <c r="B193">
        <v>58600</v>
      </c>
      <c r="C193">
        <f t="shared" si="5"/>
        <v>13029</v>
      </c>
      <c r="D193">
        <f t="shared" si="4"/>
        <v>169754841</v>
      </c>
      <c r="F193">
        <v>58600</v>
      </c>
      <c r="G193" s="11"/>
    </row>
    <row r="194" spans="1:7" ht="15.75" thickBot="1" x14ac:dyDescent="0.3">
      <c r="A194">
        <v>190</v>
      </c>
      <c r="B194">
        <v>58600</v>
      </c>
      <c r="C194">
        <f t="shared" si="5"/>
        <v>13029</v>
      </c>
      <c r="D194">
        <f t="shared" si="4"/>
        <v>169754841</v>
      </c>
      <c r="F194">
        <v>58600</v>
      </c>
      <c r="G194" s="11"/>
    </row>
    <row r="195" spans="1:7" ht="15.75" thickBot="1" x14ac:dyDescent="0.3">
      <c r="A195">
        <v>191</v>
      </c>
      <c r="B195">
        <v>58600</v>
      </c>
      <c r="C195">
        <f t="shared" si="5"/>
        <v>13029</v>
      </c>
      <c r="D195">
        <f t="shared" ref="D195:D204" si="6" xml:space="preserve"> C195*C195</f>
        <v>169754841</v>
      </c>
      <c r="F195">
        <v>58600</v>
      </c>
      <c r="G195" s="11"/>
    </row>
    <row r="196" spans="1:7" ht="15.75" thickBot="1" x14ac:dyDescent="0.3">
      <c r="A196">
        <v>192</v>
      </c>
      <c r="B196">
        <v>58900</v>
      </c>
      <c r="C196">
        <f t="shared" si="5"/>
        <v>13329</v>
      </c>
      <c r="D196">
        <f t="shared" si="6"/>
        <v>177662241</v>
      </c>
      <c r="F196">
        <v>58900</v>
      </c>
      <c r="G196" s="11"/>
    </row>
    <row r="197" spans="1:7" ht="15.75" thickBot="1" x14ac:dyDescent="0.3">
      <c r="A197">
        <v>193</v>
      </c>
      <c r="B197">
        <v>58900</v>
      </c>
      <c r="C197">
        <f t="shared" si="5"/>
        <v>13329</v>
      </c>
      <c r="D197">
        <f t="shared" si="6"/>
        <v>177662241</v>
      </c>
      <c r="F197">
        <v>58900</v>
      </c>
      <c r="G197" s="11"/>
    </row>
    <row r="198" spans="1:7" ht="15.75" thickBot="1" x14ac:dyDescent="0.3">
      <c r="A198">
        <v>194</v>
      </c>
      <c r="B198">
        <v>58900</v>
      </c>
      <c r="C198">
        <f t="shared" ref="C198:C204" si="7" xml:space="preserve"> B198 - 45571</f>
        <v>13329</v>
      </c>
      <c r="D198">
        <f t="shared" si="6"/>
        <v>177662241</v>
      </c>
      <c r="F198">
        <v>58900</v>
      </c>
      <c r="G198" s="11"/>
    </row>
    <row r="199" spans="1:7" ht="15.75" thickBot="1" x14ac:dyDescent="0.3">
      <c r="A199">
        <v>195</v>
      </c>
      <c r="B199">
        <v>59100</v>
      </c>
      <c r="C199">
        <f t="shared" si="7"/>
        <v>13529</v>
      </c>
      <c r="D199">
        <f t="shared" si="6"/>
        <v>183033841</v>
      </c>
      <c r="F199">
        <v>59100</v>
      </c>
      <c r="G199" s="11"/>
    </row>
    <row r="200" spans="1:7" ht="15.75" thickBot="1" x14ac:dyDescent="0.3">
      <c r="A200">
        <v>196</v>
      </c>
      <c r="B200">
        <v>59500</v>
      </c>
      <c r="C200">
        <f t="shared" si="7"/>
        <v>13929</v>
      </c>
      <c r="D200">
        <f t="shared" si="6"/>
        <v>194017041</v>
      </c>
      <c r="F200">
        <v>59500</v>
      </c>
      <c r="G200" s="11"/>
    </row>
    <row r="201" spans="1:7" ht="15.75" thickBot="1" x14ac:dyDescent="0.3">
      <c r="A201">
        <v>197</v>
      </c>
      <c r="B201">
        <v>59600</v>
      </c>
      <c r="C201">
        <f t="shared" si="7"/>
        <v>14029</v>
      </c>
      <c r="D201">
        <f t="shared" si="6"/>
        <v>196812841</v>
      </c>
      <c r="F201">
        <v>59600</v>
      </c>
      <c r="G201" s="11"/>
    </row>
    <row r="202" spans="1:7" ht="15.75" thickBot="1" x14ac:dyDescent="0.3">
      <c r="A202">
        <v>198</v>
      </c>
      <c r="B202">
        <v>59800</v>
      </c>
      <c r="C202">
        <f t="shared" si="7"/>
        <v>14229</v>
      </c>
      <c r="D202">
        <f t="shared" si="6"/>
        <v>202464441</v>
      </c>
      <c r="F202">
        <v>59800</v>
      </c>
      <c r="G202" s="10"/>
    </row>
    <row r="203" spans="1:7" ht="15.75" thickBot="1" x14ac:dyDescent="0.3">
      <c r="A203">
        <v>199</v>
      </c>
      <c r="B203">
        <v>59800</v>
      </c>
      <c r="C203">
        <f t="shared" si="7"/>
        <v>14229</v>
      </c>
      <c r="D203">
        <f t="shared" si="6"/>
        <v>202464441</v>
      </c>
      <c r="F203">
        <v>59800</v>
      </c>
      <c r="G203" s="10"/>
    </row>
    <row r="204" spans="1:7" ht="15.75" thickBot="1" x14ac:dyDescent="0.3">
      <c r="A204">
        <v>200</v>
      </c>
      <c r="B204">
        <v>59800</v>
      </c>
      <c r="C204">
        <f t="shared" si="7"/>
        <v>14229</v>
      </c>
      <c r="D204">
        <f t="shared" si="6"/>
        <v>202464441</v>
      </c>
      <c r="F204">
        <v>59800</v>
      </c>
      <c r="G204" s="10"/>
    </row>
    <row r="205" spans="1:7" ht="15.75" thickBot="1" x14ac:dyDescent="0.3">
      <c r="G205" s="10"/>
    </row>
    <row r="206" spans="1:7" ht="15.75" thickBot="1" x14ac:dyDescent="0.3">
      <c r="A206" s="2"/>
      <c r="G206" s="10"/>
    </row>
    <row r="207" spans="1:7" ht="15.75" thickBot="1" x14ac:dyDescent="0.3">
      <c r="G207" s="10"/>
    </row>
    <row r="208" spans="1:7" ht="15.75" thickBot="1" x14ac:dyDescent="0.3">
      <c r="G208" s="10"/>
    </row>
    <row r="209" spans="7:7" ht="15.75" thickBot="1" x14ac:dyDescent="0.3">
      <c r="G209" s="10"/>
    </row>
    <row r="210" spans="7:7" ht="15.75" thickBot="1" x14ac:dyDescent="0.3">
      <c r="G210" s="10"/>
    </row>
    <row r="211" spans="7:7" ht="15.75" thickBot="1" x14ac:dyDescent="0.3">
      <c r="G211" s="10"/>
    </row>
    <row r="212" spans="7:7" ht="15.75" thickBot="1" x14ac:dyDescent="0.3">
      <c r="G212" s="10"/>
    </row>
    <row r="213" spans="7:7" ht="15.75" thickBot="1" x14ac:dyDescent="0.3">
      <c r="G213" s="10"/>
    </row>
    <row r="214" spans="7:7" ht="15.75" thickBot="1" x14ac:dyDescent="0.3">
      <c r="G214" s="10"/>
    </row>
    <row r="215" spans="7:7" ht="15.75" thickBot="1" x14ac:dyDescent="0.3">
      <c r="G215" s="10"/>
    </row>
    <row r="216" spans="7:7" ht="15.75" thickBot="1" x14ac:dyDescent="0.3">
      <c r="G216" s="10"/>
    </row>
    <row r="217" spans="7:7" ht="15.75" thickBot="1" x14ac:dyDescent="0.3">
      <c r="G217" s="10"/>
    </row>
    <row r="218" spans="7:7" ht="15.75" thickBot="1" x14ac:dyDescent="0.3">
      <c r="G218" s="10"/>
    </row>
    <row r="219" spans="7:7" ht="15.75" thickBot="1" x14ac:dyDescent="0.3">
      <c r="G219" s="10"/>
    </row>
    <row r="220" spans="7:7" ht="15.75" thickBot="1" x14ac:dyDescent="0.3">
      <c r="G220" s="10"/>
    </row>
    <row r="221" spans="7:7" ht="15.75" thickBot="1" x14ac:dyDescent="0.3">
      <c r="G221" s="10"/>
    </row>
    <row r="222" spans="7:7" ht="15.75" thickBot="1" x14ac:dyDescent="0.3">
      <c r="G222" s="10"/>
    </row>
    <row r="223" spans="7:7" ht="15.75" thickBot="1" x14ac:dyDescent="0.3">
      <c r="G223" s="10"/>
    </row>
    <row r="224" spans="7:7" ht="15.75" thickBot="1" x14ac:dyDescent="0.3">
      <c r="G224" s="10"/>
    </row>
    <row r="225" spans="7:7" ht="15.75" thickBot="1" x14ac:dyDescent="0.3">
      <c r="G225" s="10"/>
    </row>
    <row r="226" spans="7:7" ht="15.75" thickBot="1" x14ac:dyDescent="0.3">
      <c r="G226" s="10"/>
    </row>
    <row r="227" spans="7:7" ht="15.75" thickBot="1" x14ac:dyDescent="0.3">
      <c r="G227" s="10"/>
    </row>
    <row r="228" spans="7:7" ht="15.75" thickBot="1" x14ac:dyDescent="0.3">
      <c r="G228" s="10"/>
    </row>
    <row r="229" spans="7:7" ht="15.75" thickBot="1" x14ac:dyDescent="0.3">
      <c r="G229" s="10"/>
    </row>
    <row r="230" spans="7:7" ht="15.75" thickBot="1" x14ac:dyDescent="0.3">
      <c r="G230" s="10"/>
    </row>
    <row r="231" spans="7:7" ht="15.75" thickBot="1" x14ac:dyDescent="0.3">
      <c r="G231" s="10"/>
    </row>
    <row r="232" spans="7:7" ht="15.75" thickBot="1" x14ac:dyDescent="0.3">
      <c r="G232" s="10"/>
    </row>
    <row r="233" spans="7:7" ht="15.75" thickBot="1" x14ac:dyDescent="0.3">
      <c r="G233" s="10"/>
    </row>
    <row r="234" spans="7:7" ht="15.75" thickBot="1" x14ac:dyDescent="0.3">
      <c r="G234" s="10"/>
    </row>
    <row r="235" spans="7:7" ht="15.75" thickBot="1" x14ac:dyDescent="0.3">
      <c r="G235" s="10"/>
    </row>
    <row r="236" spans="7:7" ht="15.75" thickBot="1" x14ac:dyDescent="0.3">
      <c r="G236" s="10"/>
    </row>
    <row r="237" spans="7:7" ht="15.75" thickBot="1" x14ac:dyDescent="0.3">
      <c r="G237" s="10"/>
    </row>
    <row r="238" spans="7:7" ht="15.75" thickBot="1" x14ac:dyDescent="0.3">
      <c r="G238" s="10"/>
    </row>
    <row r="239" spans="7:7" ht="15.75" thickBot="1" x14ac:dyDescent="0.3">
      <c r="G239" s="10"/>
    </row>
    <row r="240" spans="7:7" ht="15.75" thickBot="1" x14ac:dyDescent="0.3">
      <c r="G240" s="10"/>
    </row>
    <row r="241" spans="7:7" ht="15.75" thickBot="1" x14ac:dyDescent="0.3">
      <c r="G241" s="10"/>
    </row>
    <row r="242" spans="7:7" ht="15.75" thickBot="1" x14ac:dyDescent="0.3">
      <c r="G242" s="10"/>
    </row>
    <row r="243" spans="7:7" ht="15.75" thickBot="1" x14ac:dyDescent="0.3">
      <c r="G243" s="10"/>
    </row>
    <row r="244" spans="7:7" ht="15.75" thickBot="1" x14ac:dyDescent="0.3">
      <c r="G244" s="10"/>
    </row>
    <row r="245" spans="7:7" ht="15.75" thickBot="1" x14ac:dyDescent="0.3">
      <c r="G245" s="10"/>
    </row>
    <row r="246" spans="7:7" ht="15.75" thickBot="1" x14ac:dyDescent="0.3">
      <c r="G246" s="10"/>
    </row>
    <row r="247" spans="7:7" ht="15.75" thickBot="1" x14ac:dyDescent="0.3">
      <c r="G247" s="10"/>
    </row>
    <row r="248" spans="7:7" ht="15.75" thickBot="1" x14ac:dyDescent="0.3">
      <c r="G248" s="10"/>
    </row>
    <row r="249" spans="7:7" ht="15.75" thickBot="1" x14ac:dyDescent="0.3">
      <c r="G249" s="10"/>
    </row>
    <row r="250" spans="7:7" ht="15.75" thickBot="1" x14ac:dyDescent="0.3">
      <c r="G250" s="10"/>
    </row>
    <row r="251" spans="7:7" ht="15.75" thickBot="1" x14ac:dyDescent="0.3">
      <c r="G251" s="10"/>
    </row>
    <row r="252" spans="7:7" ht="15.75" thickBot="1" x14ac:dyDescent="0.3">
      <c r="G252" s="10"/>
    </row>
    <row r="253" spans="7:7" ht="15.75" thickBot="1" x14ac:dyDescent="0.3">
      <c r="G253" s="10"/>
    </row>
    <row r="254" spans="7:7" ht="15.75" thickBot="1" x14ac:dyDescent="0.3">
      <c r="G254" s="10"/>
    </row>
    <row r="255" spans="7:7" ht="15.75" thickBot="1" x14ac:dyDescent="0.3">
      <c r="G255" s="10"/>
    </row>
    <row r="256" spans="7:7" ht="15.75" thickBot="1" x14ac:dyDescent="0.3">
      <c r="G256" s="10"/>
    </row>
    <row r="257" spans="7:7" ht="15.75" thickBot="1" x14ac:dyDescent="0.3">
      <c r="G257" s="10"/>
    </row>
    <row r="258" spans="7:7" ht="15.75" thickBot="1" x14ac:dyDescent="0.3">
      <c r="G258" s="10"/>
    </row>
    <row r="259" spans="7:7" ht="15.75" thickBot="1" x14ac:dyDescent="0.3">
      <c r="G259" s="10"/>
    </row>
    <row r="260" spans="7:7" ht="15.75" thickBot="1" x14ac:dyDescent="0.3">
      <c r="G260" s="10"/>
    </row>
    <row r="261" spans="7:7" ht="15.75" thickBot="1" x14ac:dyDescent="0.3">
      <c r="G261" s="10"/>
    </row>
    <row r="262" spans="7:7" ht="15.75" thickBot="1" x14ac:dyDescent="0.3">
      <c r="G262" s="10"/>
    </row>
    <row r="263" spans="7:7" ht="15.75" thickBot="1" x14ac:dyDescent="0.3">
      <c r="G263" s="10"/>
    </row>
    <row r="264" spans="7:7" ht="15.75" thickBot="1" x14ac:dyDescent="0.3">
      <c r="G264" s="10"/>
    </row>
    <row r="265" spans="7:7" ht="15.75" thickBot="1" x14ac:dyDescent="0.3">
      <c r="G265" s="10"/>
    </row>
    <row r="266" spans="7:7" ht="15.75" thickBot="1" x14ac:dyDescent="0.3">
      <c r="G266" s="10"/>
    </row>
    <row r="267" spans="7:7" ht="15.75" thickBot="1" x14ac:dyDescent="0.3">
      <c r="G267" s="10"/>
    </row>
    <row r="268" spans="7:7" ht="15.75" thickBot="1" x14ac:dyDescent="0.3">
      <c r="G268" s="10"/>
    </row>
    <row r="269" spans="7:7" ht="15.75" thickBot="1" x14ac:dyDescent="0.3">
      <c r="G269" s="10"/>
    </row>
    <row r="270" spans="7:7" ht="15.75" thickBot="1" x14ac:dyDescent="0.3">
      <c r="G270" s="10"/>
    </row>
    <row r="271" spans="7:7" ht="15.75" thickBot="1" x14ac:dyDescent="0.3">
      <c r="G271" s="10"/>
    </row>
    <row r="272" spans="7:7" ht="15.75" thickBot="1" x14ac:dyDescent="0.3">
      <c r="G272" s="10"/>
    </row>
    <row r="273" spans="7:7" ht="15.75" thickBot="1" x14ac:dyDescent="0.3">
      <c r="G273" s="10"/>
    </row>
    <row r="274" spans="7:7" ht="15.75" thickBot="1" x14ac:dyDescent="0.3">
      <c r="G274" s="10"/>
    </row>
    <row r="275" spans="7:7" ht="15.75" thickBot="1" x14ac:dyDescent="0.3">
      <c r="G275" s="10"/>
    </row>
    <row r="276" spans="7:7" ht="15.75" thickBot="1" x14ac:dyDescent="0.3">
      <c r="G276" s="10"/>
    </row>
    <row r="277" spans="7:7" ht="15.75" thickBot="1" x14ac:dyDescent="0.3">
      <c r="G277" s="10"/>
    </row>
    <row r="278" spans="7:7" ht="15.75" thickBot="1" x14ac:dyDescent="0.3">
      <c r="G278" s="10"/>
    </row>
    <row r="279" spans="7:7" ht="15.75" thickBot="1" x14ac:dyDescent="0.3">
      <c r="G279" s="10"/>
    </row>
    <row r="280" spans="7:7" ht="15.75" thickBot="1" x14ac:dyDescent="0.3">
      <c r="G280" s="10"/>
    </row>
    <row r="281" spans="7:7" ht="15.75" thickBot="1" x14ac:dyDescent="0.3">
      <c r="G281" s="10"/>
    </row>
    <row r="282" spans="7:7" ht="15.75" thickBot="1" x14ac:dyDescent="0.3">
      <c r="G282" s="10"/>
    </row>
    <row r="283" spans="7:7" ht="15.75" thickBot="1" x14ac:dyDescent="0.3">
      <c r="G283" s="10"/>
    </row>
    <row r="284" spans="7:7" ht="15.75" thickBot="1" x14ac:dyDescent="0.3">
      <c r="G284" s="10"/>
    </row>
    <row r="285" spans="7:7" ht="15.75" thickBot="1" x14ac:dyDescent="0.3">
      <c r="G285" s="10"/>
    </row>
    <row r="286" spans="7:7" ht="15.75" thickBot="1" x14ac:dyDescent="0.3">
      <c r="G286" s="10"/>
    </row>
    <row r="287" spans="7:7" ht="15.75" thickBot="1" x14ac:dyDescent="0.3">
      <c r="G287" s="10"/>
    </row>
    <row r="288" spans="7:7" ht="15.75" thickBot="1" x14ac:dyDescent="0.3">
      <c r="G288" s="10"/>
    </row>
    <row r="289" spans="7:7" ht="15.75" thickBot="1" x14ac:dyDescent="0.3">
      <c r="G289" s="10"/>
    </row>
    <row r="290" spans="7:7" ht="15.75" thickBot="1" x14ac:dyDescent="0.3">
      <c r="G290" s="10"/>
    </row>
    <row r="291" spans="7:7" ht="15.75" thickBot="1" x14ac:dyDescent="0.3">
      <c r="G291" s="10"/>
    </row>
    <row r="292" spans="7:7" ht="15.75" thickBot="1" x14ac:dyDescent="0.3">
      <c r="G292" s="10"/>
    </row>
    <row r="293" spans="7:7" ht="15.75" thickBot="1" x14ac:dyDescent="0.3">
      <c r="G293" s="10"/>
    </row>
    <row r="294" spans="7:7" ht="15.75" thickBot="1" x14ac:dyDescent="0.3">
      <c r="G294" s="10"/>
    </row>
    <row r="295" spans="7:7" ht="15.75" thickBot="1" x14ac:dyDescent="0.3">
      <c r="G295" s="10"/>
    </row>
    <row r="296" spans="7:7" ht="15.75" thickBot="1" x14ac:dyDescent="0.3">
      <c r="G296" s="10"/>
    </row>
    <row r="297" spans="7:7" ht="15.75" thickBot="1" x14ac:dyDescent="0.3">
      <c r="G297" s="10"/>
    </row>
    <row r="298" spans="7:7" ht="15.75" thickBot="1" x14ac:dyDescent="0.3">
      <c r="G298" s="10"/>
    </row>
    <row r="299" spans="7:7" ht="15.75" thickBot="1" x14ac:dyDescent="0.3">
      <c r="G299" s="10"/>
    </row>
    <row r="300" spans="7:7" ht="15.75" thickBot="1" x14ac:dyDescent="0.3">
      <c r="G300" s="10"/>
    </row>
    <row r="301" spans="7:7" ht="15.75" thickBot="1" x14ac:dyDescent="0.3">
      <c r="G301" s="10"/>
    </row>
    <row r="302" spans="7:7" ht="15.75" thickBot="1" x14ac:dyDescent="0.3">
      <c r="G302" s="10"/>
    </row>
    <row r="303" spans="7:7" ht="15.75" thickBot="1" x14ac:dyDescent="0.3">
      <c r="G303" s="10"/>
    </row>
    <row r="304" spans="7:7" ht="15.75" thickBot="1" x14ac:dyDescent="0.3">
      <c r="G304" s="10"/>
    </row>
    <row r="305" spans="7:7" ht="15.75" thickBot="1" x14ac:dyDescent="0.3">
      <c r="G305" s="10"/>
    </row>
    <row r="306" spans="7:7" ht="15.75" thickBot="1" x14ac:dyDescent="0.3">
      <c r="G306" s="10"/>
    </row>
    <row r="307" spans="7:7" ht="15.75" thickBot="1" x14ac:dyDescent="0.3">
      <c r="G307" s="10"/>
    </row>
    <row r="308" spans="7:7" ht="15.75" thickBot="1" x14ac:dyDescent="0.3">
      <c r="G308" s="10"/>
    </row>
    <row r="309" spans="7:7" ht="15.75" thickBot="1" x14ac:dyDescent="0.3">
      <c r="G309" s="10"/>
    </row>
    <row r="310" spans="7:7" ht="15.75" thickBot="1" x14ac:dyDescent="0.3">
      <c r="G310" s="10"/>
    </row>
    <row r="311" spans="7:7" ht="15.75" thickBot="1" x14ac:dyDescent="0.3">
      <c r="G311" s="10"/>
    </row>
    <row r="312" spans="7:7" ht="15.75" thickBot="1" x14ac:dyDescent="0.3">
      <c r="G312" s="10"/>
    </row>
    <row r="313" spans="7:7" ht="15.75" thickBot="1" x14ac:dyDescent="0.3">
      <c r="G313" s="10"/>
    </row>
    <row r="314" spans="7:7" ht="15.75" thickBot="1" x14ac:dyDescent="0.3">
      <c r="G314" s="10"/>
    </row>
    <row r="315" spans="7:7" ht="15.75" thickBot="1" x14ac:dyDescent="0.3">
      <c r="G315" s="10"/>
    </row>
    <row r="316" spans="7:7" ht="15.75" thickBot="1" x14ac:dyDescent="0.3">
      <c r="G316" s="10"/>
    </row>
    <row r="317" spans="7:7" ht="15.75" thickBot="1" x14ac:dyDescent="0.3">
      <c r="G317" s="10"/>
    </row>
    <row r="318" spans="7:7" ht="15.75" thickBot="1" x14ac:dyDescent="0.3">
      <c r="G318" s="10"/>
    </row>
    <row r="319" spans="7:7" ht="15.75" thickBot="1" x14ac:dyDescent="0.3">
      <c r="G319" s="10"/>
    </row>
    <row r="320" spans="7:7" ht="15.75" thickBot="1" x14ac:dyDescent="0.3">
      <c r="G320" s="10"/>
    </row>
    <row r="321" spans="7:7" ht="15.75" thickBot="1" x14ac:dyDescent="0.3">
      <c r="G321" s="10"/>
    </row>
    <row r="322" spans="7:7" ht="15.75" thickBot="1" x14ac:dyDescent="0.3">
      <c r="G322" s="10"/>
    </row>
    <row r="323" spans="7:7" ht="15.75" thickBot="1" x14ac:dyDescent="0.3">
      <c r="G323" s="10"/>
    </row>
    <row r="324" spans="7:7" ht="15.75" thickBot="1" x14ac:dyDescent="0.3">
      <c r="G324" s="10"/>
    </row>
    <row r="325" spans="7:7" ht="15.75" thickBot="1" x14ac:dyDescent="0.3">
      <c r="G325" s="10"/>
    </row>
    <row r="326" spans="7:7" ht="15.75" thickBot="1" x14ac:dyDescent="0.3">
      <c r="G326" s="10"/>
    </row>
    <row r="327" spans="7:7" ht="15.75" thickBot="1" x14ac:dyDescent="0.3">
      <c r="G327" s="10"/>
    </row>
    <row r="328" spans="7:7" ht="15.75" thickBot="1" x14ac:dyDescent="0.3">
      <c r="G328" s="10"/>
    </row>
    <row r="329" spans="7:7" ht="15.75" thickBot="1" x14ac:dyDescent="0.3">
      <c r="G329" s="10"/>
    </row>
    <row r="330" spans="7:7" ht="15.75" thickBot="1" x14ac:dyDescent="0.3">
      <c r="G330" s="10"/>
    </row>
    <row r="331" spans="7:7" ht="15.75" thickBot="1" x14ac:dyDescent="0.3">
      <c r="G331" s="10"/>
    </row>
    <row r="332" spans="7:7" ht="15.75" thickBot="1" x14ac:dyDescent="0.3">
      <c r="G332" s="10"/>
    </row>
    <row r="333" spans="7:7" ht="15.75" thickBot="1" x14ac:dyDescent="0.3">
      <c r="G333" s="10"/>
    </row>
    <row r="334" spans="7:7" ht="15.75" thickBot="1" x14ac:dyDescent="0.3">
      <c r="G334" s="10"/>
    </row>
    <row r="335" spans="7:7" ht="15.75" thickBot="1" x14ac:dyDescent="0.3">
      <c r="G335" s="10"/>
    </row>
    <row r="336" spans="7:7" ht="15.75" thickBot="1" x14ac:dyDescent="0.3">
      <c r="G336" s="10"/>
    </row>
    <row r="337" spans="7:7" ht="15.75" thickBot="1" x14ac:dyDescent="0.3">
      <c r="G337" s="10"/>
    </row>
    <row r="338" spans="7:7" ht="15.75" thickBot="1" x14ac:dyDescent="0.3">
      <c r="G338" s="10"/>
    </row>
    <row r="339" spans="7:7" ht="15.75" thickBot="1" x14ac:dyDescent="0.3">
      <c r="G339" s="10"/>
    </row>
    <row r="340" spans="7:7" ht="15.75" thickBot="1" x14ac:dyDescent="0.3">
      <c r="G340" s="10"/>
    </row>
    <row r="341" spans="7:7" ht="15.75" thickBot="1" x14ac:dyDescent="0.3">
      <c r="G341" s="10"/>
    </row>
    <row r="342" spans="7:7" ht="15.75" thickBot="1" x14ac:dyDescent="0.3">
      <c r="G342" s="10"/>
    </row>
    <row r="343" spans="7:7" ht="15.75" thickBot="1" x14ac:dyDescent="0.3">
      <c r="G343" s="10"/>
    </row>
    <row r="344" spans="7:7" ht="15.75" thickBot="1" x14ac:dyDescent="0.3">
      <c r="G344" s="10"/>
    </row>
    <row r="345" spans="7:7" ht="15.75" thickBot="1" x14ac:dyDescent="0.3">
      <c r="G345" s="10"/>
    </row>
    <row r="346" spans="7:7" ht="15.75" thickBot="1" x14ac:dyDescent="0.3">
      <c r="G346" s="10"/>
    </row>
    <row r="347" spans="7:7" ht="15.75" thickBot="1" x14ac:dyDescent="0.3">
      <c r="G347" s="10"/>
    </row>
    <row r="348" spans="7:7" ht="15.75" thickBot="1" x14ac:dyDescent="0.3">
      <c r="G348" s="10"/>
    </row>
    <row r="349" spans="7:7" ht="15.75" thickBot="1" x14ac:dyDescent="0.3">
      <c r="G349" s="10"/>
    </row>
    <row r="350" spans="7:7" ht="15.75" thickBot="1" x14ac:dyDescent="0.3">
      <c r="G350" s="10"/>
    </row>
    <row r="351" spans="7:7" ht="15.75" thickBot="1" x14ac:dyDescent="0.3">
      <c r="G351" s="10"/>
    </row>
    <row r="352" spans="7:7" ht="15.75" thickBot="1" x14ac:dyDescent="0.3">
      <c r="G352" s="10"/>
    </row>
    <row r="353" spans="7:7" ht="15.75" thickBot="1" x14ac:dyDescent="0.3">
      <c r="G353" s="10"/>
    </row>
    <row r="354" spans="7:7" ht="15.75" thickBot="1" x14ac:dyDescent="0.3">
      <c r="G354" s="10"/>
    </row>
    <row r="355" spans="7:7" ht="15.75" thickBot="1" x14ac:dyDescent="0.3">
      <c r="G355" s="10"/>
    </row>
    <row r="356" spans="7:7" ht="15.75" thickBot="1" x14ac:dyDescent="0.3">
      <c r="G356" s="10"/>
    </row>
    <row r="357" spans="7:7" ht="15.75" thickBot="1" x14ac:dyDescent="0.3">
      <c r="G357" s="10"/>
    </row>
    <row r="358" spans="7:7" ht="15.75" thickBot="1" x14ac:dyDescent="0.3">
      <c r="G358" s="10"/>
    </row>
    <row r="359" spans="7:7" ht="15.75" thickBot="1" x14ac:dyDescent="0.3">
      <c r="G359" s="10"/>
    </row>
    <row r="360" spans="7:7" ht="15.75" thickBot="1" x14ac:dyDescent="0.3">
      <c r="G360" s="10"/>
    </row>
    <row r="361" spans="7:7" ht="15.75" thickBot="1" x14ac:dyDescent="0.3">
      <c r="G361" s="10"/>
    </row>
    <row r="362" spans="7:7" ht="15.75" thickBot="1" x14ac:dyDescent="0.3">
      <c r="G362" s="10"/>
    </row>
    <row r="363" spans="7:7" ht="15.75" thickBot="1" x14ac:dyDescent="0.3">
      <c r="G363" s="10"/>
    </row>
    <row r="364" spans="7:7" ht="15.75" thickBot="1" x14ac:dyDescent="0.3">
      <c r="G364" s="10"/>
    </row>
    <row r="365" spans="7:7" ht="15.75" thickBot="1" x14ac:dyDescent="0.3">
      <c r="G365" s="10"/>
    </row>
    <row r="366" spans="7:7" ht="15.75" thickBot="1" x14ac:dyDescent="0.3">
      <c r="G366" s="10"/>
    </row>
    <row r="367" spans="7:7" ht="15.75" thickBot="1" x14ac:dyDescent="0.3">
      <c r="G367" s="10"/>
    </row>
    <row r="368" spans="7:7" ht="15.75" thickBot="1" x14ac:dyDescent="0.3">
      <c r="G368" s="10"/>
    </row>
    <row r="369" spans="7:7" ht="15.75" thickBot="1" x14ac:dyDescent="0.3">
      <c r="G369" s="10"/>
    </row>
    <row r="370" spans="7:7" ht="15.75" thickBot="1" x14ac:dyDescent="0.3">
      <c r="G370" s="10"/>
    </row>
    <row r="371" spans="7:7" ht="15.75" thickBot="1" x14ac:dyDescent="0.3">
      <c r="G371" s="10"/>
    </row>
    <row r="372" spans="7:7" ht="15.75" thickBot="1" x14ac:dyDescent="0.3">
      <c r="G372" s="10"/>
    </row>
    <row r="373" spans="7:7" ht="15.75" thickBot="1" x14ac:dyDescent="0.3">
      <c r="G373" s="10"/>
    </row>
    <row r="374" spans="7:7" ht="15.75" thickBot="1" x14ac:dyDescent="0.3">
      <c r="G374" s="10"/>
    </row>
    <row r="375" spans="7:7" ht="15.75" thickBot="1" x14ac:dyDescent="0.3">
      <c r="G375" s="10"/>
    </row>
    <row r="376" spans="7:7" ht="15.75" thickBot="1" x14ac:dyDescent="0.3">
      <c r="G376" s="10"/>
    </row>
    <row r="377" spans="7:7" ht="15.75" thickBot="1" x14ac:dyDescent="0.3">
      <c r="G377" s="10"/>
    </row>
    <row r="378" spans="7:7" ht="15.75" thickBot="1" x14ac:dyDescent="0.3">
      <c r="G378" s="10"/>
    </row>
    <row r="379" spans="7:7" ht="15.75" thickBot="1" x14ac:dyDescent="0.3">
      <c r="G379" s="10"/>
    </row>
    <row r="380" spans="7:7" ht="15.75" thickBot="1" x14ac:dyDescent="0.3">
      <c r="G380" s="10"/>
    </row>
    <row r="381" spans="7:7" ht="15.75" thickBot="1" x14ac:dyDescent="0.3">
      <c r="G381" s="10"/>
    </row>
    <row r="382" spans="7:7" ht="15.75" thickBot="1" x14ac:dyDescent="0.3">
      <c r="G382" s="10"/>
    </row>
    <row r="383" spans="7:7" ht="15.75" thickBot="1" x14ac:dyDescent="0.3">
      <c r="G383" s="10"/>
    </row>
    <row r="384" spans="7:7" ht="15.75" thickBot="1" x14ac:dyDescent="0.3">
      <c r="G384" s="10"/>
    </row>
    <row r="385" spans="7:7" ht="15.75" thickBot="1" x14ac:dyDescent="0.3">
      <c r="G385" s="10"/>
    </row>
    <row r="386" spans="7:7" ht="15.75" thickBot="1" x14ac:dyDescent="0.3">
      <c r="G386" s="10"/>
    </row>
    <row r="387" spans="7:7" ht="15.75" thickBot="1" x14ac:dyDescent="0.3">
      <c r="G387" s="10"/>
    </row>
    <row r="388" spans="7:7" ht="15.75" thickBot="1" x14ac:dyDescent="0.3">
      <c r="G388" s="10"/>
    </row>
    <row r="389" spans="7:7" ht="15.75" thickBot="1" x14ac:dyDescent="0.3">
      <c r="G389" s="10"/>
    </row>
    <row r="390" spans="7:7" ht="15.75" thickBot="1" x14ac:dyDescent="0.3">
      <c r="G390" s="10"/>
    </row>
    <row r="391" spans="7:7" ht="15.75" thickBot="1" x14ac:dyDescent="0.3">
      <c r="G391" s="10"/>
    </row>
    <row r="392" spans="7:7" ht="15.75" thickBot="1" x14ac:dyDescent="0.3">
      <c r="G392" s="10"/>
    </row>
    <row r="393" spans="7:7" ht="15.75" thickBot="1" x14ac:dyDescent="0.3">
      <c r="G393" s="10"/>
    </row>
    <row r="394" spans="7:7" ht="15.75" thickBot="1" x14ac:dyDescent="0.3">
      <c r="G394" s="10"/>
    </row>
    <row r="395" spans="7:7" ht="15.75" thickBot="1" x14ac:dyDescent="0.3">
      <c r="G395" s="10"/>
    </row>
    <row r="396" spans="7:7" ht="15.75" thickBot="1" x14ac:dyDescent="0.3">
      <c r="G396" s="10"/>
    </row>
    <row r="397" spans="7:7" ht="15.75" thickBot="1" x14ac:dyDescent="0.3">
      <c r="G397" s="10"/>
    </row>
    <row r="398" spans="7:7" ht="15.75" thickBot="1" x14ac:dyDescent="0.3">
      <c r="G398" s="10"/>
    </row>
    <row r="399" spans="7:7" ht="15.75" thickBot="1" x14ac:dyDescent="0.3">
      <c r="G399" s="10"/>
    </row>
    <row r="400" spans="7:7" ht="15.75" thickBot="1" x14ac:dyDescent="0.3">
      <c r="G400" s="10"/>
    </row>
    <row r="401" spans="7:7" ht="15.75" thickBot="1" x14ac:dyDescent="0.3">
      <c r="G401" s="10"/>
    </row>
    <row r="402" spans="7:7" ht="15.75" thickBot="1" x14ac:dyDescent="0.3">
      <c r="G402" s="10"/>
    </row>
    <row r="403" spans="7:7" ht="15.75" thickBot="1" x14ac:dyDescent="0.3">
      <c r="G403" s="10"/>
    </row>
    <row r="404" spans="7:7" ht="15.75" thickBot="1" x14ac:dyDescent="0.3">
      <c r="G404" s="10"/>
    </row>
    <row r="405" spans="7:7" ht="15.75" thickBot="1" x14ac:dyDescent="0.3">
      <c r="G405" s="10"/>
    </row>
    <row r="406" spans="7:7" ht="15.75" thickBot="1" x14ac:dyDescent="0.3">
      <c r="G406" s="10"/>
    </row>
    <row r="407" spans="7:7" ht="15.75" thickBot="1" x14ac:dyDescent="0.3">
      <c r="G407" s="10"/>
    </row>
    <row r="408" spans="7:7" ht="15.75" thickBot="1" x14ac:dyDescent="0.3">
      <c r="G408" s="10"/>
    </row>
    <row r="409" spans="7:7" ht="15.75" thickBot="1" x14ac:dyDescent="0.3">
      <c r="G409" s="10"/>
    </row>
    <row r="410" spans="7:7" ht="15.75" thickBot="1" x14ac:dyDescent="0.3">
      <c r="G410" s="10"/>
    </row>
    <row r="411" spans="7:7" ht="15.75" thickBot="1" x14ac:dyDescent="0.3">
      <c r="G411" s="10"/>
    </row>
    <row r="412" spans="7:7" ht="15.75" thickBot="1" x14ac:dyDescent="0.3">
      <c r="G412" s="10"/>
    </row>
    <row r="413" spans="7:7" ht="15.75" thickBot="1" x14ac:dyDescent="0.3">
      <c r="G413" s="10"/>
    </row>
    <row r="414" spans="7:7" ht="15.75" thickBot="1" x14ac:dyDescent="0.3">
      <c r="G414" s="10"/>
    </row>
    <row r="415" spans="7:7" ht="15.75" thickBot="1" x14ac:dyDescent="0.3">
      <c r="G415" s="10"/>
    </row>
    <row r="416" spans="7:7" ht="15.75" thickBot="1" x14ac:dyDescent="0.3">
      <c r="G416" s="10"/>
    </row>
    <row r="417" spans="7:7" ht="15.75" thickBot="1" x14ac:dyDescent="0.3">
      <c r="G417" s="10"/>
    </row>
    <row r="418" spans="7:7" ht="15.75" thickBot="1" x14ac:dyDescent="0.3">
      <c r="G418" s="10"/>
    </row>
    <row r="419" spans="7:7" ht="15.75" thickBot="1" x14ac:dyDescent="0.3">
      <c r="G419" s="10"/>
    </row>
    <row r="420" spans="7:7" ht="15.75" thickBot="1" x14ac:dyDescent="0.3">
      <c r="G420" s="10"/>
    </row>
    <row r="421" spans="7:7" ht="15.75" thickBot="1" x14ac:dyDescent="0.3">
      <c r="G421" s="10"/>
    </row>
    <row r="422" spans="7:7" ht="15.75" thickBot="1" x14ac:dyDescent="0.3">
      <c r="G422" s="10"/>
    </row>
    <row r="423" spans="7:7" ht="15.75" thickBot="1" x14ac:dyDescent="0.3">
      <c r="G423" s="10"/>
    </row>
    <row r="424" spans="7:7" ht="15.75" thickBot="1" x14ac:dyDescent="0.3">
      <c r="G424" s="10"/>
    </row>
    <row r="425" spans="7:7" ht="15.75" thickBot="1" x14ac:dyDescent="0.3">
      <c r="G425" s="10"/>
    </row>
    <row r="426" spans="7:7" ht="15.75" thickBot="1" x14ac:dyDescent="0.3">
      <c r="G426" s="10"/>
    </row>
    <row r="427" spans="7:7" ht="15.75" thickBot="1" x14ac:dyDescent="0.3">
      <c r="G427" s="10"/>
    </row>
    <row r="428" spans="7:7" ht="15.75" thickBot="1" x14ac:dyDescent="0.3">
      <c r="G428" s="10"/>
    </row>
    <row r="429" spans="7:7" ht="15.75" thickBot="1" x14ac:dyDescent="0.3">
      <c r="G429" s="10"/>
    </row>
    <row r="430" spans="7:7" ht="15.75" thickBot="1" x14ac:dyDescent="0.3">
      <c r="G430" s="10"/>
    </row>
    <row r="431" spans="7:7" ht="15.75" thickBot="1" x14ac:dyDescent="0.3">
      <c r="G431" s="10"/>
    </row>
    <row r="432" spans="7:7" ht="15.75" thickBot="1" x14ac:dyDescent="0.3">
      <c r="G432" s="10"/>
    </row>
    <row r="433" spans="7:7" ht="15.75" thickBot="1" x14ac:dyDescent="0.3">
      <c r="G433" s="10"/>
    </row>
    <row r="434" spans="7:7" ht="15.75" thickBot="1" x14ac:dyDescent="0.3">
      <c r="G434" s="10"/>
    </row>
    <row r="435" spans="7:7" ht="15.75" thickBot="1" x14ac:dyDescent="0.3">
      <c r="G435" s="10"/>
    </row>
    <row r="436" spans="7:7" ht="15.75" thickBot="1" x14ac:dyDescent="0.3">
      <c r="G436" s="10"/>
    </row>
    <row r="437" spans="7:7" ht="15.75" thickBot="1" x14ac:dyDescent="0.3">
      <c r="G437" s="10"/>
    </row>
    <row r="438" spans="7:7" ht="15.75" thickBot="1" x14ac:dyDescent="0.3">
      <c r="G438" s="10"/>
    </row>
    <row r="439" spans="7:7" ht="15.75" thickBot="1" x14ac:dyDescent="0.3">
      <c r="G439" s="10"/>
    </row>
    <row r="440" spans="7:7" ht="15.75" thickBot="1" x14ac:dyDescent="0.3">
      <c r="G440" s="10"/>
    </row>
    <row r="441" spans="7:7" ht="15.75" thickBot="1" x14ac:dyDescent="0.3">
      <c r="G441" s="10"/>
    </row>
    <row r="442" spans="7:7" ht="15.75" thickBot="1" x14ac:dyDescent="0.3">
      <c r="G442" s="10"/>
    </row>
    <row r="443" spans="7:7" ht="15.75" thickBot="1" x14ac:dyDescent="0.3">
      <c r="G443" s="10"/>
    </row>
    <row r="444" spans="7:7" ht="15.75" thickBot="1" x14ac:dyDescent="0.3">
      <c r="G444" s="10"/>
    </row>
    <row r="445" spans="7:7" ht="15.75" thickBot="1" x14ac:dyDescent="0.3">
      <c r="G445" s="10"/>
    </row>
    <row r="446" spans="7:7" ht="15.75" thickBot="1" x14ac:dyDescent="0.3">
      <c r="G446" s="10"/>
    </row>
    <row r="447" spans="7:7" ht="15.75" thickBot="1" x14ac:dyDescent="0.3">
      <c r="G447" s="10"/>
    </row>
    <row r="448" spans="7:7" ht="15.75" thickBot="1" x14ac:dyDescent="0.3">
      <c r="G448" s="10"/>
    </row>
    <row r="449" spans="7:7" ht="15.75" thickBot="1" x14ac:dyDescent="0.3">
      <c r="G449" s="10"/>
    </row>
    <row r="450" spans="7:7" ht="15.75" thickBot="1" x14ac:dyDescent="0.3">
      <c r="G450" s="10"/>
    </row>
    <row r="451" spans="7:7" ht="15.75" thickBot="1" x14ac:dyDescent="0.3">
      <c r="G451" s="10"/>
    </row>
    <row r="452" spans="7:7" ht="15.75" thickBot="1" x14ac:dyDescent="0.3">
      <c r="G452" s="10"/>
    </row>
    <row r="453" spans="7:7" ht="15.75" thickBot="1" x14ac:dyDescent="0.3">
      <c r="G453" s="10"/>
    </row>
    <row r="454" spans="7:7" ht="15.75" thickBot="1" x14ac:dyDescent="0.3">
      <c r="G454" s="10"/>
    </row>
    <row r="455" spans="7:7" ht="15.75" thickBot="1" x14ac:dyDescent="0.3">
      <c r="G455" s="10"/>
    </row>
    <row r="456" spans="7:7" ht="15.75" thickBot="1" x14ac:dyDescent="0.3">
      <c r="G456" s="10"/>
    </row>
    <row r="457" spans="7:7" ht="15.75" thickBot="1" x14ac:dyDescent="0.3">
      <c r="G457" s="10"/>
    </row>
    <row r="458" spans="7:7" ht="15.75" thickBot="1" x14ac:dyDescent="0.3">
      <c r="G458" s="10"/>
    </row>
    <row r="459" spans="7:7" ht="15.75" thickBot="1" x14ac:dyDescent="0.3">
      <c r="G459" s="10"/>
    </row>
    <row r="460" spans="7:7" ht="15.75" thickBot="1" x14ac:dyDescent="0.3">
      <c r="G460" s="10"/>
    </row>
    <row r="461" spans="7:7" ht="15.75" thickBot="1" x14ac:dyDescent="0.3">
      <c r="G461" s="10"/>
    </row>
    <row r="462" spans="7:7" ht="15.75" thickBot="1" x14ac:dyDescent="0.3">
      <c r="G462" s="10"/>
    </row>
    <row r="463" spans="7:7" ht="15.75" thickBot="1" x14ac:dyDescent="0.3">
      <c r="G463" s="10"/>
    </row>
    <row r="464" spans="7:7" ht="15.75" thickBot="1" x14ac:dyDescent="0.3">
      <c r="G464" s="10"/>
    </row>
    <row r="465" spans="7:7" ht="15.75" thickBot="1" x14ac:dyDescent="0.3">
      <c r="G465" s="10"/>
    </row>
    <row r="466" spans="7:7" ht="15.75" thickBot="1" x14ac:dyDescent="0.3">
      <c r="G466" s="10"/>
    </row>
    <row r="467" spans="7:7" ht="15.75" thickBot="1" x14ac:dyDescent="0.3">
      <c r="G467" s="10"/>
    </row>
    <row r="468" spans="7:7" ht="15.75" thickBot="1" x14ac:dyDescent="0.3">
      <c r="G468" s="10"/>
    </row>
    <row r="469" spans="7:7" ht="15.75" thickBot="1" x14ac:dyDescent="0.3">
      <c r="G469" s="10"/>
    </row>
    <row r="470" spans="7:7" ht="15.75" thickBot="1" x14ac:dyDescent="0.3">
      <c r="G470" s="10"/>
    </row>
    <row r="471" spans="7:7" ht="15.75" thickBot="1" x14ac:dyDescent="0.3">
      <c r="G471" s="10"/>
    </row>
    <row r="472" spans="7:7" ht="15.75" thickBot="1" x14ac:dyDescent="0.3">
      <c r="G472" s="10"/>
    </row>
    <row r="473" spans="7:7" ht="15.75" thickBot="1" x14ac:dyDescent="0.3">
      <c r="G473" s="10"/>
    </row>
    <row r="474" spans="7:7" ht="15.75" thickBot="1" x14ac:dyDescent="0.3">
      <c r="G474" s="10"/>
    </row>
    <row r="475" spans="7:7" ht="15.75" thickBot="1" x14ac:dyDescent="0.3">
      <c r="G475" s="10"/>
    </row>
    <row r="476" spans="7:7" ht="15.75" thickBot="1" x14ac:dyDescent="0.3">
      <c r="G476" s="10"/>
    </row>
    <row r="477" spans="7:7" ht="15.75" thickBot="1" x14ac:dyDescent="0.3">
      <c r="G477" s="10"/>
    </row>
    <row r="478" spans="7:7" ht="15.75" thickBot="1" x14ac:dyDescent="0.3">
      <c r="G478" s="10"/>
    </row>
    <row r="479" spans="7:7" ht="15.75" thickBot="1" x14ac:dyDescent="0.3">
      <c r="G479" s="10"/>
    </row>
    <row r="480" spans="7:7" ht="15.75" thickBot="1" x14ac:dyDescent="0.3">
      <c r="G480" s="10"/>
    </row>
    <row r="481" spans="7:7" ht="15.75" thickBot="1" x14ac:dyDescent="0.3">
      <c r="G481" s="10"/>
    </row>
    <row r="482" spans="7:7" ht="15.75" thickBot="1" x14ac:dyDescent="0.3">
      <c r="G482" s="10"/>
    </row>
    <row r="483" spans="7:7" ht="15.75" thickBot="1" x14ac:dyDescent="0.3">
      <c r="G483" s="10"/>
    </row>
    <row r="484" spans="7:7" ht="15.75" thickBot="1" x14ac:dyDescent="0.3">
      <c r="G484" s="10"/>
    </row>
    <row r="485" spans="7:7" ht="15.75" thickBot="1" x14ac:dyDescent="0.3">
      <c r="G485" s="10"/>
    </row>
    <row r="486" spans="7:7" ht="15.75" thickBot="1" x14ac:dyDescent="0.3">
      <c r="G486" s="10"/>
    </row>
    <row r="487" spans="7:7" ht="15.75" thickBot="1" x14ac:dyDescent="0.3">
      <c r="G487" s="10"/>
    </row>
    <row r="488" spans="7:7" ht="15.75" thickBot="1" x14ac:dyDescent="0.3">
      <c r="G488" s="10"/>
    </row>
    <row r="489" spans="7:7" ht="15.75" thickBot="1" x14ac:dyDescent="0.3">
      <c r="G489" s="10"/>
    </row>
    <row r="490" spans="7:7" ht="15.75" thickBot="1" x14ac:dyDescent="0.3">
      <c r="G490" s="10"/>
    </row>
    <row r="491" spans="7:7" ht="15.75" thickBot="1" x14ac:dyDescent="0.3">
      <c r="G491" s="10"/>
    </row>
    <row r="492" spans="7:7" ht="15.75" thickBot="1" x14ac:dyDescent="0.3">
      <c r="G492" s="10"/>
    </row>
    <row r="493" spans="7:7" ht="15.75" thickBot="1" x14ac:dyDescent="0.3">
      <c r="G493" s="10"/>
    </row>
    <row r="494" spans="7:7" ht="15.75" thickBot="1" x14ac:dyDescent="0.3">
      <c r="G494" s="10"/>
    </row>
    <row r="495" spans="7:7" ht="15.75" thickBot="1" x14ac:dyDescent="0.3">
      <c r="G495" s="10"/>
    </row>
    <row r="496" spans="7:7" ht="15.75" thickBot="1" x14ac:dyDescent="0.3">
      <c r="G496" s="10"/>
    </row>
    <row r="497" spans="7:7" ht="15.75" thickBot="1" x14ac:dyDescent="0.3">
      <c r="G497" s="10"/>
    </row>
    <row r="498" spans="7:7" ht="15.75" thickBot="1" x14ac:dyDescent="0.3">
      <c r="G498" s="10"/>
    </row>
    <row r="499" spans="7:7" ht="15.75" thickBot="1" x14ac:dyDescent="0.3">
      <c r="G499" s="10"/>
    </row>
    <row r="500" spans="7:7" ht="15.75" thickBot="1" x14ac:dyDescent="0.3">
      <c r="G500" s="10"/>
    </row>
    <row r="501" spans="7:7" ht="15.75" thickBot="1" x14ac:dyDescent="0.3">
      <c r="G501" s="10"/>
    </row>
    <row r="502" spans="7:7" ht="15.75" thickBot="1" x14ac:dyDescent="0.3">
      <c r="G502" s="10"/>
    </row>
    <row r="503" spans="7:7" ht="15.75" thickBot="1" x14ac:dyDescent="0.3">
      <c r="G503" s="10"/>
    </row>
    <row r="504" spans="7:7" ht="15.75" thickBot="1" x14ac:dyDescent="0.3">
      <c r="G504" s="10"/>
    </row>
    <row r="505" spans="7:7" ht="15.75" thickBot="1" x14ac:dyDescent="0.3">
      <c r="G505" s="10"/>
    </row>
    <row r="506" spans="7:7" ht="15.75" thickBot="1" x14ac:dyDescent="0.3">
      <c r="G506" s="10"/>
    </row>
    <row r="507" spans="7:7" ht="15.75" thickBot="1" x14ac:dyDescent="0.3">
      <c r="G507" s="10"/>
    </row>
    <row r="508" spans="7:7" ht="15.75" thickBot="1" x14ac:dyDescent="0.3">
      <c r="G508" s="10"/>
    </row>
    <row r="509" spans="7:7" ht="15.75" thickBot="1" x14ac:dyDescent="0.3">
      <c r="G509" s="10"/>
    </row>
    <row r="510" spans="7:7" ht="15.75" thickBot="1" x14ac:dyDescent="0.3">
      <c r="G510" s="10"/>
    </row>
    <row r="511" spans="7:7" ht="15.75" thickBot="1" x14ac:dyDescent="0.3">
      <c r="G511" s="10"/>
    </row>
    <row r="512" spans="7:7" ht="15.75" thickBot="1" x14ac:dyDescent="0.3">
      <c r="G512" s="10"/>
    </row>
    <row r="513" spans="7:7" ht="15.75" thickBot="1" x14ac:dyDescent="0.3">
      <c r="G513" s="10"/>
    </row>
    <row r="514" spans="7:7" ht="15.75" thickBot="1" x14ac:dyDescent="0.3">
      <c r="G514" s="10"/>
    </row>
    <row r="515" spans="7:7" ht="15.75" thickBot="1" x14ac:dyDescent="0.3">
      <c r="G515" s="10"/>
    </row>
    <row r="516" spans="7:7" ht="15.75" thickBot="1" x14ac:dyDescent="0.3">
      <c r="G516" s="10"/>
    </row>
    <row r="517" spans="7:7" ht="15.75" thickBot="1" x14ac:dyDescent="0.3">
      <c r="G517" s="10"/>
    </row>
    <row r="518" spans="7:7" ht="15.75" thickBot="1" x14ac:dyDescent="0.3">
      <c r="G518" s="10"/>
    </row>
    <row r="519" spans="7:7" ht="15.75" thickBot="1" x14ac:dyDescent="0.3">
      <c r="G519" s="10"/>
    </row>
    <row r="520" spans="7:7" ht="15.75" thickBot="1" x14ac:dyDescent="0.3">
      <c r="G520" s="10"/>
    </row>
    <row r="521" spans="7:7" ht="15.75" thickBot="1" x14ac:dyDescent="0.3">
      <c r="G521" s="10"/>
    </row>
    <row r="522" spans="7:7" ht="15.75" thickBot="1" x14ac:dyDescent="0.3">
      <c r="G522" s="10"/>
    </row>
    <row r="523" spans="7:7" ht="15.75" thickBot="1" x14ac:dyDescent="0.3">
      <c r="G523" s="10"/>
    </row>
    <row r="524" spans="7:7" ht="15.75" thickBot="1" x14ac:dyDescent="0.3">
      <c r="G524" s="10"/>
    </row>
    <row r="525" spans="7:7" ht="15.75" thickBot="1" x14ac:dyDescent="0.3">
      <c r="G525" s="10"/>
    </row>
    <row r="526" spans="7:7" ht="15.75" thickBot="1" x14ac:dyDescent="0.3">
      <c r="G526" s="10"/>
    </row>
    <row r="527" spans="7:7" ht="15.75" thickBot="1" x14ac:dyDescent="0.3">
      <c r="G527" s="10"/>
    </row>
    <row r="528" spans="7:7" ht="15.75" thickBot="1" x14ac:dyDescent="0.3">
      <c r="G528" s="10"/>
    </row>
    <row r="529" spans="7:7" ht="15.75" thickBot="1" x14ac:dyDescent="0.3">
      <c r="G529" s="10"/>
    </row>
    <row r="530" spans="7:7" ht="15.75" thickBot="1" x14ac:dyDescent="0.3">
      <c r="G530" s="10"/>
    </row>
    <row r="531" spans="7:7" ht="15.75" thickBot="1" x14ac:dyDescent="0.3">
      <c r="G531" s="10"/>
    </row>
    <row r="532" spans="7:7" ht="15.75" thickBot="1" x14ac:dyDescent="0.3">
      <c r="G532" s="10"/>
    </row>
    <row r="533" spans="7:7" ht="15.75" thickBot="1" x14ac:dyDescent="0.3">
      <c r="G533" s="10"/>
    </row>
    <row r="534" spans="7:7" ht="15.75" thickBot="1" x14ac:dyDescent="0.3">
      <c r="G534" s="10"/>
    </row>
    <row r="535" spans="7:7" ht="15.75" thickBot="1" x14ac:dyDescent="0.3">
      <c r="G535" s="10"/>
    </row>
    <row r="536" spans="7:7" ht="15.75" thickBot="1" x14ac:dyDescent="0.3">
      <c r="G536" s="10"/>
    </row>
    <row r="537" spans="7:7" ht="15.75" thickBot="1" x14ac:dyDescent="0.3">
      <c r="G537" s="10"/>
    </row>
    <row r="538" spans="7:7" ht="15.75" thickBot="1" x14ac:dyDescent="0.3">
      <c r="G538" s="10"/>
    </row>
    <row r="539" spans="7:7" ht="15.75" thickBot="1" x14ac:dyDescent="0.3">
      <c r="G539" s="10"/>
    </row>
    <row r="540" spans="7:7" ht="15.75" thickBot="1" x14ac:dyDescent="0.3">
      <c r="G540" s="10"/>
    </row>
    <row r="541" spans="7:7" ht="15.75" thickBot="1" x14ac:dyDescent="0.3">
      <c r="G541" s="10"/>
    </row>
    <row r="542" spans="7:7" ht="15.75" thickBot="1" x14ac:dyDescent="0.3">
      <c r="G542" s="10"/>
    </row>
    <row r="543" spans="7:7" ht="15.75" thickBot="1" x14ac:dyDescent="0.3">
      <c r="G543" s="10"/>
    </row>
    <row r="544" spans="7:7" ht="15.75" thickBot="1" x14ac:dyDescent="0.3">
      <c r="G544" s="10"/>
    </row>
    <row r="545" spans="7:7" ht="15.75" thickBot="1" x14ac:dyDescent="0.3">
      <c r="G545" s="10"/>
    </row>
    <row r="546" spans="7:7" ht="15.75" thickBot="1" x14ac:dyDescent="0.3">
      <c r="G546" s="10"/>
    </row>
    <row r="547" spans="7:7" ht="15.75" thickBot="1" x14ac:dyDescent="0.3">
      <c r="G547" s="10"/>
    </row>
    <row r="548" spans="7:7" ht="15.75" thickBot="1" x14ac:dyDescent="0.3">
      <c r="G548" s="10"/>
    </row>
    <row r="549" spans="7:7" ht="15.75" thickBot="1" x14ac:dyDescent="0.3">
      <c r="G549" s="10"/>
    </row>
    <row r="550" spans="7:7" ht="15.75" thickBot="1" x14ac:dyDescent="0.3">
      <c r="G550" s="10"/>
    </row>
    <row r="551" spans="7:7" ht="15.75" thickBot="1" x14ac:dyDescent="0.3">
      <c r="G551" s="10"/>
    </row>
    <row r="552" spans="7:7" ht="15.75" thickBot="1" x14ac:dyDescent="0.3">
      <c r="G552" s="10"/>
    </row>
    <row r="553" spans="7:7" ht="15.75" thickBot="1" x14ac:dyDescent="0.3">
      <c r="G553" s="10"/>
    </row>
    <row r="554" spans="7:7" ht="15.75" thickBot="1" x14ac:dyDescent="0.3">
      <c r="G554" s="10"/>
    </row>
    <row r="555" spans="7:7" ht="15.75" thickBot="1" x14ac:dyDescent="0.3">
      <c r="G555" s="10"/>
    </row>
    <row r="556" spans="7:7" ht="15.75" thickBot="1" x14ac:dyDescent="0.3">
      <c r="G556" s="10"/>
    </row>
    <row r="557" spans="7:7" ht="15.75" thickBot="1" x14ac:dyDescent="0.3">
      <c r="G557" s="10"/>
    </row>
    <row r="558" spans="7:7" ht="15.75" thickBot="1" x14ac:dyDescent="0.3">
      <c r="G558" s="10"/>
    </row>
    <row r="559" spans="7:7" ht="15.75" thickBot="1" x14ac:dyDescent="0.3">
      <c r="G559" s="10"/>
    </row>
    <row r="560" spans="7:7" ht="15.75" thickBot="1" x14ac:dyDescent="0.3">
      <c r="G560" s="10"/>
    </row>
    <row r="561" spans="7:7" ht="15.75" thickBot="1" x14ac:dyDescent="0.3">
      <c r="G561" s="10"/>
    </row>
    <row r="562" spans="7:7" ht="15.75" thickBot="1" x14ac:dyDescent="0.3">
      <c r="G562" s="10"/>
    </row>
    <row r="563" spans="7:7" ht="15.75" thickBot="1" x14ac:dyDescent="0.3">
      <c r="G563" s="10"/>
    </row>
    <row r="564" spans="7:7" ht="15.75" thickBot="1" x14ac:dyDescent="0.3">
      <c r="G564" s="10"/>
    </row>
    <row r="565" spans="7:7" ht="15.75" thickBot="1" x14ac:dyDescent="0.3">
      <c r="G565" s="10"/>
    </row>
    <row r="566" spans="7:7" ht="15.75" thickBot="1" x14ac:dyDescent="0.3">
      <c r="G566" s="10"/>
    </row>
    <row r="567" spans="7:7" ht="15.75" thickBot="1" x14ac:dyDescent="0.3">
      <c r="G567" s="10"/>
    </row>
    <row r="568" spans="7:7" ht="15.75" thickBot="1" x14ac:dyDescent="0.3">
      <c r="G568" s="10"/>
    </row>
    <row r="569" spans="7:7" ht="15.75" thickBot="1" x14ac:dyDescent="0.3">
      <c r="G569" s="10"/>
    </row>
    <row r="570" spans="7:7" ht="15.75" thickBot="1" x14ac:dyDescent="0.3">
      <c r="G570" s="10"/>
    </row>
    <row r="571" spans="7:7" ht="15.75" thickBot="1" x14ac:dyDescent="0.3">
      <c r="G571" s="10"/>
    </row>
    <row r="572" spans="7:7" ht="15.75" thickBot="1" x14ac:dyDescent="0.3">
      <c r="G572" s="10"/>
    </row>
    <row r="573" spans="7:7" ht="15.75" thickBot="1" x14ac:dyDescent="0.3">
      <c r="G573" s="10"/>
    </row>
    <row r="574" spans="7:7" ht="15.75" thickBot="1" x14ac:dyDescent="0.3">
      <c r="G574" s="10"/>
    </row>
    <row r="575" spans="7:7" ht="15.75" thickBot="1" x14ac:dyDescent="0.3">
      <c r="G575" s="10"/>
    </row>
    <row r="576" spans="7:7" ht="15.75" thickBot="1" x14ac:dyDescent="0.3">
      <c r="G576" s="10"/>
    </row>
    <row r="577" spans="7:7" ht="15.75" thickBot="1" x14ac:dyDescent="0.3">
      <c r="G577" s="10"/>
    </row>
    <row r="578" spans="7:7" ht="15.75" thickBot="1" x14ac:dyDescent="0.3">
      <c r="G578" s="10"/>
    </row>
    <row r="579" spans="7:7" ht="15.75" thickBot="1" x14ac:dyDescent="0.3">
      <c r="G579" s="10"/>
    </row>
    <row r="580" spans="7:7" ht="15.75" thickBot="1" x14ac:dyDescent="0.3">
      <c r="G580" s="10"/>
    </row>
    <row r="581" spans="7:7" ht="15.75" thickBot="1" x14ac:dyDescent="0.3">
      <c r="G581" s="10"/>
    </row>
    <row r="582" spans="7:7" ht="15.75" thickBot="1" x14ac:dyDescent="0.3">
      <c r="G582" s="10"/>
    </row>
    <row r="583" spans="7:7" ht="15.75" thickBot="1" x14ac:dyDescent="0.3">
      <c r="G583" s="10"/>
    </row>
    <row r="584" spans="7:7" ht="15.75" thickBot="1" x14ac:dyDescent="0.3">
      <c r="G584" s="10"/>
    </row>
    <row r="585" spans="7:7" ht="15.75" thickBot="1" x14ac:dyDescent="0.3">
      <c r="G585" s="10"/>
    </row>
    <row r="586" spans="7:7" ht="15.75" thickBot="1" x14ac:dyDescent="0.3">
      <c r="G586" s="10"/>
    </row>
    <row r="587" spans="7:7" ht="15.75" thickBot="1" x14ac:dyDescent="0.3">
      <c r="G587" s="10"/>
    </row>
    <row r="588" spans="7:7" ht="15.75" thickBot="1" x14ac:dyDescent="0.3">
      <c r="G588" s="10"/>
    </row>
    <row r="589" spans="7:7" ht="15.75" thickBot="1" x14ac:dyDescent="0.3">
      <c r="G589" s="10"/>
    </row>
    <row r="590" spans="7:7" ht="15.75" thickBot="1" x14ac:dyDescent="0.3">
      <c r="G590" s="10"/>
    </row>
    <row r="591" spans="7:7" ht="15.75" thickBot="1" x14ac:dyDescent="0.3">
      <c r="G591" s="10"/>
    </row>
    <row r="592" spans="7:7" ht="15.75" thickBot="1" x14ac:dyDescent="0.3">
      <c r="G592" s="10"/>
    </row>
    <row r="593" spans="7:7" ht="15.75" thickBot="1" x14ac:dyDescent="0.3">
      <c r="G593" s="10"/>
    </row>
    <row r="594" spans="7:7" ht="15.75" thickBot="1" x14ac:dyDescent="0.3">
      <c r="G594" s="10"/>
    </row>
    <row r="595" spans="7:7" ht="15.75" thickBot="1" x14ac:dyDescent="0.3">
      <c r="G595" s="10"/>
    </row>
    <row r="596" spans="7:7" ht="15.75" thickBot="1" x14ac:dyDescent="0.3">
      <c r="G596" s="10"/>
    </row>
    <row r="597" spans="7:7" ht="15.75" thickBot="1" x14ac:dyDescent="0.3">
      <c r="G597" s="10"/>
    </row>
    <row r="598" spans="7:7" ht="15.75" thickBot="1" x14ac:dyDescent="0.3">
      <c r="G598" s="10"/>
    </row>
    <row r="599" spans="7:7" ht="15.75" thickBot="1" x14ac:dyDescent="0.3">
      <c r="G599" s="10"/>
    </row>
    <row r="600" spans="7:7" ht="15.75" thickBot="1" x14ac:dyDescent="0.3">
      <c r="G600" s="10"/>
    </row>
    <row r="601" spans="7:7" ht="15.75" thickBot="1" x14ac:dyDescent="0.3">
      <c r="G601" s="10"/>
    </row>
    <row r="602" spans="7:7" ht="15.75" thickBot="1" x14ac:dyDescent="0.3">
      <c r="G602" s="10"/>
    </row>
    <row r="603" spans="7:7" ht="15.75" thickBot="1" x14ac:dyDescent="0.3">
      <c r="G603" s="10"/>
    </row>
    <row r="604" spans="7:7" ht="15.75" thickBot="1" x14ac:dyDescent="0.3">
      <c r="G604" s="10"/>
    </row>
    <row r="605" spans="7:7" ht="15.75" thickBot="1" x14ac:dyDescent="0.3">
      <c r="G605" s="10"/>
    </row>
    <row r="606" spans="7:7" ht="15.75" thickBot="1" x14ac:dyDescent="0.3">
      <c r="G606" s="10"/>
    </row>
    <row r="607" spans="7:7" ht="15.75" thickBot="1" x14ac:dyDescent="0.3">
      <c r="G607" s="10"/>
    </row>
    <row r="608" spans="7:7" ht="15.75" thickBot="1" x14ac:dyDescent="0.3">
      <c r="G608" s="10"/>
    </row>
    <row r="609" spans="7:7" ht="15.75" thickBot="1" x14ac:dyDescent="0.3">
      <c r="G609" s="10"/>
    </row>
    <row r="610" spans="7:7" ht="15.75" thickBot="1" x14ac:dyDescent="0.3">
      <c r="G610" s="10"/>
    </row>
    <row r="611" spans="7:7" ht="15.75" thickBot="1" x14ac:dyDescent="0.3">
      <c r="G611" s="10"/>
    </row>
    <row r="612" spans="7:7" ht="15.75" thickBot="1" x14ac:dyDescent="0.3">
      <c r="G612" s="10"/>
    </row>
    <row r="613" spans="7:7" ht="15.75" thickBot="1" x14ac:dyDescent="0.3">
      <c r="G613" s="10"/>
    </row>
    <row r="614" spans="7:7" ht="15.75" thickBot="1" x14ac:dyDescent="0.3">
      <c r="G614" s="10"/>
    </row>
    <row r="615" spans="7:7" ht="15.75" thickBot="1" x14ac:dyDescent="0.3">
      <c r="G615" s="10"/>
    </row>
    <row r="616" spans="7:7" ht="15.75" thickBot="1" x14ac:dyDescent="0.3">
      <c r="G616" s="10"/>
    </row>
    <row r="617" spans="7:7" ht="15.75" thickBot="1" x14ac:dyDescent="0.3">
      <c r="G617" s="10"/>
    </row>
    <row r="618" spans="7:7" ht="15.75" thickBot="1" x14ac:dyDescent="0.3">
      <c r="G618" s="10"/>
    </row>
    <row r="619" spans="7:7" ht="15.75" thickBot="1" x14ac:dyDescent="0.3">
      <c r="G619" s="10"/>
    </row>
    <row r="620" spans="7:7" ht="15.75" thickBot="1" x14ac:dyDescent="0.3">
      <c r="G620" s="10"/>
    </row>
    <row r="621" spans="7:7" ht="15.75" thickBot="1" x14ac:dyDescent="0.3">
      <c r="G621" s="10"/>
    </row>
    <row r="622" spans="7:7" ht="15.75" thickBot="1" x14ac:dyDescent="0.3">
      <c r="G622" s="10"/>
    </row>
    <row r="623" spans="7:7" ht="15.75" thickBot="1" x14ac:dyDescent="0.3">
      <c r="G623" s="10"/>
    </row>
    <row r="624" spans="7:7" ht="15.75" thickBot="1" x14ac:dyDescent="0.3">
      <c r="G624" s="10"/>
    </row>
    <row r="625" spans="7:7" ht="15.75" thickBot="1" x14ac:dyDescent="0.3">
      <c r="G625" s="10"/>
    </row>
    <row r="626" spans="7:7" ht="15.75" thickBot="1" x14ac:dyDescent="0.3">
      <c r="G626" s="10"/>
    </row>
    <row r="627" spans="7:7" ht="15.75" thickBot="1" x14ac:dyDescent="0.3">
      <c r="G627" s="10"/>
    </row>
    <row r="628" spans="7:7" ht="15.75" thickBot="1" x14ac:dyDescent="0.3">
      <c r="G628" s="10"/>
    </row>
    <row r="629" spans="7:7" ht="15.75" thickBot="1" x14ac:dyDescent="0.3">
      <c r="G629" s="10"/>
    </row>
    <row r="630" spans="7:7" ht="15.75" thickBot="1" x14ac:dyDescent="0.3">
      <c r="G630" s="10"/>
    </row>
    <row r="631" spans="7:7" ht="15.75" thickBot="1" x14ac:dyDescent="0.3">
      <c r="G631" s="10"/>
    </row>
    <row r="632" spans="7:7" ht="15.75" thickBot="1" x14ac:dyDescent="0.3">
      <c r="G632" s="10"/>
    </row>
    <row r="633" spans="7:7" ht="15.75" thickBot="1" x14ac:dyDescent="0.3">
      <c r="G633" s="10"/>
    </row>
    <row r="634" spans="7:7" ht="15.75" thickBot="1" x14ac:dyDescent="0.3">
      <c r="G634" s="10"/>
    </row>
    <row r="635" spans="7:7" ht="15.75" thickBot="1" x14ac:dyDescent="0.3">
      <c r="G635" s="10"/>
    </row>
    <row r="636" spans="7:7" ht="15.75" thickBot="1" x14ac:dyDescent="0.3">
      <c r="G636" s="10"/>
    </row>
    <row r="637" spans="7:7" ht="15.75" thickBot="1" x14ac:dyDescent="0.3">
      <c r="G637" s="10"/>
    </row>
    <row r="638" spans="7:7" ht="15.75" thickBot="1" x14ac:dyDescent="0.3">
      <c r="G638" s="10"/>
    </row>
    <row r="639" spans="7:7" ht="15.75" thickBot="1" x14ac:dyDescent="0.3">
      <c r="G639" s="10"/>
    </row>
    <row r="640" spans="7:7" ht="15.75" thickBot="1" x14ac:dyDescent="0.3">
      <c r="G640" s="10"/>
    </row>
    <row r="641" spans="7:7" ht="15.75" thickBot="1" x14ac:dyDescent="0.3">
      <c r="G641" s="10"/>
    </row>
    <row r="642" spans="7:7" ht="15.75" thickBot="1" x14ac:dyDescent="0.3">
      <c r="G642" s="10"/>
    </row>
    <row r="643" spans="7:7" ht="15.75" thickBot="1" x14ac:dyDescent="0.3">
      <c r="G643" s="10"/>
    </row>
    <row r="644" spans="7:7" ht="15.75" thickBot="1" x14ac:dyDescent="0.3">
      <c r="G644" s="10"/>
    </row>
    <row r="645" spans="7:7" ht="15.75" thickBot="1" x14ac:dyDescent="0.3">
      <c r="G645" s="10"/>
    </row>
    <row r="646" spans="7:7" ht="15.75" thickBot="1" x14ac:dyDescent="0.3">
      <c r="G646" s="10"/>
    </row>
    <row r="647" spans="7:7" ht="15.75" thickBot="1" x14ac:dyDescent="0.3">
      <c r="G647" s="10"/>
    </row>
    <row r="648" spans="7:7" ht="15.75" thickBot="1" x14ac:dyDescent="0.3">
      <c r="G648" s="10"/>
    </row>
    <row r="649" spans="7:7" ht="15.75" thickBot="1" x14ac:dyDescent="0.3">
      <c r="G649" s="10"/>
    </row>
    <row r="650" spans="7:7" ht="15.75" thickBot="1" x14ac:dyDescent="0.3">
      <c r="G650" s="10"/>
    </row>
    <row r="651" spans="7:7" ht="15.75" thickBot="1" x14ac:dyDescent="0.3">
      <c r="G651" s="10"/>
    </row>
    <row r="652" spans="7:7" ht="15.75" thickBot="1" x14ac:dyDescent="0.3">
      <c r="G652" s="10"/>
    </row>
    <row r="653" spans="7:7" ht="15.75" thickBot="1" x14ac:dyDescent="0.3">
      <c r="G653" s="10"/>
    </row>
    <row r="654" spans="7:7" ht="15.75" thickBot="1" x14ac:dyDescent="0.3">
      <c r="G654" s="10"/>
    </row>
    <row r="655" spans="7:7" ht="15.75" thickBot="1" x14ac:dyDescent="0.3">
      <c r="G655" s="10"/>
    </row>
    <row r="656" spans="7:7" ht="15.75" thickBot="1" x14ac:dyDescent="0.3">
      <c r="G656" s="10"/>
    </row>
    <row r="657" spans="7:7" ht="15.75" thickBot="1" x14ac:dyDescent="0.3">
      <c r="G657" s="10"/>
    </row>
    <row r="658" spans="7:7" ht="15.75" thickBot="1" x14ac:dyDescent="0.3">
      <c r="G658" s="10"/>
    </row>
    <row r="659" spans="7:7" ht="15.75" thickBot="1" x14ac:dyDescent="0.3">
      <c r="G659" s="10"/>
    </row>
    <row r="660" spans="7:7" ht="15.75" thickBot="1" x14ac:dyDescent="0.3">
      <c r="G660" s="10"/>
    </row>
    <row r="661" spans="7:7" ht="15.75" thickBot="1" x14ac:dyDescent="0.3">
      <c r="G661" s="10"/>
    </row>
    <row r="662" spans="7:7" ht="15.75" thickBot="1" x14ac:dyDescent="0.3">
      <c r="G662" s="10"/>
    </row>
    <row r="663" spans="7:7" ht="15.75" thickBot="1" x14ac:dyDescent="0.3">
      <c r="G663" s="10"/>
    </row>
    <row r="664" spans="7:7" ht="15.75" thickBot="1" x14ac:dyDescent="0.3">
      <c r="G664" s="10"/>
    </row>
    <row r="665" spans="7:7" ht="15.75" thickBot="1" x14ac:dyDescent="0.3">
      <c r="G665" s="10"/>
    </row>
    <row r="666" spans="7:7" ht="15.75" thickBot="1" x14ac:dyDescent="0.3">
      <c r="G666" s="10"/>
    </row>
    <row r="667" spans="7:7" ht="15.75" thickBot="1" x14ac:dyDescent="0.3">
      <c r="G667" s="10"/>
    </row>
    <row r="668" spans="7:7" ht="15.75" thickBot="1" x14ac:dyDescent="0.3">
      <c r="G668" s="10"/>
    </row>
    <row r="669" spans="7:7" ht="15.75" thickBot="1" x14ac:dyDescent="0.3">
      <c r="G669" s="10"/>
    </row>
    <row r="670" spans="7:7" ht="15.75" thickBot="1" x14ac:dyDescent="0.3">
      <c r="G670" s="10"/>
    </row>
    <row r="671" spans="7:7" ht="15.75" thickBot="1" x14ac:dyDescent="0.3">
      <c r="G671" s="10"/>
    </row>
    <row r="672" spans="7:7" ht="15.75" thickBot="1" x14ac:dyDescent="0.3">
      <c r="G672" s="10"/>
    </row>
    <row r="673" spans="7:7" ht="15.75" thickBot="1" x14ac:dyDescent="0.3">
      <c r="G673" s="10"/>
    </row>
    <row r="674" spans="7:7" ht="15.75" thickBot="1" x14ac:dyDescent="0.3">
      <c r="G674" s="10"/>
    </row>
    <row r="675" spans="7:7" ht="15.75" thickBot="1" x14ac:dyDescent="0.3">
      <c r="G675" s="10"/>
    </row>
    <row r="676" spans="7:7" ht="15.75" thickBot="1" x14ac:dyDescent="0.3">
      <c r="G676" s="10"/>
    </row>
    <row r="677" spans="7:7" ht="15.75" thickBot="1" x14ac:dyDescent="0.3">
      <c r="G677" s="10"/>
    </row>
    <row r="678" spans="7:7" ht="15.75" thickBot="1" x14ac:dyDescent="0.3">
      <c r="G678" s="10"/>
    </row>
    <row r="679" spans="7:7" ht="15.75" thickBot="1" x14ac:dyDescent="0.3">
      <c r="G679" s="10"/>
    </row>
    <row r="680" spans="7:7" ht="15.75" thickBot="1" x14ac:dyDescent="0.3">
      <c r="G680" s="10"/>
    </row>
    <row r="681" spans="7:7" ht="15.75" thickBot="1" x14ac:dyDescent="0.3">
      <c r="G681" s="10"/>
    </row>
    <row r="682" spans="7:7" ht="15.75" thickBot="1" x14ac:dyDescent="0.3">
      <c r="G682" s="10"/>
    </row>
    <row r="683" spans="7:7" ht="15.75" thickBot="1" x14ac:dyDescent="0.3">
      <c r="G683" s="10"/>
    </row>
    <row r="684" spans="7:7" ht="15.75" thickBot="1" x14ac:dyDescent="0.3">
      <c r="G684" s="10"/>
    </row>
    <row r="685" spans="7:7" ht="15.75" thickBot="1" x14ac:dyDescent="0.3">
      <c r="G685" s="10"/>
    </row>
    <row r="686" spans="7:7" ht="15.75" thickBot="1" x14ac:dyDescent="0.3">
      <c r="G686" s="10"/>
    </row>
    <row r="687" spans="7:7" ht="15.75" thickBot="1" x14ac:dyDescent="0.3">
      <c r="G687" s="10"/>
    </row>
    <row r="688" spans="7:7" ht="15.75" thickBot="1" x14ac:dyDescent="0.3">
      <c r="G688" s="10"/>
    </row>
    <row r="689" spans="7:7" ht="15.75" thickBot="1" x14ac:dyDescent="0.3">
      <c r="G689" s="10"/>
    </row>
    <row r="690" spans="7:7" ht="15.75" thickBot="1" x14ac:dyDescent="0.3">
      <c r="G690" s="10"/>
    </row>
    <row r="691" spans="7:7" ht="15.75" thickBot="1" x14ac:dyDescent="0.3">
      <c r="G691" s="10"/>
    </row>
    <row r="692" spans="7:7" ht="15.75" thickBot="1" x14ac:dyDescent="0.3">
      <c r="G692" s="10"/>
    </row>
    <row r="693" spans="7:7" ht="15.75" thickBot="1" x14ac:dyDescent="0.3">
      <c r="G693" s="10"/>
    </row>
    <row r="694" spans="7:7" ht="15.75" thickBot="1" x14ac:dyDescent="0.3">
      <c r="G694" s="10"/>
    </row>
    <row r="695" spans="7:7" ht="15.75" thickBot="1" x14ac:dyDescent="0.3">
      <c r="G695" s="10"/>
    </row>
    <row r="696" spans="7:7" ht="15.75" thickBot="1" x14ac:dyDescent="0.3">
      <c r="G696" s="10"/>
    </row>
    <row r="697" spans="7:7" ht="15.75" thickBot="1" x14ac:dyDescent="0.3">
      <c r="G697" s="10"/>
    </row>
    <row r="698" spans="7:7" ht="15.75" thickBot="1" x14ac:dyDescent="0.3">
      <c r="G698" s="10"/>
    </row>
    <row r="699" spans="7:7" ht="15.75" thickBot="1" x14ac:dyDescent="0.3">
      <c r="G699" s="10"/>
    </row>
    <row r="700" spans="7:7" ht="15.75" thickBot="1" x14ac:dyDescent="0.3">
      <c r="G700" s="10"/>
    </row>
    <row r="701" spans="7:7" ht="15.75" thickBot="1" x14ac:dyDescent="0.3">
      <c r="G701" s="10"/>
    </row>
    <row r="702" spans="7:7" ht="15.75" thickBot="1" x14ac:dyDescent="0.3">
      <c r="G702" s="10"/>
    </row>
    <row r="703" spans="7:7" ht="15.75" thickBot="1" x14ac:dyDescent="0.3">
      <c r="G703" s="10"/>
    </row>
    <row r="704" spans="7:7" ht="15.75" thickBot="1" x14ac:dyDescent="0.3">
      <c r="G704" s="10"/>
    </row>
    <row r="705" spans="7:7" ht="15.75" thickBot="1" x14ac:dyDescent="0.3">
      <c r="G705" s="10"/>
    </row>
    <row r="706" spans="7:7" ht="15.75" thickBot="1" x14ac:dyDescent="0.3">
      <c r="G706" s="10"/>
    </row>
    <row r="707" spans="7:7" ht="15.75" thickBot="1" x14ac:dyDescent="0.3">
      <c r="G707" s="10"/>
    </row>
    <row r="708" spans="7:7" ht="15.75" thickBot="1" x14ac:dyDescent="0.3">
      <c r="G708" s="10"/>
    </row>
    <row r="709" spans="7:7" ht="15.75" thickBot="1" x14ac:dyDescent="0.3">
      <c r="G709" s="10"/>
    </row>
    <row r="710" spans="7:7" ht="15.75" thickBot="1" x14ac:dyDescent="0.3">
      <c r="G710" s="10"/>
    </row>
    <row r="711" spans="7:7" ht="15.75" thickBot="1" x14ac:dyDescent="0.3">
      <c r="G711" s="10"/>
    </row>
    <row r="712" spans="7:7" ht="15.75" thickBot="1" x14ac:dyDescent="0.3">
      <c r="G712" s="10"/>
    </row>
    <row r="713" spans="7:7" ht="15.75" thickBot="1" x14ac:dyDescent="0.3">
      <c r="G713" s="10"/>
    </row>
    <row r="714" spans="7:7" ht="15.75" thickBot="1" x14ac:dyDescent="0.3">
      <c r="G714" s="10"/>
    </row>
    <row r="715" spans="7:7" ht="15.75" thickBot="1" x14ac:dyDescent="0.3">
      <c r="G715" s="10"/>
    </row>
    <row r="716" spans="7:7" ht="15.75" thickBot="1" x14ac:dyDescent="0.3">
      <c r="G716" s="10"/>
    </row>
    <row r="717" spans="7:7" ht="15.75" thickBot="1" x14ac:dyDescent="0.3">
      <c r="G717" s="10"/>
    </row>
    <row r="718" spans="7:7" ht="15.75" thickBot="1" x14ac:dyDescent="0.3">
      <c r="G718" s="10"/>
    </row>
    <row r="719" spans="7:7" ht="15.75" thickBot="1" x14ac:dyDescent="0.3">
      <c r="G719" s="10"/>
    </row>
    <row r="720" spans="7:7" ht="15.75" thickBot="1" x14ac:dyDescent="0.3">
      <c r="G720" s="10"/>
    </row>
    <row r="721" spans="7:7" ht="15.75" thickBot="1" x14ac:dyDescent="0.3">
      <c r="G721" s="10"/>
    </row>
    <row r="722" spans="7:7" ht="15.75" thickBot="1" x14ac:dyDescent="0.3">
      <c r="G722" s="10"/>
    </row>
    <row r="723" spans="7:7" ht="15.75" thickBot="1" x14ac:dyDescent="0.3">
      <c r="G723" s="10"/>
    </row>
    <row r="724" spans="7:7" ht="15.75" thickBot="1" x14ac:dyDescent="0.3">
      <c r="G724" s="10"/>
    </row>
    <row r="725" spans="7:7" ht="15.75" thickBot="1" x14ac:dyDescent="0.3">
      <c r="G725" s="10"/>
    </row>
    <row r="726" spans="7:7" ht="15.75" thickBot="1" x14ac:dyDescent="0.3">
      <c r="G726" s="10"/>
    </row>
    <row r="727" spans="7:7" ht="15.75" thickBot="1" x14ac:dyDescent="0.3">
      <c r="G727" s="10"/>
    </row>
    <row r="728" spans="7:7" ht="15.75" thickBot="1" x14ac:dyDescent="0.3">
      <c r="G728" s="10"/>
    </row>
    <row r="729" spans="7:7" ht="15.75" thickBot="1" x14ac:dyDescent="0.3">
      <c r="G729" s="10"/>
    </row>
    <row r="730" spans="7:7" ht="15.75" thickBot="1" x14ac:dyDescent="0.3">
      <c r="G730" s="10"/>
    </row>
    <row r="731" spans="7:7" ht="15.75" thickBot="1" x14ac:dyDescent="0.3">
      <c r="G731" s="10"/>
    </row>
    <row r="732" spans="7:7" ht="15.75" thickBot="1" x14ac:dyDescent="0.3">
      <c r="G732" s="10"/>
    </row>
    <row r="733" spans="7:7" ht="15.75" thickBot="1" x14ac:dyDescent="0.3">
      <c r="G733" s="10"/>
    </row>
    <row r="734" spans="7:7" ht="15.75" thickBot="1" x14ac:dyDescent="0.3">
      <c r="G734" s="10"/>
    </row>
    <row r="735" spans="7:7" ht="15.75" thickBot="1" x14ac:dyDescent="0.3">
      <c r="G735" s="10"/>
    </row>
    <row r="736" spans="7:7" ht="15.75" thickBot="1" x14ac:dyDescent="0.3">
      <c r="G736" s="10"/>
    </row>
    <row r="737" spans="7:7" ht="15.75" thickBot="1" x14ac:dyDescent="0.3">
      <c r="G737" s="10"/>
    </row>
    <row r="738" spans="7:7" ht="15.75" thickBot="1" x14ac:dyDescent="0.3">
      <c r="G738" s="10"/>
    </row>
    <row r="739" spans="7:7" ht="15.75" thickBot="1" x14ac:dyDescent="0.3">
      <c r="G739" s="10"/>
    </row>
    <row r="740" spans="7:7" ht="15.75" thickBot="1" x14ac:dyDescent="0.3">
      <c r="G740" s="10"/>
    </row>
    <row r="741" spans="7:7" ht="15.75" thickBot="1" x14ac:dyDescent="0.3">
      <c r="G741" s="10"/>
    </row>
    <row r="742" spans="7:7" ht="15.75" thickBot="1" x14ac:dyDescent="0.3">
      <c r="G742" s="10"/>
    </row>
    <row r="743" spans="7:7" ht="15.75" thickBot="1" x14ac:dyDescent="0.3">
      <c r="G743" s="10"/>
    </row>
    <row r="744" spans="7:7" ht="15.75" thickBot="1" x14ac:dyDescent="0.3">
      <c r="G744" s="10"/>
    </row>
    <row r="745" spans="7:7" ht="15.75" thickBot="1" x14ac:dyDescent="0.3">
      <c r="G745" s="10"/>
    </row>
    <row r="746" spans="7:7" ht="15.75" thickBot="1" x14ac:dyDescent="0.3">
      <c r="G746" s="10"/>
    </row>
    <row r="747" spans="7:7" ht="15.75" thickBot="1" x14ac:dyDescent="0.3">
      <c r="G747" s="10"/>
    </row>
    <row r="748" spans="7:7" ht="15.75" thickBot="1" x14ac:dyDescent="0.3">
      <c r="G748" s="10"/>
    </row>
    <row r="749" spans="7:7" ht="15.75" thickBot="1" x14ac:dyDescent="0.3">
      <c r="G749" s="10"/>
    </row>
    <row r="750" spans="7:7" ht="15.75" thickBot="1" x14ac:dyDescent="0.3">
      <c r="G750" s="10"/>
    </row>
    <row r="751" spans="7:7" ht="15.75" thickBot="1" x14ac:dyDescent="0.3">
      <c r="G751" s="10"/>
    </row>
    <row r="752" spans="7:7" ht="15.75" thickBot="1" x14ac:dyDescent="0.3">
      <c r="G752" s="10"/>
    </row>
    <row r="753" spans="7:7" ht="15.75" thickBot="1" x14ac:dyDescent="0.3">
      <c r="G753" s="10"/>
    </row>
    <row r="754" spans="7:7" ht="15.75" thickBot="1" x14ac:dyDescent="0.3">
      <c r="G754" s="10"/>
    </row>
    <row r="755" spans="7:7" ht="15.75" thickBot="1" x14ac:dyDescent="0.3">
      <c r="G755" s="10"/>
    </row>
    <row r="756" spans="7:7" ht="15.75" thickBot="1" x14ac:dyDescent="0.3">
      <c r="G756" s="10"/>
    </row>
    <row r="757" spans="7:7" ht="15.75" thickBot="1" x14ac:dyDescent="0.3">
      <c r="G757" s="10"/>
    </row>
    <row r="758" spans="7:7" ht="15.75" thickBot="1" x14ac:dyDescent="0.3">
      <c r="G758" s="10"/>
    </row>
    <row r="759" spans="7:7" ht="15.75" thickBot="1" x14ac:dyDescent="0.3">
      <c r="G759" s="10"/>
    </row>
    <row r="760" spans="7:7" ht="15.75" thickBot="1" x14ac:dyDescent="0.3">
      <c r="G760" s="10"/>
    </row>
    <row r="761" spans="7:7" ht="15.75" thickBot="1" x14ac:dyDescent="0.3">
      <c r="G761" s="10"/>
    </row>
    <row r="762" spans="7:7" ht="15.75" thickBot="1" x14ac:dyDescent="0.3">
      <c r="G762" s="10"/>
    </row>
    <row r="763" spans="7:7" ht="15.75" thickBot="1" x14ac:dyDescent="0.3">
      <c r="G763" s="10"/>
    </row>
    <row r="764" spans="7:7" ht="15.75" thickBot="1" x14ac:dyDescent="0.3">
      <c r="G764" s="10"/>
    </row>
    <row r="765" spans="7:7" ht="15.75" thickBot="1" x14ac:dyDescent="0.3">
      <c r="G765" s="10"/>
    </row>
    <row r="766" spans="7:7" ht="15.75" thickBot="1" x14ac:dyDescent="0.3">
      <c r="G766" s="10"/>
    </row>
    <row r="767" spans="7:7" ht="15.75" thickBot="1" x14ac:dyDescent="0.3">
      <c r="G767" s="10"/>
    </row>
    <row r="768" spans="7:7" ht="15.75" thickBot="1" x14ac:dyDescent="0.3">
      <c r="G768" s="10"/>
    </row>
    <row r="769" spans="7:7" ht="15.75" thickBot="1" x14ac:dyDescent="0.3">
      <c r="G769" s="10"/>
    </row>
    <row r="770" spans="7:7" ht="15.75" thickBot="1" x14ac:dyDescent="0.3">
      <c r="G770" s="10"/>
    </row>
    <row r="771" spans="7:7" ht="15.75" thickBot="1" x14ac:dyDescent="0.3">
      <c r="G771" s="10"/>
    </row>
    <row r="772" spans="7:7" ht="15.75" thickBot="1" x14ac:dyDescent="0.3">
      <c r="G772" s="10"/>
    </row>
    <row r="773" spans="7:7" ht="15.75" thickBot="1" x14ac:dyDescent="0.3">
      <c r="G773" s="10"/>
    </row>
    <row r="774" spans="7:7" ht="15.75" thickBot="1" x14ac:dyDescent="0.3">
      <c r="G774" s="10"/>
    </row>
    <row r="775" spans="7:7" ht="15.75" thickBot="1" x14ac:dyDescent="0.3">
      <c r="G775" s="10"/>
    </row>
    <row r="776" spans="7:7" ht="15.75" thickBot="1" x14ac:dyDescent="0.3">
      <c r="G776" s="10"/>
    </row>
    <row r="777" spans="7:7" ht="15.75" thickBot="1" x14ac:dyDescent="0.3">
      <c r="G777" s="10"/>
    </row>
    <row r="778" spans="7:7" ht="15.75" thickBot="1" x14ac:dyDescent="0.3">
      <c r="G778" s="10"/>
    </row>
    <row r="779" spans="7:7" ht="15.75" thickBot="1" x14ac:dyDescent="0.3">
      <c r="G779" s="10"/>
    </row>
    <row r="780" spans="7:7" ht="15.75" thickBot="1" x14ac:dyDescent="0.3">
      <c r="G780" s="10"/>
    </row>
    <row r="781" spans="7:7" ht="15.75" thickBot="1" x14ac:dyDescent="0.3">
      <c r="G781" s="10"/>
    </row>
    <row r="782" spans="7:7" ht="15.75" thickBot="1" x14ac:dyDescent="0.3">
      <c r="G782" s="10"/>
    </row>
    <row r="783" spans="7:7" ht="15.75" thickBot="1" x14ac:dyDescent="0.3">
      <c r="G783" s="10"/>
    </row>
    <row r="784" spans="7:7" ht="15.75" thickBot="1" x14ac:dyDescent="0.3">
      <c r="G784" s="10"/>
    </row>
    <row r="785" spans="7:7" ht="15.75" thickBot="1" x14ac:dyDescent="0.3">
      <c r="G785" s="10"/>
    </row>
    <row r="786" spans="7:7" ht="15.75" thickBot="1" x14ac:dyDescent="0.3">
      <c r="G786" s="10"/>
    </row>
    <row r="787" spans="7:7" ht="15.75" thickBot="1" x14ac:dyDescent="0.3">
      <c r="G787" s="10"/>
    </row>
    <row r="788" spans="7:7" ht="15.75" thickBot="1" x14ac:dyDescent="0.3">
      <c r="G788" s="10"/>
    </row>
    <row r="789" spans="7:7" ht="15.75" thickBot="1" x14ac:dyDescent="0.3">
      <c r="G789" s="10"/>
    </row>
    <row r="790" spans="7:7" ht="15.75" thickBot="1" x14ac:dyDescent="0.3">
      <c r="G790" s="10"/>
    </row>
    <row r="791" spans="7:7" ht="15.75" thickBot="1" x14ac:dyDescent="0.3">
      <c r="G791" s="10"/>
    </row>
    <row r="792" spans="7:7" ht="15.75" thickBot="1" x14ac:dyDescent="0.3">
      <c r="G792" s="10"/>
    </row>
    <row r="793" spans="7:7" ht="15.75" thickBot="1" x14ac:dyDescent="0.3">
      <c r="G793" s="10"/>
    </row>
    <row r="794" spans="7:7" ht="15.75" thickBot="1" x14ac:dyDescent="0.3">
      <c r="G794" s="10"/>
    </row>
    <row r="795" spans="7:7" ht="15.75" thickBot="1" x14ac:dyDescent="0.3">
      <c r="G795" s="10"/>
    </row>
    <row r="796" spans="7:7" ht="15.75" thickBot="1" x14ac:dyDescent="0.3">
      <c r="G796" s="10"/>
    </row>
    <row r="797" spans="7:7" ht="15.75" thickBot="1" x14ac:dyDescent="0.3">
      <c r="G797" s="10"/>
    </row>
    <row r="798" spans="7:7" ht="15.75" thickBot="1" x14ac:dyDescent="0.3">
      <c r="G798" s="10"/>
    </row>
    <row r="799" spans="7:7" ht="15.75" thickBot="1" x14ac:dyDescent="0.3">
      <c r="G799" s="10"/>
    </row>
    <row r="800" spans="7:7" ht="15.75" thickBot="1" x14ac:dyDescent="0.3">
      <c r="G800" s="10"/>
    </row>
    <row r="801" spans="7:7" ht="15.75" thickBot="1" x14ac:dyDescent="0.3">
      <c r="G801" s="10"/>
    </row>
    <row r="802" spans="7:7" ht="15.75" thickBot="1" x14ac:dyDescent="0.3">
      <c r="G802" s="10"/>
    </row>
    <row r="803" spans="7:7" ht="15.75" thickBot="1" x14ac:dyDescent="0.3">
      <c r="G803" s="10"/>
    </row>
    <row r="804" spans="7:7" ht="15.75" thickBot="1" x14ac:dyDescent="0.3">
      <c r="G804" s="10"/>
    </row>
    <row r="805" spans="7:7" ht="15.75" thickBot="1" x14ac:dyDescent="0.3">
      <c r="G805" s="10"/>
    </row>
    <row r="806" spans="7:7" ht="15.75" thickBot="1" x14ac:dyDescent="0.3">
      <c r="G806" s="10"/>
    </row>
    <row r="807" spans="7:7" ht="15.75" thickBot="1" x14ac:dyDescent="0.3">
      <c r="G807" s="10"/>
    </row>
    <row r="808" spans="7:7" ht="15.75" thickBot="1" x14ac:dyDescent="0.3">
      <c r="G808" s="10"/>
    </row>
    <row r="809" spans="7:7" ht="15.75" thickBot="1" x14ac:dyDescent="0.3">
      <c r="G809" s="10"/>
    </row>
    <row r="810" spans="7:7" ht="15.75" thickBot="1" x14ac:dyDescent="0.3">
      <c r="G810" s="10"/>
    </row>
    <row r="811" spans="7:7" ht="15.75" thickBot="1" x14ac:dyDescent="0.3">
      <c r="G811" s="10"/>
    </row>
    <row r="812" spans="7:7" ht="15.75" thickBot="1" x14ac:dyDescent="0.3">
      <c r="G812" s="10"/>
    </row>
    <row r="813" spans="7:7" ht="15.75" thickBot="1" x14ac:dyDescent="0.3">
      <c r="G813" s="10"/>
    </row>
    <row r="814" spans="7:7" ht="15.75" thickBot="1" x14ac:dyDescent="0.3">
      <c r="G814" s="10"/>
    </row>
    <row r="815" spans="7:7" ht="15.75" thickBot="1" x14ac:dyDescent="0.3">
      <c r="G815" s="10"/>
    </row>
    <row r="816" spans="7:7" ht="15.75" thickBot="1" x14ac:dyDescent="0.3">
      <c r="G816" s="10"/>
    </row>
    <row r="817" spans="7:7" ht="15.75" thickBot="1" x14ac:dyDescent="0.3">
      <c r="G817" s="10"/>
    </row>
    <row r="818" spans="7:7" ht="15.75" thickBot="1" x14ac:dyDescent="0.3">
      <c r="G818" s="10"/>
    </row>
    <row r="819" spans="7:7" ht="15.75" thickBot="1" x14ac:dyDescent="0.3">
      <c r="G819" s="10"/>
    </row>
    <row r="820" spans="7:7" ht="15.75" thickBot="1" x14ac:dyDescent="0.3">
      <c r="G820" s="10"/>
    </row>
    <row r="821" spans="7:7" ht="15.75" thickBot="1" x14ac:dyDescent="0.3">
      <c r="G821" s="10"/>
    </row>
    <row r="822" spans="7:7" ht="15.75" thickBot="1" x14ac:dyDescent="0.3">
      <c r="G822" s="10"/>
    </row>
    <row r="823" spans="7:7" ht="15.75" thickBot="1" x14ac:dyDescent="0.3">
      <c r="G823" s="10"/>
    </row>
    <row r="824" spans="7:7" ht="15.75" thickBot="1" x14ac:dyDescent="0.3">
      <c r="G824" s="10"/>
    </row>
    <row r="825" spans="7:7" ht="15.75" thickBot="1" x14ac:dyDescent="0.3">
      <c r="G825" s="10"/>
    </row>
    <row r="826" spans="7:7" ht="15.75" thickBot="1" x14ac:dyDescent="0.3">
      <c r="G826" s="10"/>
    </row>
    <row r="827" spans="7:7" ht="15.75" thickBot="1" x14ac:dyDescent="0.3">
      <c r="G827" s="10"/>
    </row>
    <row r="828" spans="7:7" ht="15.75" thickBot="1" x14ac:dyDescent="0.3">
      <c r="G828" s="10"/>
    </row>
    <row r="829" spans="7:7" ht="15.75" thickBot="1" x14ac:dyDescent="0.3">
      <c r="G829" s="10"/>
    </row>
    <row r="830" spans="7:7" ht="15.75" thickBot="1" x14ac:dyDescent="0.3">
      <c r="G830" s="10"/>
    </row>
    <row r="831" spans="7:7" ht="15.75" thickBot="1" x14ac:dyDescent="0.3">
      <c r="G831" s="10"/>
    </row>
    <row r="832" spans="7:7" ht="15.75" thickBot="1" x14ac:dyDescent="0.3">
      <c r="G832" s="10"/>
    </row>
    <row r="833" spans="7:7" ht="15.75" thickBot="1" x14ac:dyDescent="0.3">
      <c r="G833" s="10"/>
    </row>
    <row r="834" spans="7:7" ht="15.75" thickBot="1" x14ac:dyDescent="0.3">
      <c r="G834" s="10"/>
    </row>
    <row r="835" spans="7:7" ht="15.75" thickBot="1" x14ac:dyDescent="0.3">
      <c r="G835" s="10"/>
    </row>
    <row r="836" spans="7:7" ht="15.75" thickBot="1" x14ac:dyDescent="0.3">
      <c r="G836" s="10"/>
    </row>
    <row r="837" spans="7:7" ht="15.75" thickBot="1" x14ac:dyDescent="0.3">
      <c r="G837" s="10"/>
    </row>
    <row r="838" spans="7:7" ht="15.75" thickBot="1" x14ac:dyDescent="0.3">
      <c r="G838" s="10"/>
    </row>
    <row r="839" spans="7:7" ht="15.75" thickBot="1" x14ac:dyDescent="0.3">
      <c r="G839" s="10"/>
    </row>
    <row r="840" spans="7:7" ht="15.75" thickBot="1" x14ac:dyDescent="0.3">
      <c r="G840" s="10"/>
    </row>
    <row r="841" spans="7:7" ht="15.75" thickBot="1" x14ac:dyDescent="0.3">
      <c r="G841" s="10"/>
    </row>
    <row r="842" spans="7:7" ht="15.75" thickBot="1" x14ac:dyDescent="0.3">
      <c r="G842" s="10"/>
    </row>
    <row r="843" spans="7:7" ht="15.75" thickBot="1" x14ac:dyDescent="0.3">
      <c r="G843" s="10"/>
    </row>
    <row r="844" spans="7:7" ht="15.75" thickBot="1" x14ac:dyDescent="0.3">
      <c r="G844" s="10"/>
    </row>
    <row r="845" spans="7:7" ht="15.75" thickBot="1" x14ac:dyDescent="0.3">
      <c r="G845" s="10"/>
    </row>
    <row r="846" spans="7:7" ht="15.75" thickBot="1" x14ac:dyDescent="0.3">
      <c r="G846" s="10"/>
    </row>
    <row r="847" spans="7:7" ht="15.75" thickBot="1" x14ac:dyDescent="0.3">
      <c r="G847" s="10"/>
    </row>
    <row r="848" spans="7:7" ht="15.75" thickBot="1" x14ac:dyDescent="0.3">
      <c r="G848" s="10"/>
    </row>
    <row r="849" spans="7:7" ht="15.75" thickBot="1" x14ac:dyDescent="0.3">
      <c r="G849" s="10"/>
    </row>
    <row r="850" spans="7:7" ht="15.75" thickBot="1" x14ac:dyDescent="0.3">
      <c r="G850" s="10"/>
    </row>
    <row r="851" spans="7:7" ht="15.75" thickBot="1" x14ac:dyDescent="0.3">
      <c r="G851" s="10"/>
    </row>
    <row r="852" spans="7:7" ht="15.75" thickBot="1" x14ac:dyDescent="0.3">
      <c r="G852" s="10"/>
    </row>
    <row r="853" spans="7:7" ht="15.75" thickBot="1" x14ac:dyDescent="0.3">
      <c r="G853" s="10"/>
    </row>
    <row r="854" spans="7:7" ht="15.75" thickBot="1" x14ac:dyDescent="0.3">
      <c r="G854" s="10"/>
    </row>
    <row r="855" spans="7:7" ht="15.75" thickBot="1" x14ac:dyDescent="0.3">
      <c r="G855" s="10"/>
    </row>
    <row r="856" spans="7:7" ht="15.75" thickBot="1" x14ac:dyDescent="0.3">
      <c r="G856" s="10"/>
    </row>
    <row r="857" spans="7:7" ht="15.75" thickBot="1" x14ac:dyDescent="0.3">
      <c r="G857" s="10"/>
    </row>
    <row r="858" spans="7:7" ht="15.75" thickBot="1" x14ac:dyDescent="0.3">
      <c r="G858" s="10"/>
    </row>
    <row r="859" spans="7:7" ht="15.75" thickBot="1" x14ac:dyDescent="0.3">
      <c r="G859" s="10"/>
    </row>
    <row r="860" spans="7:7" ht="15.75" thickBot="1" x14ac:dyDescent="0.3">
      <c r="G860" s="10"/>
    </row>
    <row r="861" spans="7:7" ht="15.75" thickBot="1" x14ac:dyDescent="0.3">
      <c r="G861" s="10"/>
    </row>
    <row r="862" spans="7:7" ht="15.75" thickBot="1" x14ac:dyDescent="0.3">
      <c r="G862" s="10"/>
    </row>
    <row r="863" spans="7:7" ht="15.75" thickBot="1" x14ac:dyDescent="0.3">
      <c r="G863" s="10"/>
    </row>
    <row r="864" spans="7:7" ht="15.75" thickBot="1" x14ac:dyDescent="0.3">
      <c r="G864" s="10"/>
    </row>
    <row r="865" spans="7:7" ht="15.75" thickBot="1" x14ac:dyDescent="0.3">
      <c r="G865" s="10"/>
    </row>
    <row r="866" spans="7:7" ht="15.75" thickBot="1" x14ac:dyDescent="0.3">
      <c r="G866" s="10"/>
    </row>
    <row r="867" spans="7:7" ht="15.75" thickBot="1" x14ac:dyDescent="0.3">
      <c r="G867" s="10"/>
    </row>
    <row r="868" spans="7:7" ht="15.75" thickBot="1" x14ac:dyDescent="0.3">
      <c r="G868" s="10"/>
    </row>
    <row r="869" spans="7:7" ht="15.75" thickBot="1" x14ac:dyDescent="0.3">
      <c r="G869" s="10"/>
    </row>
    <row r="870" spans="7:7" ht="15.75" thickBot="1" x14ac:dyDescent="0.3">
      <c r="G870" s="10"/>
    </row>
    <row r="871" spans="7:7" ht="15.75" thickBot="1" x14ac:dyDescent="0.3">
      <c r="G871" s="10"/>
    </row>
    <row r="872" spans="7:7" ht="15.75" thickBot="1" x14ac:dyDescent="0.3">
      <c r="G872" s="10"/>
    </row>
    <row r="873" spans="7:7" ht="15.75" thickBot="1" x14ac:dyDescent="0.3">
      <c r="G873" s="10"/>
    </row>
    <row r="874" spans="7:7" ht="15.75" thickBot="1" x14ac:dyDescent="0.3">
      <c r="G874" s="10"/>
    </row>
    <row r="875" spans="7:7" ht="15.75" thickBot="1" x14ac:dyDescent="0.3">
      <c r="G875" s="10"/>
    </row>
    <row r="876" spans="7:7" ht="15.75" thickBot="1" x14ac:dyDescent="0.3">
      <c r="G876" s="10"/>
    </row>
    <row r="877" spans="7:7" ht="15.75" thickBot="1" x14ac:dyDescent="0.3">
      <c r="G877" s="10"/>
    </row>
    <row r="878" spans="7:7" ht="15.75" thickBot="1" x14ac:dyDescent="0.3">
      <c r="G878" s="10"/>
    </row>
    <row r="879" spans="7:7" ht="15.75" thickBot="1" x14ac:dyDescent="0.3">
      <c r="G879" s="10"/>
    </row>
    <row r="880" spans="7:7" ht="15.75" thickBot="1" x14ac:dyDescent="0.3">
      <c r="G880" s="10"/>
    </row>
    <row r="881" spans="7:7" ht="15.75" thickBot="1" x14ac:dyDescent="0.3">
      <c r="G881" s="10"/>
    </row>
    <row r="882" spans="7:7" ht="15.75" thickBot="1" x14ac:dyDescent="0.3">
      <c r="G882" s="10"/>
    </row>
    <row r="883" spans="7:7" ht="15.75" thickBot="1" x14ac:dyDescent="0.3">
      <c r="G883" s="10"/>
    </row>
    <row r="884" spans="7:7" ht="15.75" thickBot="1" x14ac:dyDescent="0.3">
      <c r="G884" s="10"/>
    </row>
    <row r="885" spans="7:7" ht="15.75" thickBot="1" x14ac:dyDescent="0.3">
      <c r="G885" s="10"/>
    </row>
    <row r="886" spans="7:7" ht="15.75" thickBot="1" x14ac:dyDescent="0.3">
      <c r="G886" s="10"/>
    </row>
    <row r="887" spans="7:7" ht="15.75" thickBot="1" x14ac:dyDescent="0.3">
      <c r="G887" s="10"/>
    </row>
    <row r="888" spans="7:7" ht="15.75" thickBot="1" x14ac:dyDescent="0.3">
      <c r="G888" s="10"/>
    </row>
    <row r="889" spans="7:7" ht="15.75" thickBot="1" x14ac:dyDescent="0.3">
      <c r="G889" s="10"/>
    </row>
    <row r="890" spans="7:7" ht="15.75" thickBot="1" x14ac:dyDescent="0.3">
      <c r="G890" s="10"/>
    </row>
    <row r="891" spans="7:7" ht="15.75" thickBot="1" x14ac:dyDescent="0.3">
      <c r="G891" s="10"/>
    </row>
    <row r="892" spans="7:7" ht="15.75" thickBot="1" x14ac:dyDescent="0.3">
      <c r="G892" s="10"/>
    </row>
    <row r="893" spans="7:7" ht="15.75" thickBot="1" x14ac:dyDescent="0.3">
      <c r="G893" s="10"/>
    </row>
    <row r="894" spans="7:7" ht="15.75" thickBot="1" x14ac:dyDescent="0.3">
      <c r="G894" s="10"/>
    </row>
    <row r="895" spans="7:7" ht="15.75" thickBot="1" x14ac:dyDescent="0.3">
      <c r="G895" s="10"/>
    </row>
    <row r="896" spans="7:7" ht="15.75" thickBot="1" x14ac:dyDescent="0.3">
      <c r="G896" s="10"/>
    </row>
    <row r="897" spans="7:7" ht="15.75" thickBot="1" x14ac:dyDescent="0.3">
      <c r="G897" s="10"/>
    </row>
    <row r="898" spans="7:7" ht="15.75" thickBot="1" x14ac:dyDescent="0.3">
      <c r="G898" s="10"/>
    </row>
    <row r="899" spans="7:7" ht="15.75" thickBot="1" x14ac:dyDescent="0.3">
      <c r="G899" s="10"/>
    </row>
    <row r="900" spans="7:7" ht="15.75" thickBot="1" x14ac:dyDescent="0.3">
      <c r="G900" s="10"/>
    </row>
    <row r="901" spans="7:7" ht="15.75" thickBot="1" x14ac:dyDescent="0.3">
      <c r="G901" s="10"/>
    </row>
    <row r="902" spans="7:7" ht="15.75" thickBot="1" x14ac:dyDescent="0.3">
      <c r="G902" s="10"/>
    </row>
    <row r="903" spans="7:7" ht="15.75" thickBot="1" x14ac:dyDescent="0.3">
      <c r="G903" s="10"/>
    </row>
    <row r="904" spans="7:7" ht="15.75" thickBot="1" x14ac:dyDescent="0.3">
      <c r="G904" s="10"/>
    </row>
    <row r="905" spans="7:7" ht="15.75" thickBot="1" x14ac:dyDescent="0.3">
      <c r="G905" s="10"/>
    </row>
    <row r="906" spans="7:7" ht="15.75" thickBot="1" x14ac:dyDescent="0.3">
      <c r="G906" s="10"/>
    </row>
    <row r="907" spans="7:7" ht="15.75" thickBot="1" x14ac:dyDescent="0.3">
      <c r="G907" s="10"/>
    </row>
    <row r="908" spans="7:7" ht="15.75" thickBot="1" x14ac:dyDescent="0.3">
      <c r="G908" s="10"/>
    </row>
    <row r="909" spans="7:7" ht="15.75" thickBot="1" x14ac:dyDescent="0.3">
      <c r="G909" s="10"/>
    </row>
    <row r="910" spans="7:7" ht="15.75" thickBot="1" x14ac:dyDescent="0.3">
      <c r="G910" s="10"/>
    </row>
    <row r="911" spans="7:7" ht="15.75" thickBot="1" x14ac:dyDescent="0.3">
      <c r="G911" s="10"/>
    </row>
    <row r="912" spans="7:7" ht="15.75" thickBot="1" x14ac:dyDescent="0.3">
      <c r="G912" s="10"/>
    </row>
    <row r="913" spans="7:7" ht="15.75" thickBot="1" x14ac:dyDescent="0.3">
      <c r="G913" s="10"/>
    </row>
    <row r="914" spans="7:7" ht="15.75" thickBot="1" x14ac:dyDescent="0.3">
      <c r="G914" s="10"/>
    </row>
    <row r="915" spans="7:7" ht="15.75" thickBot="1" x14ac:dyDescent="0.3">
      <c r="G915" s="10"/>
    </row>
    <row r="916" spans="7:7" ht="15.75" thickBot="1" x14ac:dyDescent="0.3">
      <c r="G916" s="10"/>
    </row>
    <row r="917" spans="7:7" ht="15.75" thickBot="1" x14ac:dyDescent="0.3">
      <c r="G917" s="10"/>
    </row>
    <row r="918" spans="7:7" ht="15.75" thickBot="1" x14ac:dyDescent="0.3">
      <c r="G918" s="10"/>
    </row>
    <row r="919" spans="7:7" ht="15.75" thickBot="1" x14ac:dyDescent="0.3">
      <c r="G919" s="10"/>
    </row>
    <row r="920" spans="7:7" ht="15.75" thickBot="1" x14ac:dyDescent="0.3">
      <c r="G920" s="10"/>
    </row>
    <row r="921" spans="7:7" ht="15.75" thickBot="1" x14ac:dyDescent="0.3">
      <c r="G921" s="10"/>
    </row>
    <row r="922" spans="7:7" ht="15.75" thickBot="1" x14ac:dyDescent="0.3">
      <c r="G922" s="10"/>
    </row>
    <row r="923" spans="7:7" ht="15.75" thickBot="1" x14ac:dyDescent="0.3">
      <c r="G923" s="10"/>
    </row>
    <row r="924" spans="7:7" ht="15.75" thickBot="1" x14ac:dyDescent="0.3">
      <c r="G924" s="10"/>
    </row>
    <row r="925" spans="7:7" ht="15.75" thickBot="1" x14ac:dyDescent="0.3">
      <c r="G925" s="10"/>
    </row>
    <row r="926" spans="7:7" ht="15.75" thickBot="1" x14ac:dyDescent="0.3">
      <c r="G926" s="10"/>
    </row>
    <row r="927" spans="7:7" ht="15.75" thickBot="1" x14ac:dyDescent="0.3">
      <c r="G927" s="10"/>
    </row>
    <row r="928" spans="7:7" ht="15.75" thickBot="1" x14ac:dyDescent="0.3">
      <c r="G928" s="10"/>
    </row>
    <row r="929" spans="7:7" ht="15.75" thickBot="1" x14ac:dyDescent="0.3">
      <c r="G929" s="10"/>
    </row>
    <row r="930" spans="7:7" ht="15.75" thickBot="1" x14ac:dyDescent="0.3">
      <c r="G930" s="10"/>
    </row>
    <row r="931" spans="7:7" ht="15.75" thickBot="1" x14ac:dyDescent="0.3">
      <c r="G931" s="10"/>
    </row>
    <row r="932" spans="7:7" ht="15.75" thickBot="1" x14ac:dyDescent="0.3">
      <c r="G932" s="10"/>
    </row>
    <row r="933" spans="7:7" ht="15.75" thickBot="1" x14ac:dyDescent="0.3">
      <c r="G933" s="10"/>
    </row>
    <row r="934" spans="7:7" ht="15.75" thickBot="1" x14ac:dyDescent="0.3">
      <c r="G934" s="10"/>
    </row>
    <row r="935" spans="7:7" ht="15.75" thickBot="1" x14ac:dyDescent="0.3">
      <c r="G935" s="10"/>
    </row>
    <row r="936" spans="7:7" ht="15.75" thickBot="1" x14ac:dyDescent="0.3">
      <c r="G936" s="10"/>
    </row>
    <row r="937" spans="7:7" ht="15.75" thickBot="1" x14ac:dyDescent="0.3">
      <c r="G937" s="10"/>
    </row>
    <row r="938" spans="7:7" ht="15.75" thickBot="1" x14ac:dyDescent="0.3">
      <c r="G938" s="10"/>
    </row>
    <row r="939" spans="7:7" ht="15.75" thickBot="1" x14ac:dyDescent="0.3">
      <c r="G939" s="10"/>
    </row>
    <row r="940" spans="7:7" ht="15.75" thickBot="1" x14ac:dyDescent="0.3">
      <c r="G940" s="10"/>
    </row>
    <row r="941" spans="7:7" ht="15.75" thickBot="1" x14ac:dyDescent="0.3">
      <c r="G941" s="10"/>
    </row>
    <row r="942" spans="7:7" ht="15.75" thickBot="1" x14ac:dyDescent="0.3">
      <c r="G942" s="10"/>
    </row>
    <row r="943" spans="7:7" ht="15.75" thickBot="1" x14ac:dyDescent="0.3">
      <c r="G943" s="10"/>
    </row>
    <row r="944" spans="7:7" ht="15.75" thickBot="1" x14ac:dyDescent="0.3">
      <c r="G944" s="10"/>
    </row>
    <row r="945" spans="7:7" ht="15.75" thickBot="1" x14ac:dyDescent="0.3">
      <c r="G945" s="10"/>
    </row>
    <row r="946" spans="7:7" ht="15.75" thickBot="1" x14ac:dyDescent="0.3">
      <c r="G946" s="10"/>
    </row>
    <row r="947" spans="7:7" ht="15.75" thickBot="1" x14ac:dyDescent="0.3">
      <c r="G947" s="10"/>
    </row>
    <row r="948" spans="7:7" ht="15.75" thickBot="1" x14ac:dyDescent="0.3">
      <c r="G948" s="10"/>
    </row>
    <row r="949" spans="7:7" ht="15.75" thickBot="1" x14ac:dyDescent="0.3">
      <c r="G949" s="10"/>
    </row>
    <row r="950" spans="7:7" ht="15.75" thickBot="1" x14ac:dyDescent="0.3">
      <c r="G950" s="10"/>
    </row>
    <row r="951" spans="7:7" ht="15.75" thickBot="1" x14ac:dyDescent="0.3">
      <c r="G951" s="10"/>
    </row>
    <row r="952" spans="7:7" ht="15.75" thickBot="1" x14ac:dyDescent="0.3">
      <c r="G952" s="10"/>
    </row>
    <row r="953" spans="7:7" ht="15.75" thickBot="1" x14ac:dyDescent="0.3">
      <c r="G953" s="10"/>
    </row>
    <row r="954" spans="7:7" ht="15.75" thickBot="1" x14ac:dyDescent="0.3">
      <c r="G954" s="10"/>
    </row>
    <row r="955" spans="7:7" ht="15.75" thickBot="1" x14ac:dyDescent="0.3">
      <c r="G955" s="10"/>
    </row>
    <row r="956" spans="7:7" ht="15.75" thickBot="1" x14ac:dyDescent="0.3">
      <c r="G956" s="10"/>
    </row>
    <row r="957" spans="7:7" ht="15.75" thickBot="1" x14ac:dyDescent="0.3">
      <c r="G957" s="10"/>
    </row>
    <row r="958" spans="7:7" ht="15.75" thickBot="1" x14ac:dyDescent="0.3">
      <c r="G958" s="10"/>
    </row>
    <row r="959" spans="7:7" ht="15.75" thickBot="1" x14ac:dyDescent="0.3">
      <c r="G959" s="10"/>
    </row>
    <row r="960" spans="7:7" ht="15.75" thickBot="1" x14ac:dyDescent="0.3">
      <c r="G960" s="10"/>
    </row>
    <row r="961" spans="7:7" ht="15.75" thickBot="1" x14ac:dyDescent="0.3">
      <c r="G961" s="10"/>
    </row>
    <row r="962" spans="7:7" ht="15.75" thickBot="1" x14ac:dyDescent="0.3">
      <c r="G962" s="10"/>
    </row>
    <row r="963" spans="7:7" ht="15.75" thickBot="1" x14ac:dyDescent="0.3">
      <c r="G963" s="10"/>
    </row>
    <row r="964" spans="7:7" ht="15.75" thickBot="1" x14ac:dyDescent="0.3">
      <c r="G964" s="10"/>
    </row>
    <row r="965" spans="7:7" ht="15.75" thickBot="1" x14ac:dyDescent="0.3">
      <c r="G965" s="10"/>
    </row>
    <row r="966" spans="7:7" ht="15.75" thickBot="1" x14ac:dyDescent="0.3">
      <c r="G966" s="10"/>
    </row>
    <row r="967" spans="7:7" ht="15.75" thickBot="1" x14ac:dyDescent="0.3">
      <c r="G967" s="10"/>
    </row>
    <row r="968" spans="7:7" ht="15.75" thickBot="1" x14ac:dyDescent="0.3">
      <c r="G968" s="10"/>
    </row>
    <row r="969" spans="7:7" ht="15.75" thickBot="1" x14ac:dyDescent="0.3">
      <c r="G969" s="10"/>
    </row>
    <row r="970" spans="7:7" ht="15.75" thickBot="1" x14ac:dyDescent="0.3">
      <c r="G970" s="10"/>
    </row>
    <row r="971" spans="7:7" ht="15.75" thickBot="1" x14ac:dyDescent="0.3">
      <c r="G971" s="10"/>
    </row>
    <row r="972" spans="7:7" ht="15.75" thickBot="1" x14ac:dyDescent="0.3">
      <c r="G972" s="10"/>
    </row>
    <row r="973" spans="7:7" ht="15.75" thickBot="1" x14ac:dyDescent="0.3">
      <c r="G973" s="10"/>
    </row>
    <row r="974" spans="7:7" ht="15.75" thickBot="1" x14ac:dyDescent="0.3">
      <c r="G974" s="10"/>
    </row>
    <row r="975" spans="7:7" ht="15.75" thickBot="1" x14ac:dyDescent="0.3">
      <c r="G975" s="10"/>
    </row>
    <row r="976" spans="7:7" ht="15.75" thickBot="1" x14ac:dyDescent="0.3">
      <c r="G976" s="10"/>
    </row>
    <row r="977" spans="7:7" ht="15.75" thickBot="1" x14ac:dyDescent="0.3">
      <c r="G977" s="10"/>
    </row>
    <row r="978" spans="7:7" ht="15.75" thickBot="1" x14ac:dyDescent="0.3">
      <c r="G978" s="10"/>
    </row>
    <row r="979" spans="7:7" ht="15.75" thickBot="1" x14ac:dyDescent="0.3">
      <c r="G979" s="10"/>
    </row>
    <row r="980" spans="7:7" ht="15.75" thickBot="1" x14ac:dyDescent="0.3">
      <c r="G980" s="10"/>
    </row>
    <row r="981" spans="7:7" ht="15.75" thickBot="1" x14ac:dyDescent="0.3">
      <c r="G981" s="10"/>
    </row>
    <row r="982" spans="7:7" ht="15.75" thickBot="1" x14ac:dyDescent="0.3">
      <c r="G982" s="10"/>
    </row>
    <row r="983" spans="7:7" ht="15.75" thickBot="1" x14ac:dyDescent="0.3">
      <c r="G983" s="10"/>
    </row>
    <row r="984" spans="7:7" ht="15.75" thickBot="1" x14ac:dyDescent="0.3">
      <c r="G984" s="10"/>
    </row>
    <row r="985" spans="7:7" ht="15.75" thickBot="1" x14ac:dyDescent="0.3">
      <c r="G985" s="10"/>
    </row>
    <row r="986" spans="7:7" ht="15.75" thickBot="1" x14ac:dyDescent="0.3">
      <c r="G986" s="10"/>
    </row>
    <row r="987" spans="7:7" ht="15.75" thickBot="1" x14ac:dyDescent="0.3">
      <c r="G987" s="10"/>
    </row>
    <row r="988" spans="7:7" ht="15.75" thickBot="1" x14ac:dyDescent="0.3">
      <c r="G988" s="10"/>
    </row>
    <row r="989" spans="7:7" ht="15.75" thickBot="1" x14ac:dyDescent="0.3">
      <c r="G989" s="10"/>
    </row>
    <row r="990" spans="7:7" ht="15.75" thickBot="1" x14ac:dyDescent="0.3">
      <c r="G990" s="10"/>
    </row>
    <row r="991" spans="7:7" ht="15.75" thickBot="1" x14ac:dyDescent="0.3">
      <c r="G991" s="10"/>
    </row>
    <row r="992" spans="7:7" ht="15.75" thickBot="1" x14ac:dyDescent="0.3">
      <c r="G992" s="10"/>
    </row>
    <row r="993" spans="7:7" ht="15.75" thickBot="1" x14ac:dyDescent="0.3">
      <c r="G993" s="10"/>
    </row>
    <row r="994" spans="7:7" ht="15.75" thickBot="1" x14ac:dyDescent="0.3">
      <c r="G994" s="10"/>
    </row>
    <row r="995" spans="7:7" ht="15.75" thickBot="1" x14ac:dyDescent="0.3">
      <c r="G995" s="10"/>
    </row>
    <row r="996" spans="7:7" ht="15.75" thickBot="1" x14ac:dyDescent="0.3">
      <c r="G996" s="10"/>
    </row>
    <row r="997" spans="7:7" ht="15.75" thickBot="1" x14ac:dyDescent="0.3">
      <c r="G997" s="10"/>
    </row>
    <row r="998" spans="7:7" ht="15.75" thickBot="1" x14ac:dyDescent="0.3">
      <c r="G998" s="10"/>
    </row>
    <row r="999" spans="7:7" ht="15.75" thickBot="1" x14ac:dyDescent="0.3">
      <c r="G999" s="10"/>
    </row>
    <row r="1000" spans="7:7" ht="15.75" thickBot="1" x14ac:dyDescent="0.3">
      <c r="G1000" s="10"/>
    </row>
  </sheetData>
  <sortState xmlns:xlrd2="http://schemas.microsoft.com/office/spreadsheetml/2017/richdata2" ref="B2:B204">
    <sortCondition ref="B2:B204"/>
  </sortState>
  <mergeCells count="2">
    <mergeCell ref="J3:K3"/>
    <mergeCell ref="H3:I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9D4D-DF5B-4F7E-93C8-CB74DC1EEDCB}">
  <dimension ref="A1:O201"/>
  <sheetViews>
    <sheetView tabSelected="1" topLeftCell="A21" workbookViewId="0">
      <selection activeCell="M29" sqref="M29"/>
    </sheetView>
  </sheetViews>
  <sheetFormatPr defaultRowHeight="15" x14ac:dyDescent="0.25"/>
  <cols>
    <col min="2" max="2" width="13.42578125" customWidth="1"/>
    <col min="4" max="4" width="17.28515625" customWidth="1"/>
    <col min="5" max="5" width="12" bestFit="1" customWidth="1"/>
    <col min="7" max="7" width="16.5703125" bestFit="1" customWidth="1"/>
    <col min="9" max="9" width="15.7109375" customWidth="1"/>
    <col min="10" max="10" width="12.5703125" bestFit="1" customWidth="1"/>
    <col min="12" max="12" width="10.42578125" bestFit="1" customWidth="1"/>
    <col min="15" max="15" width="12" bestFit="1" customWidth="1"/>
  </cols>
  <sheetData>
    <row r="1" spans="1:7" ht="15.75" thickBot="1" x14ac:dyDescent="0.3">
      <c r="A1" t="s">
        <v>0</v>
      </c>
      <c r="B1" t="s">
        <v>1</v>
      </c>
    </row>
    <row r="2" spans="1:7" x14ac:dyDescent="0.25">
      <c r="A2">
        <v>1</v>
      </c>
      <c r="B2">
        <v>30100</v>
      </c>
      <c r="D2" s="12" t="s">
        <v>2</v>
      </c>
      <c r="E2" s="13">
        <f>AVERAGE(B2:B202)</f>
        <v>45571</v>
      </c>
    </row>
    <row r="3" spans="1:7" x14ac:dyDescent="0.25">
      <c r="A3">
        <v>2</v>
      </c>
      <c r="B3">
        <v>30500</v>
      </c>
      <c r="D3" s="14" t="s">
        <v>3</v>
      </c>
      <c r="E3" s="15">
        <f>MODE(B2:B202)</f>
        <v>44600</v>
      </c>
    </row>
    <row r="4" spans="1:7" x14ac:dyDescent="0.25">
      <c r="A4">
        <v>3</v>
      </c>
      <c r="B4">
        <v>30900</v>
      </c>
      <c r="D4" s="14" t="s">
        <v>4</v>
      </c>
      <c r="E4" s="15">
        <f>MEDIAN(B2:B202)</f>
        <v>44950</v>
      </c>
    </row>
    <row r="5" spans="1:7" x14ac:dyDescent="0.25">
      <c r="A5">
        <v>4</v>
      </c>
      <c r="B5">
        <v>30900</v>
      </c>
      <c r="D5" s="14" t="s">
        <v>5</v>
      </c>
      <c r="E5" s="15">
        <f>_xlfn.VAR.S(B2:B202)</f>
        <v>55614632.160804018</v>
      </c>
      <c r="G5" s="8"/>
    </row>
    <row r="6" spans="1:7" x14ac:dyDescent="0.25">
      <c r="A6">
        <v>5</v>
      </c>
      <c r="B6">
        <v>31000</v>
      </c>
      <c r="D6" s="14" t="s">
        <v>16</v>
      </c>
      <c r="E6" s="16">
        <f>_xlfn.STDEV.S(B2:B202)</f>
        <v>7457.5218511784478</v>
      </c>
    </row>
    <row r="7" spans="1:7" x14ac:dyDescent="0.25">
      <c r="A7">
        <v>6</v>
      </c>
      <c r="B7">
        <v>31000</v>
      </c>
      <c r="D7" s="14" t="s">
        <v>17</v>
      </c>
      <c r="E7" s="15">
        <f>COUNT(B2:B202)</f>
        <v>200</v>
      </c>
    </row>
    <row r="8" spans="1:7" x14ac:dyDescent="0.25">
      <c r="A8">
        <v>7</v>
      </c>
      <c r="B8">
        <v>31900</v>
      </c>
      <c r="D8" s="14" t="s">
        <v>23</v>
      </c>
      <c r="E8" s="15">
        <v>0.05</v>
      </c>
    </row>
    <row r="9" spans="1:7" x14ac:dyDescent="0.25">
      <c r="A9">
        <v>8</v>
      </c>
      <c r="B9">
        <v>32200</v>
      </c>
      <c r="D9" s="14"/>
      <c r="E9" s="15"/>
    </row>
    <row r="10" spans="1:7" x14ac:dyDescent="0.25">
      <c r="A10">
        <v>9</v>
      </c>
      <c r="B10">
        <v>32500</v>
      </c>
      <c r="D10" s="14" t="s">
        <v>21</v>
      </c>
      <c r="E10" s="15">
        <v>5.0000000000000001E-3</v>
      </c>
    </row>
    <row r="11" spans="1:7" x14ac:dyDescent="0.25">
      <c r="A11">
        <v>10</v>
      </c>
      <c r="B11">
        <v>32700</v>
      </c>
      <c r="D11" s="14"/>
      <c r="E11" s="15"/>
    </row>
    <row r="12" spans="1:7" x14ac:dyDescent="0.25">
      <c r="A12">
        <v>11</v>
      </c>
      <c r="B12">
        <v>32900</v>
      </c>
      <c r="D12" s="14" t="s">
        <v>22</v>
      </c>
      <c r="E12" s="15">
        <v>2.5000000000000001E-2</v>
      </c>
    </row>
    <row r="13" spans="1:7" x14ac:dyDescent="0.25">
      <c r="A13">
        <v>12</v>
      </c>
      <c r="B13">
        <v>33000</v>
      </c>
      <c r="D13" s="14"/>
      <c r="E13" s="15"/>
    </row>
    <row r="14" spans="1:7" x14ac:dyDescent="0.25">
      <c r="A14">
        <v>13</v>
      </c>
      <c r="B14">
        <v>33100</v>
      </c>
      <c r="D14" s="14"/>
      <c r="E14" s="15"/>
    </row>
    <row r="15" spans="1:7" x14ac:dyDescent="0.25">
      <c r="A15">
        <v>14</v>
      </c>
      <c r="B15">
        <v>33200</v>
      </c>
      <c r="D15" s="14" t="s">
        <v>18</v>
      </c>
      <c r="E15" s="16">
        <f>CONFIDENCE(E8,E6,E7)</f>
        <v>1033.5408053719495</v>
      </c>
    </row>
    <row r="16" spans="1:7" x14ac:dyDescent="0.25">
      <c r="A16">
        <v>15</v>
      </c>
      <c r="B16">
        <v>33200</v>
      </c>
      <c r="D16" s="14" t="s">
        <v>19</v>
      </c>
      <c r="E16" s="16">
        <f>CONFIDENCE(E10,E6,E7)</f>
        <v>1480.2230880386023</v>
      </c>
    </row>
    <row r="17" spans="1:15" ht="15.75" thickBot="1" x14ac:dyDescent="0.3">
      <c r="A17">
        <v>16</v>
      </c>
      <c r="B17">
        <v>33400</v>
      </c>
      <c r="D17" s="17" t="s">
        <v>20</v>
      </c>
      <c r="E17" s="18">
        <f>CONFIDENCE(E12,E6,E7)</f>
        <v>1181.9508922228156</v>
      </c>
    </row>
    <row r="18" spans="1:15" ht="15.75" thickBot="1" x14ac:dyDescent="0.3">
      <c r="A18">
        <v>17</v>
      </c>
      <c r="B18">
        <v>33600</v>
      </c>
    </row>
    <row r="19" spans="1:15" x14ac:dyDescent="0.25">
      <c r="A19">
        <v>18</v>
      </c>
      <c r="B19">
        <v>34100</v>
      </c>
      <c r="D19" s="12" t="s">
        <v>18</v>
      </c>
      <c r="E19" s="19">
        <f>E2-E15</f>
        <v>44537.459194628049</v>
      </c>
      <c r="F19" s="13">
        <f>E2+E15</f>
        <v>46604.540805371951</v>
      </c>
    </row>
    <row r="20" spans="1:15" x14ac:dyDescent="0.25">
      <c r="A20">
        <v>19</v>
      </c>
      <c r="B20">
        <v>34200</v>
      </c>
      <c r="D20" s="14" t="s">
        <v>19</v>
      </c>
      <c r="E20" s="9">
        <f>E2-E16</f>
        <v>44090.776911961395</v>
      </c>
      <c r="F20" s="15">
        <f>E2+E16</f>
        <v>47051.223088038605</v>
      </c>
    </row>
    <row r="21" spans="1:15" ht="15.75" thickBot="1" x14ac:dyDescent="0.3">
      <c r="A21">
        <v>20</v>
      </c>
      <c r="B21">
        <v>34200</v>
      </c>
      <c r="D21" s="17" t="s">
        <v>20</v>
      </c>
      <c r="E21" s="20">
        <f>E2-E17</f>
        <v>44389.049107777188</v>
      </c>
      <c r="F21" s="21">
        <f>E2+E17</f>
        <v>46752.950892222812</v>
      </c>
    </row>
    <row r="22" spans="1:15" ht="15.75" thickBot="1" x14ac:dyDescent="0.3">
      <c r="A22">
        <v>21</v>
      </c>
      <c r="B22">
        <v>34400</v>
      </c>
    </row>
    <row r="23" spans="1:15" x14ac:dyDescent="0.25">
      <c r="A23">
        <v>22</v>
      </c>
      <c r="B23">
        <v>34400</v>
      </c>
      <c r="D23" s="12" t="s">
        <v>24</v>
      </c>
      <c r="E23" s="29" t="s">
        <v>27</v>
      </c>
      <c r="F23" s="29"/>
      <c r="G23" s="30" t="s">
        <v>30</v>
      </c>
      <c r="H23" s="29" t="s">
        <v>33</v>
      </c>
      <c r="I23" s="29">
        <f xml:space="preserve"> E6/SQRT(E7)</f>
        <v>527.32642718151351</v>
      </c>
      <c r="J23" s="29" t="s">
        <v>34</v>
      </c>
      <c r="K23" s="29">
        <f xml:space="preserve"> I23 *1.65</f>
        <v>870.08860484949719</v>
      </c>
      <c r="L23" s="29" t="s">
        <v>36</v>
      </c>
      <c r="M23" s="29">
        <f>E2 - K23</f>
        <v>44700.911395150506</v>
      </c>
      <c r="N23" s="29" t="s">
        <v>35</v>
      </c>
      <c r="O23" s="13">
        <f>E2+K23</f>
        <v>46441.088604849494</v>
      </c>
    </row>
    <row r="24" spans="1:15" x14ac:dyDescent="0.25">
      <c r="A24">
        <v>23</v>
      </c>
      <c r="B24">
        <v>35100</v>
      </c>
      <c r="D24" s="14" t="s">
        <v>25</v>
      </c>
      <c r="E24" s="26" t="s">
        <v>28</v>
      </c>
      <c r="F24" s="25"/>
      <c r="G24" s="27" t="s">
        <v>31</v>
      </c>
      <c r="H24" s="25" t="s">
        <v>33</v>
      </c>
      <c r="I24" s="25">
        <f xml:space="preserve"> E6/SQRT(E7)</f>
        <v>527.32642718151351</v>
      </c>
      <c r="J24" s="25" t="s">
        <v>34</v>
      </c>
      <c r="K24" s="25">
        <f xml:space="preserve"> I24 *2.57</f>
        <v>1355.2289178564897</v>
      </c>
      <c r="L24" s="25" t="s">
        <v>36</v>
      </c>
      <c r="M24" s="25">
        <f>E2 - K24</f>
        <v>44215.77108214351</v>
      </c>
      <c r="N24" s="25" t="s">
        <v>35</v>
      </c>
      <c r="O24" s="15">
        <f>E2+K24</f>
        <v>46926.22891785649</v>
      </c>
    </row>
    <row r="25" spans="1:15" ht="15.75" thickBot="1" x14ac:dyDescent="0.3">
      <c r="A25">
        <v>24</v>
      </c>
      <c r="B25">
        <v>35700</v>
      </c>
      <c r="D25" s="14" t="s">
        <v>26</v>
      </c>
      <c r="E25" s="25" t="s">
        <v>29</v>
      </c>
      <c r="F25" s="25"/>
      <c r="G25" s="28" t="s">
        <v>32</v>
      </c>
      <c r="H25" s="25" t="s">
        <v>33</v>
      </c>
      <c r="I25" s="25">
        <f xml:space="preserve"> E6/SQRT(E7)</f>
        <v>527.32642718151351</v>
      </c>
      <c r="J25" s="25" t="s">
        <v>34</v>
      </c>
      <c r="K25" s="25">
        <f xml:space="preserve"> I25 *1.96</f>
        <v>1033.5597972757664</v>
      </c>
      <c r="L25" s="25" t="s">
        <v>36</v>
      </c>
      <c r="M25" s="34">
        <f>E2- K25</f>
        <v>44537.440202724232</v>
      </c>
      <c r="N25" s="34" t="s">
        <v>35</v>
      </c>
      <c r="O25" s="35">
        <f>E2+K25</f>
        <v>46604.559797275768</v>
      </c>
    </row>
    <row r="26" spans="1:15" ht="15.75" thickBot="1" x14ac:dyDescent="0.3">
      <c r="A26">
        <v>25</v>
      </c>
      <c r="B26">
        <v>36000</v>
      </c>
      <c r="D26" s="17"/>
      <c r="E26" s="31"/>
      <c r="F26" s="31"/>
      <c r="G26" s="31"/>
      <c r="H26" s="31"/>
      <c r="I26" s="31"/>
      <c r="J26" s="31"/>
      <c r="K26" s="31"/>
      <c r="L26" s="33"/>
      <c r="M26" s="36" t="s">
        <v>37</v>
      </c>
      <c r="N26" s="37"/>
      <c r="O26" s="38"/>
    </row>
    <row r="27" spans="1:15" x14ac:dyDescent="0.25">
      <c r="A27">
        <v>26</v>
      </c>
      <c r="B27">
        <v>36600</v>
      </c>
    </row>
    <row r="28" spans="1:15" x14ac:dyDescent="0.25">
      <c r="A28">
        <v>27</v>
      </c>
      <c r="B28">
        <v>37100</v>
      </c>
      <c r="D28" s="25" t="s">
        <v>38</v>
      </c>
      <c r="E28" s="25"/>
      <c r="F28" s="25"/>
      <c r="G28" s="25"/>
      <c r="H28" s="25"/>
      <c r="I28" s="25"/>
      <c r="J28" s="25"/>
      <c r="K28" s="25"/>
    </row>
    <row r="29" spans="1:15" x14ac:dyDescent="0.25">
      <c r="A29">
        <v>28</v>
      </c>
      <c r="B29">
        <v>37300</v>
      </c>
      <c r="D29" s="25"/>
      <c r="E29" s="25"/>
      <c r="F29" s="25"/>
      <c r="G29" s="25"/>
      <c r="H29" s="25"/>
      <c r="I29" s="25"/>
      <c r="J29" s="25"/>
      <c r="K29" s="25"/>
    </row>
    <row r="30" spans="1:15" x14ac:dyDescent="0.25">
      <c r="A30">
        <v>29</v>
      </c>
      <c r="B30">
        <v>37800</v>
      </c>
      <c r="D30" s="25" t="s">
        <v>43</v>
      </c>
      <c r="E30" s="32"/>
      <c r="F30" s="25"/>
      <c r="G30" s="25"/>
      <c r="H30" s="25"/>
      <c r="I30" s="25"/>
      <c r="J30" s="25"/>
      <c r="K30" s="25"/>
    </row>
    <row r="31" spans="1:15" x14ac:dyDescent="0.25">
      <c r="A31">
        <v>30</v>
      </c>
      <c r="B31">
        <v>37900</v>
      </c>
      <c r="D31" s="25" t="s">
        <v>39</v>
      </c>
      <c r="E31" s="25"/>
      <c r="F31" s="25"/>
      <c r="G31" s="25"/>
      <c r="H31" s="25"/>
      <c r="I31" s="25"/>
      <c r="J31" s="25"/>
      <c r="K31" s="25"/>
    </row>
    <row r="32" spans="1:15" x14ac:dyDescent="0.25">
      <c r="A32">
        <v>31</v>
      </c>
      <c r="B32">
        <v>38200</v>
      </c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>
        <v>32</v>
      </c>
      <c r="B33">
        <v>38200</v>
      </c>
      <c r="D33" s="25" t="s">
        <v>44</v>
      </c>
      <c r="E33" s="25"/>
      <c r="F33" s="25"/>
      <c r="G33" s="25"/>
      <c r="H33" s="25"/>
      <c r="I33" s="25"/>
      <c r="J33" s="25"/>
      <c r="K33" s="25"/>
    </row>
    <row r="34" spans="1:11" x14ac:dyDescent="0.25">
      <c r="A34">
        <v>33</v>
      </c>
      <c r="B34">
        <v>38300</v>
      </c>
      <c r="D34" s="25" t="s">
        <v>40</v>
      </c>
      <c r="E34" s="25"/>
      <c r="F34" s="25"/>
      <c r="G34" s="25"/>
      <c r="H34" s="25"/>
      <c r="I34" s="25"/>
      <c r="J34" s="25"/>
      <c r="K34" s="25"/>
    </row>
    <row r="35" spans="1:11" x14ac:dyDescent="0.25">
      <c r="A35">
        <v>34</v>
      </c>
      <c r="B35">
        <v>38700</v>
      </c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>
        <v>35</v>
      </c>
      <c r="B36">
        <v>38900</v>
      </c>
      <c r="D36" s="25" t="s">
        <v>45</v>
      </c>
      <c r="E36" s="25"/>
      <c r="F36" s="25"/>
      <c r="G36" s="25"/>
      <c r="H36" s="25"/>
      <c r="I36" s="25"/>
      <c r="J36" s="25"/>
      <c r="K36" s="25"/>
    </row>
    <row r="37" spans="1:11" x14ac:dyDescent="0.25">
      <c r="A37">
        <v>36</v>
      </c>
      <c r="B37">
        <v>39100</v>
      </c>
      <c r="D37" s="25" t="s">
        <v>41</v>
      </c>
      <c r="E37" s="25"/>
      <c r="F37" s="25"/>
      <c r="G37" s="25"/>
      <c r="H37" s="25"/>
      <c r="I37" s="25"/>
      <c r="J37" s="25"/>
      <c r="K37" s="25"/>
    </row>
    <row r="38" spans="1:11" x14ac:dyDescent="0.25">
      <c r="A38">
        <v>37</v>
      </c>
      <c r="B38">
        <v>39200</v>
      </c>
      <c r="D38" s="25"/>
      <c r="E38" s="25"/>
      <c r="F38" s="25"/>
      <c r="G38" s="25"/>
      <c r="H38" s="25"/>
      <c r="I38" s="25"/>
      <c r="J38" s="25"/>
      <c r="K38" s="25"/>
    </row>
    <row r="39" spans="1:11" x14ac:dyDescent="0.25">
      <c r="A39">
        <v>38</v>
      </c>
      <c r="B39">
        <v>40000</v>
      </c>
      <c r="D39" s="25" t="s">
        <v>46</v>
      </c>
      <c r="E39" s="25"/>
      <c r="F39" s="25"/>
      <c r="G39" s="25"/>
      <c r="H39" s="25"/>
      <c r="I39" s="25"/>
      <c r="J39" s="25"/>
      <c r="K39" s="25"/>
    </row>
    <row r="40" spans="1:11" x14ac:dyDescent="0.25">
      <c r="A40">
        <v>39</v>
      </c>
      <c r="B40">
        <v>40100</v>
      </c>
      <c r="D40" s="25" t="s">
        <v>42</v>
      </c>
      <c r="E40" s="25"/>
      <c r="F40" s="25"/>
      <c r="G40" s="25"/>
      <c r="H40" s="25"/>
      <c r="I40" s="25"/>
      <c r="J40" s="25"/>
      <c r="K40" s="25"/>
    </row>
    <row r="41" spans="1:11" x14ac:dyDescent="0.25">
      <c r="A41">
        <v>40</v>
      </c>
      <c r="B41">
        <v>40100</v>
      </c>
    </row>
    <row r="42" spans="1:11" x14ac:dyDescent="0.25">
      <c r="A42">
        <v>41</v>
      </c>
      <c r="B42">
        <v>40400</v>
      </c>
    </row>
    <row r="43" spans="1:11" x14ac:dyDescent="0.25">
      <c r="A43">
        <v>42</v>
      </c>
      <c r="B43">
        <v>40500</v>
      </c>
    </row>
    <row r="44" spans="1:11" x14ac:dyDescent="0.25">
      <c r="A44">
        <v>43</v>
      </c>
      <c r="B44">
        <v>40500</v>
      </c>
    </row>
    <row r="45" spans="1:11" x14ac:dyDescent="0.25">
      <c r="A45">
        <v>44</v>
      </c>
      <c r="B45">
        <v>40700</v>
      </c>
    </row>
    <row r="46" spans="1:11" x14ac:dyDescent="0.25">
      <c r="A46">
        <v>45</v>
      </c>
      <c r="B46">
        <v>40700</v>
      </c>
    </row>
    <row r="47" spans="1:11" x14ac:dyDescent="0.25">
      <c r="A47">
        <v>46</v>
      </c>
      <c r="B47">
        <v>40800</v>
      </c>
    </row>
    <row r="48" spans="1:11" x14ac:dyDescent="0.25">
      <c r="A48">
        <v>47</v>
      </c>
      <c r="B48">
        <v>40900</v>
      </c>
    </row>
    <row r="49" spans="1:2" x14ac:dyDescent="0.25">
      <c r="A49">
        <v>48</v>
      </c>
      <c r="B49">
        <v>41000</v>
      </c>
    </row>
    <row r="50" spans="1:2" x14ac:dyDescent="0.25">
      <c r="A50">
        <v>49</v>
      </c>
      <c r="B50">
        <v>41000</v>
      </c>
    </row>
    <row r="51" spans="1:2" x14ac:dyDescent="0.25">
      <c r="A51">
        <v>50</v>
      </c>
      <c r="B51">
        <v>41100</v>
      </c>
    </row>
    <row r="52" spans="1:2" x14ac:dyDescent="0.25">
      <c r="A52">
        <v>51</v>
      </c>
      <c r="B52">
        <v>41300</v>
      </c>
    </row>
    <row r="53" spans="1:2" x14ac:dyDescent="0.25">
      <c r="A53">
        <v>52</v>
      </c>
      <c r="B53">
        <v>41400</v>
      </c>
    </row>
    <row r="54" spans="1:2" x14ac:dyDescent="0.25">
      <c r="A54">
        <v>53</v>
      </c>
      <c r="B54">
        <v>41400</v>
      </c>
    </row>
    <row r="55" spans="1:2" x14ac:dyDescent="0.25">
      <c r="A55">
        <v>54</v>
      </c>
      <c r="B55">
        <v>41500</v>
      </c>
    </row>
    <row r="56" spans="1:2" x14ac:dyDescent="0.25">
      <c r="A56">
        <v>55</v>
      </c>
      <c r="B56">
        <v>41600</v>
      </c>
    </row>
    <row r="57" spans="1:2" x14ac:dyDescent="0.25">
      <c r="A57">
        <v>56</v>
      </c>
      <c r="B57">
        <v>41600</v>
      </c>
    </row>
    <row r="58" spans="1:2" x14ac:dyDescent="0.25">
      <c r="A58">
        <v>57</v>
      </c>
      <c r="B58">
        <v>41700</v>
      </c>
    </row>
    <row r="59" spans="1:2" x14ac:dyDescent="0.25">
      <c r="A59">
        <v>58</v>
      </c>
      <c r="B59">
        <v>41700</v>
      </c>
    </row>
    <row r="60" spans="1:2" x14ac:dyDescent="0.25">
      <c r="A60">
        <v>59</v>
      </c>
      <c r="B60">
        <v>41800</v>
      </c>
    </row>
    <row r="61" spans="1:2" x14ac:dyDescent="0.25">
      <c r="A61">
        <v>60</v>
      </c>
      <c r="B61">
        <v>41900</v>
      </c>
    </row>
    <row r="62" spans="1:2" x14ac:dyDescent="0.25">
      <c r="A62">
        <v>61</v>
      </c>
      <c r="B62">
        <v>41900</v>
      </c>
    </row>
    <row r="63" spans="1:2" x14ac:dyDescent="0.25">
      <c r="A63">
        <v>62</v>
      </c>
      <c r="B63">
        <v>42000</v>
      </c>
    </row>
    <row r="64" spans="1:2" x14ac:dyDescent="0.25">
      <c r="A64">
        <v>63</v>
      </c>
      <c r="B64">
        <v>42100</v>
      </c>
    </row>
    <row r="65" spans="1:2" x14ac:dyDescent="0.25">
      <c r="A65">
        <v>64</v>
      </c>
      <c r="B65">
        <v>42200</v>
      </c>
    </row>
    <row r="66" spans="1:2" x14ac:dyDescent="0.25">
      <c r="A66">
        <v>65</v>
      </c>
      <c r="B66">
        <v>42300</v>
      </c>
    </row>
    <row r="67" spans="1:2" x14ac:dyDescent="0.25">
      <c r="A67">
        <v>66</v>
      </c>
      <c r="B67">
        <v>42300</v>
      </c>
    </row>
    <row r="68" spans="1:2" x14ac:dyDescent="0.25">
      <c r="A68">
        <v>67</v>
      </c>
      <c r="B68">
        <v>42300</v>
      </c>
    </row>
    <row r="69" spans="1:2" x14ac:dyDescent="0.25">
      <c r="A69">
        <v>68</v>
      </c>
      <c r="B69">
        <v>42500</v>
      </c>
    </row>
    <row r="70" spans="1:2" x14ac:dyDescent="0.25">
      <c r="A70">
        <v>69</v>
      </c>
      <c r="B70">
        <v>42600</v>
      </c>
    </row>
    <row r="71" spans="1:2" x14ac:dyDescent="0.25">
      <c r="A71">
        <v>70</v>
      </c>
      <c r="B71">
        <v>42600</v>
      </c>
    </row>
    <row r="72" spans="1:2" x14ac:dyDescent="0.25">
      <c r="A72">
        <v>71</v>
      </c>
      <c r="B72">
        <v>42600</v>
      </c>
    </row>
    <row r="73" spans="1:2" x14ac:dyDescent="0.25">
      <c r="A73">
        <v>72</v>
      </c>
      <c r="B73">
        <v>42700</v>
      </c>
    </row>
    <row r="74" spans="1:2" x14ac:dyDescent="0.25">
      <c r="A74">
        <v>73</v>
      </c>
      <c r="B74">
        <v>42900</v>
      </c>
    </row>
    <row r="75" spans="1:2" x14ac:dyDescent="0.25">
      <c r="A75">
        <v>74</v>
      </c>
      <c r="B75">
        <v>43000</v>
      </c>
    </row>
    <row r="76" spans="1:2" x14ac:dyDescent="0.25">
      <c r="A76">
        <v>75</v>
      </c>
      <c r="B76">
        <v>43100</v>
      </c>
    </row>
    <row r="77" spans="1:2" x14ac:dyDescent="0.25">
      <c r="A77">
        <v>76</v>
      </c>
      <c r="B77">
        <v>43100</v>
      </c>
    </row>
    <row r="78" spans="1:2" x14ac:dyDescent="0.25">
      <c r="A78">
        <v>77</v>
      </c>
      <c r="B78">
        <v>43400</v>
      </c>
    </row>
    <row r="79" spans="1:2" x14ac:dyDescent="0.25">
      <c r="A79">
        <v>78</v>
      </c>
      <c r="B79">
        <v>43700</v>
      </c>
    </row>
    <row r="80" spans="1:2" x14ac:dyDescent="0.25">
      <c r="A80">
        <v>79</v>
      </c>
      <c r="B80">
        <v>43700</v>
      </c>
    </row>
    <row r="81" spans="1:2" x14ac:dyDescent="0.25">
      <c r="A81">
        <v>80</v>
      </c>
      <c r="B81">
        <v>43800</v>
      </c>
    </row>
    <row r="82" spans="1:2" x14ac:dyDescent="0.25">
      <c r="A82">
        <v>81</v>
      </c>
      <c r="B82">
        <v>43800</v>
      </c>
    </row>
    <row r="83" spans="1:2" x14ac:dyDescent="0.25">
      <c r="A83">
        <v>82</v>
      </c>
      <c r="B83">
        <v>43900</v>
      </c>
    </row>
    <row r="84" spans="1:2" x14ac:dyDescent="0.25">
      <c r="A84">
        <v>83</v>
      </c>
      <c r="B84">
        <v>43900</v>
      </c>
    </row>
    <row r="85" spans="1:2" x14ac:dyDescent="0.25">
      <c r="A85">
        <v>84</v>
      </c>
      <c r="B85">
        <v>43900</v>
      </c>
    </row>
    <row r="86" spans="1:2" x14ac:dyDescent="0.25">
      <c r="A86">
        <v>85</v>
      </c>
      <c r="B86">
        <v>43900</v>
      </c>
    </row>
    <row r="87" spans="1:2" x14ac:dyDescent="0.25">
      <c r="A87">
        <v>86</v>
      </c>
      <c r="B87">
        <v>44000</v>
      </c>
    </row>
    <row r="88" spans="1:2" x14ac:dyDescent="0.25">
      <c r="A88">
        <v>87</v>
      </c>
      <c r="B88">
        <v>44200</v>
      </c>
    </row>
    <row r="89" spans="1:2" x14ac:dyDescent="0.25">
      <c r="A89">
        <v>88</v>
      </c>
      <c r="B89">
        <v>44300</v>
      </c>
    </row>
    <row r="90" spans="1:2" x14ac:dyDescent="0.25">
      <c r="A90">
        <v>89</v>
      </c>
      <c r="B90">
        <v>44400</v>
      </c>
    </row>
    <row r="91" spans="1:2" x14ac:dyDescent="0.25">
      <c r="A91">
        <v>90</v>
      </c>
      <c r="B91">
        <v>44400</v>
      </c>
    </row>
    <row r="92" spans="1:2" x14ac:dyDescent="0.25">
      <c r="A92">
        <v>91</v>
      </c>
      <c r="B92">
        <v>44600</v>
      </c>
    </row>
    <row r="93" spans="1:2" x14ac:dyDescent="0.25">
      <c r="A93">
        <v>92</v>
      </c>
      <c r="B93">
        <v>44600</v>
      </c>
    </row>
    <row r="94" spans="1:2" x14ac:dyDescent="0.25">
      <c r="A94">
        <v>93</v>
      </c>
      <c r="B94">
        <v>44600</v>
      </c>
    </row>
    <row r="95" spans="1:2" x14ac:dyDescent="0.25">
      <c r="A95">
        <v>94</v>
      </c>
      <c r="B95">
        <v>44600</v>
      </c>
    </row>
    <row r="96" spans="1:2" x14ac:dyDescent="0.25">
      <c r="A96">
        <v>95</v>
      </c>
      <c r="B96">
        <v>44600</v>
      </c>
    </row>
    <row r="97" spans="1:2" x14ac:dyDescent="0.25">
      <c r="A97">
        <v>96</v>
      </c>
      <c r="B97">
        <v>44600</v>
      </c>
    </row>
    <row r="98" spans="1:2" x14ac:dyDescent="0.25">
      <c r="A98">
        <v>97</v>
      </c>
      <c r="B98">
        <v>44700</v>
      </c>
    </row>
    <row r="99" spans="1:2" x14ac:dyDescent="0.25">
      <c r="A99">
        <v>98</v>
      </c>
      <c r="B99">
        <v>44800</v>
      </c>
    </row>
    <row r="100" spans="1:2" x14ac:dyDescent="0.25">
      <c r="A100">
        <v>99</v>
      </c>
      <c r="B100">
        <v>44800</v>
      </c>
    </row>
    <row r="101" spans="1:2" x14ac:dyDescent="0.25">
      <c r="A101">
        <v>100</v>
      </c>
      <c r="B101">
        <v>44900</v>
      </c>
    </row>
    <row r="102" spans="1:2" x14ac:dyDescent="0.25">
      <c r="A102">
        <v>101</v>
      </c>
      <c r="B102">
        <v>45000</v>
      </c>
    </row>
    <row r="103" spans="1:2" x14ac:dyDescent="0.25">
      <c r="A103">
        <v>102</v>
      </c>
      <c r="B103">
        <v>45000</v>
      </c>
    </row>
    <row r="104" spans="1:2" x14ac:dyDescent="0.25">
      <c r="A104">
        <v>103</v>
      </c>
      <c r="B104">
        <v>45300</v>
      </c>
    </row>
    <row r="105" spans="1:2" x14ac:dyDescent="0.25">
      <c r="A105">
        <v>104</v>
      </c>
      <c r="B105">
        <v>45400</v>
      </c>
    </row>
    <row r="106" spans="1:2" x14ac:dyDescent="0.25">
      <c r="A106">
        <v>105</v>
      </c>
      <c r="B106">
        <v>45400</v>
      </c>
    </row>
    <row r="107" spans="1:2" x14ac:dyDescent="0.25">
      <c r="A107">
        <v>106</v>
      </c>
      <c r="B107">
        <v>45400</v>
      </c>
    </row>
    <row r="108" spans="1:2" x14ac:dyDescent="0.25">
      <c r="A108">
        <v>107</v>
      </c>
      <c r="B108">
        <v>45500</v>
      </c>
    </row>
    <row r="109" spans="1:2" x14ac:dyDescent="0.25">
      <c r="A109">
        <v>108</v>
      </c>
      <c r="B109">
        <v>45500</v>
      </c>
    </row>
    <row r="110" spans="1:2" x14ac:dyDescent="0.25">
      <c r="A110">
        <v>109</v>
      </c>
      <c r="B110">
        <v>45500</v>
      </c>
    </row>
    <row r="111" spans="1:2" x14ac:dyDescent="0.25">
      <c r="A111">
        <v>110</v>
      </c>
      <c r="B111">
        <v>45500</v>
      </c>
    </row>
    <row r="112" spans="1:2" x14ac:dyDescent="0.25">
      <c r="A112">
        <v>111</v>
      </c>
      <c r="B112">
        <v>45800</v>
      </c>
    </row>
    <row r="113" spans="1:2" x14ac:dyDescent="0.25">
      <c r="A113">
        <v>112</v>
      </c>
      <c r="B113">
        <v>45800</v>
      </c>
    </row>
    <row r="114" spans="1:2" x14ac:dyDescent="0.25">
      <c r="A114">
        <v>113</v>
      </c>
      <c r="B114">
        <v>46400</v>
      </c>
    </row>
    <row r="115" spans="1:2" x14ac:dyDescent="0.25">
      <c r="A115">
        <v>114</v>
      </c>
      <c r="B115">
        <v>46500</v>
      </c>
    </row>
    <row r="116" spans="1:2" x14ac:dyDescent="0.25">
      <c r="A116">
        <v>115</v>
      </c>
      <c r="B116">
        <v>46700</v>
      </c>
    </row>
    <row r="117" spans="1:2" x14ac:dyDescent="0.25">
      <c r="A117">
        <v>116</v>
      </c>
      <c r="B117">
        <v>46800</v>
      </c>
    </row>
    <row r="118" spans="1:2" x14ac:dyDescent="0.25">
      <c r="A118">
        <v>117</v>
      </c>
      <c r="B118">
        <v>46900</v>
      </c>
    </row>
    <row r="119" spans="1:2" x14ac:dyDescent="0.25">
      <c r="A119">
        <v>118</v>
      </c>
      <c r="B119">
        <v>46900</v>
      </c>
    </row>
    <row r="120" spans="1:2" x14ac:dyDescent="0.25">
      <c r="A120">
        <v>119</v>
      </c>
      <c r="B120">
        <v>46900</v>
      </c>
    </row>
    <row r="121" spans="1:2" x14ac:dyDescent="0.25">
      <c r="A121">
        <v>120</v>
      </c>
      <c r="B121">
        <v>46900</v>
      </c>
    </row>
    <row r="122" spans="1:2" x14ac:dyDescent="0.25">
      <c r="A122">
        <v>121</v>
      </c>
      <c r="B122">
        <v>47000</v>
      </c>
    </row>
    <row r="123" spans="1:2" x14ac:dyDescent="0.25">
      <c r="A123">
        <v>122</v>
      </c>
      <c r="B123">
        <v>47100</v>
      </c>
    </row>
    <row r="124" spans="1:2" x14ac:dyDescent="0.25">
      <c r="A124">
        <v>123</v>
      </c>
      <c r="B124">
        <v>47100</v>
      </c>
    </row>
    <row r="125" spans="1:2" x14ac:dyDescent="0.25">
      <c r="A125">
        <v>124</v>
      </c>
      <c r="B125">
        <v>47300</v>
      </c>
    </row>
    <row r="126" spans="1:2" x14ac:dyDescent="0.25">
      <c r="A126">
        <v>125</v>
      </c>
      <c r="B126">
        <v>47300</v>
      </c>
    </row>
    <row r="127" spans="1:2" x14ac:dyDescent="0.25">
      <c r="A127">
        <v>126</v>
      </c>
      <c r="B127">
        <v>47500</v>
      </c>
    </row>
    <row r="128" spans="1:2" x14ac:dyDescent="0.25">
      <c r="A128">
        <v>127</v>
      </c>
      <c r="B128">
        <v>47700</v>
      </c>
    </row>
    <row r="129" spans="1:2" x14ac:dyDescent="0.25">
      <c r="A129">
        <v>128</v>
      </c>
      <c r="B129">
        <v>47800</v>
      </c>
    </row>
    <row r="130" spans="1:2" x14ac:dyDescent="0.25">
      <c r="A130">
        <v>129</v>
      </c>
      <c r="B130">
        <v>47800</v>
      </c>
    </row>
    <row r="131" spans="1:2" x14ac:dyDescent="0.25">
      <c r="A131">
        <v>130</v>
      </c>
      <c r="B131">
        <v>48000</v>
      </c>
    </row>
    <row r="132" spans="1:2" x14ac:dyDescent="0.25">
      <c r="A132">
        <v>131</v>
      </c>
      <c r="B132">
        <v>48100</v>
      </c>
    </row>
    <row r="133" spans="1:2" x14ac:dyDescent="0.25">
      <c r="A133">
        <v>132</v>
      </c>
      <c r="B133">
        <v>48100</v>
      </c>
    </row>
    <row r="134" spans="1:2" x14ac:dyDescent="0.25">
      <c r="A134">
        <v>133</v>
      </c>
      <c r="B134">
        <v>48100</v>
      </c>
    </row>
    <row r="135" spans="1:2" x14ac:dyDescent="0.25">
      <c r="A135">
        <v>134</v>
      </c>
      <c r="B135">
        <v>48300</v>
      </c>
    </row>
    <row r="136" spans="1:2" x14ac:dyDescent="0.25">
      <c r="A136">
        <v>135</v>
      </c>
      <c r="B136">
        <v>48600</v>
      </c>
    </row>
    <row r="137" spans="1:2" x14ac:dyDescent="0.25">
      <c r="A137">
        <v>136</v>
      </c>
      <c r="B137">
        <v>48600</v>
      </c>
    </row>
    <row r="138" spans="1:2" x14ac:dyDescent="0.25">
      <c r="A138">
        <v>137</v>
      </c>
      <c r="B138">
        <v>48700</v>
      </c>
    </row>
    <row r="139" spans="1:2" x14ac:dyDescent="0.25">
      <c r="A139">
        <v>138</v>
      </c>
      <c r="B139">
        <v>48800</v>
      </c>
    </row>
    <row r="140" spans="1:2" x14ac:dyDescent="0.25">
      <c r="A140">
        <v>139</v>
      </c>
      <c r="B140">
        <v>48900</v>
      </c>
    </row>
    <row r="141" spans="1:2" x14ac:dyDescent="0.25">
      <c r="A141">
        <v>140</v>
      </c>
      <c r="B141">
        <v>49000</v>
      </c>
    </row>
    <row r="142" spans="1:2" x14ac:dyDescent="0.25">
      <c r="A142">
        <v>141</v>
      </c>
      <c r="B142">
        <v>49000</v>
      </c>
    </row>
    <row r="143" spans="1:2" x14ac:dyDescent="0.25">
      <c r="A143">
        <v>142</v>
      </c>
      <c r="B143">
        <v>49200</v>
      </c>
    </row>
    <row r="144" spans="1:2" x14ac:dyDescent="0.25">
      <c r="A144">
        <v>143</v>
      </c>
      <c r="B144">
        <v>49400</v>
      </c>
    </row>
    <row r="145" spans="1:2" x14ac:dyDescent="0.25">
      <c r="A145">
        <v>144</v>
      </c>
      <c r="B145">
        <v>49400</v>
      </c>
    </row>
    <row r="146" spans="1:2" x14ac:dyDescent="0.25">
      <c r="A146">
        <v>145</v>
      </c>
      <c r="B146">
        <v>49500</v>
      </c>
    </row>
    <row r="147" spans="1:2" x14ac:dyDescent="0.25">
      <c r="A147">
        <v>146</v>
      </c>
      <c r="B147">
        <v>49600</v>
      </c>
    </row>
    <row r="148" spans="1:2" x14ac:dyDescent="0.25">
      <c r="A148">
        <v>147</v>
      </c>
      <c r="B148">
        <v>49700</v>
      </c>
    </row>
    <row r="149" spans="1:2" x14ac:dyDescent="0.25">
      <c r="A149">
        <v>148</v>
      </c>
      <c r="B149">
        <v>49700</v>
      </c>
    </row>
    <row r="150" spans="1:2" x14ac:dyDescent="0.25">
      <c r="A150">
        <v>149</v>
      </c>
      <c r="B150">
        <v>49800</v>
      </c>
    </row>
    <row r="151" spans="1:2" x14ac:dyDescent="0.25">
      <c r="A151">
        <v>150</v>
      </c>
      <c r="B151">
        <v>49800</v>
      </c>
    </row>
    <row r="152" spans="1:2" x14ac:dyDescent="0.25">
      <c r="A152">
        <v>151</v>
      </c>
      <c r="B152">
        <v>49900</v>
      </c>
    </row>
    <row r="153" spans="1:2" x14ac:dyDescent="0.25">
      <c r="A153">
        <v>152</v>
      </c>
      <c r="B153">
        <v>50400</v>
      </c>
    </row>
    <row r="154" spans="1:2" x14ac:dyDescent="0.25">
      <c r="A154">
        <v>153</v>
      </c>
      <c r="B154">
        <v>50600</v>
      </c>
    </row>
    <row r="155" spans="1:2" x14ac:dyDescent="0.25">
      <c r="A155">
        <v>154</v>
      </c>
      <c r="B155">
        <v>50700</v>
      </c>
    </row>
    <row r="156" spans="1:2" x14ac:dyDescent="0.25">
      <c r="A156">
        <v>155</v>
      </c>
      <c r="B156">
        <v>51100</v>
      </c>
    </row>
    <row r="157" spans="1:2" x14ac:dyDescent="0.25">
      <c r="A157">
        <v>156</v>
      </c>
      <c r="B157">
        <v>51200</v>
      </c>
    </row>
    <row r="158" spans="1:2" x14ac:dyDescent="0.25">
      <c r="A158">
        <v>157</v>
      </c>
      <c r="B158">
        <v>51300</v>
      </c>
    </row>
    <row r="159" spans="1:2" x14ac:dyDescent="0.25">
      <c r="A159">
        <v>158</v>
      </c>
      <c r="B159">
        <v>51600</v>
      </c>
    </row>
    <row r="160" spans="1:2" x14ac:dyDescent="0.25">
      <c r="A160">
        <v>159</v>
      </c>
      <c r="B160">
        <v>51700</v>
      </c>
    </row>
    <row r="161" spans="1:2" x14ac:dyDescent="0.25">
      <c r="A161">
        <v>160</v>
      </c>
      <c r="B161">
        <v>51800</v>
      </c>
    </row>
    <row r="162" spans="1:2" x14ac:dyDescent="0.25">
      <c r="A162">
        <v>161</v>
      </c>
      <c r="B162">
        <v>51900</v>
      </c>
    </row>
    <row r="163" spans="1:2" x14ac:dyDescent="0.25">
      <c r="A163">
        <v>162</v>
      </c>
      <c r="B163">
        <v>51900</v>
      </c>
    </row>
    <row r="164" spans="1:2" x14ac:dyDescent="0.25">
      <c r="A164">
        <v>163</v>
      </c>
      <c r="B164">
        <v>52000</v>
      </c>
    </row>
    <row r="165" spans="1:2" x14ac:dyDescent="0.25">
      <c r="A165">
        <v>164</v>
      </c>
      <c r="B165">
        <v>52600</v>
      </c>
    </row>
    <row r="166" spans="1:2" x14ac:dyDescent="0.25">
      <c r="A166">
        <v>165</v>
      </c>
      <c r="B166">
        <v>52600</v>
      </c>
    </row>
    <row r="167" spans="1:2" x14ac:dyDescent="0.25">
      <c r="A167">
        <v>166</v>
      </c>
      <c r="B167">
        <v>53100</v>
      </c>
    </row>
    <row r="168" spans="1:2" x14ac:dyDescent="0.25">
      <c r="A168">
        <v>167</v>
      </c>
      <c r="B168">
        <v>53200</v>
      </c>
    </row>
    <row r="169" spans="1:2" x14ac:dyDescent="0.25">
      <c r="A169">
        <v>168</v>
      </c>
      <c r="B169">
        <v>53900</v>
      </c>
    </row>
    <row r="170" spans="1:2" x14ac:dyDescent="0.25">
      <c r="A170">
        <v>169</v>
      </c>
      <c r="B170">
        <v>53900</v>
      </c>
    </row>
    <row r="171" spans="1:2" x14ac:dyDescent="0.25">
      <c r="A171">
        <v>170</v>
      </c>
      <c r="B171">
        <v>54300</v>
      </c>
    </row>
    <row r="172" spans="1:2" x14ac:dyDescent="0.25">
      <c r="A172">
        <v>171</v>
      </c>
      <c r="B172">
        <v>55000</v>
      </c>
    </row>
    <row r="173" spans="1:2" x14ac:dyDescent="0.25">
      <c r="A173">
        <v>172</v>
      </c>
      <c r="B173">
        <v>55000</v>
      </c>
    </row>
    <row r="174" spans="1:2" x14ac:dyDescent="0.25">
      <c r="A174">
        <v>173</v>
      </c>
      <c r="B174">
        <v>55100</v>
      </c>
    </row>
    <row r="175" spans="1:2" x14ac:dyDescent="0.25">
      <c r="A175">
        <v>174</v>
      </c>
      <c r="B175">
        <v>55200</v>
      </c>
    </row>
    <row r="176" spans="1:2" x14ac:dyDescent="0.25">
      <c r="A176">
        <v>175</v>
      </c>
      <c r="B176">
        <v>55400</v>
      </c>
    </row>
    <row r="177" spans="1:2" x14ac:dyDescent="0.25">
      <c r="A177">
        <v>176</v>
      </c>
      <c r="B177">
        <v>55700</v>
      </c>
    </row>
    <row r="178" spans="1:2" x14ac:dyDescent="0.25">
      <c r="A178">
        <v>177</v>
      </c>
      <c r="B178">
        <v>55800</v>
      </c>
    </row>
    <row r="179" spans="1:2" x14ac:dyDescent="0.25">
      <c r="A179">
        <v>178</v>
      </c>
      <c r="B179">
        <v>56900</v>
      </c>
    </row>
    <row r="180" spans="1:2" x14ac:dyDescent="0.25">
      <c r="A180">
        <v>179</v>
      </c>
      <c r="B180">
        <v>57200</v>
      </c>
    </row>
    <row r="181" spans="1:2" x14ac:dyDescent="0.25">
      <c r="A181">
        <v>180</v>
      </c>
      <c r="B181">
        <v>57200</v>
      </c>
    </row>
    <row r="182" spans="1:2" x14ac:dyDescent="0.25">
      <c r="A182">
        <v>181</v>
      </c>
      <c r="B182">
        <v>57700</v>
      </c>
    </row>
    <row r="183" spans="1:2" x14ac:dyDescent="0.25">
      <c r="A183">
        <v>182</v>
      </c>
      <c r="B183">
        <v>57700</v>
      </c>
    </row>
    <row r="184" spans="1:2" x14ac:dyDescent="0.25">
      <c r="A184">
        <v>183</v>
      </c>
      <c r="B184">
        <v>57800</v>
      </c>
    </row>
    <row r="185" spans="1:2" x14ac:dyDescent="0.25">
      <c r="A185">
        <v>184</v>
      </c>
      <c r="B185">
        <v>58000</v>
      </c>
    </row>
    <row r="186" spans="1:2" x14ac:dyDescent="0.25">
      <c r="A186">
        <v>185</v>
      </c>
      <c r="B186">
        <v>58200</v>
      </c>
    </row>
    <row r="187" spans="1:2" x14ac:dyDescent="0.25">
      <c r="A187">
        <v>186</v>
      </c>
      <c r="B187">
        <v>58200</v>
      </c>
    </row>
    <row r="188" spans="1:2" x14ac:dyDescent="0.25">
      <c r="A188">
        <v>187</v>
      </c>
      <c r="B188">
        <v>58300</v>
      </c>
    </row>
    <row r="189" spans="1:2" x14ac:dyDescent="0.25">
      <c r="A189">
        <v>188</v>
      </c>
      <c r="B189">
        <v>58500</v>
      </c>
    </row>
    <row r="190" spans="1:2" x14ac:dyDescent="0.25">
      <c r="A190">
        <v>189</v>
      </c>
      <c r="B190">
        <v>58600</v>
      </c>
    </row>
    <row r="191" spans="1:2" x14ac:dyDescent="0.25">
      <c r="A191">
        <v>190</v>
      </c>
      <c r="B191">
        <v>58600</v>
      </c>
    </row>
    <row r="192" spans="1:2" x14ac:dyDescent="0.25">
      <c r="A192">
        <v>191</v>
      </c>
      <c r="B192">
        <v>58600</v>
      </c>
    </row>
    <row r="193" spans="1:2" x14ac:dyDescent="0.25">
      <c r="A193">
        <v>192</v>
      </c>
      <c r="B193">
        <v>58900</v>
      </c>
    </row>
    <row r="194" spans="1:2" x14ac:dyDescent="0.25">
      <c r="A194">
        <v>193</v>
      </c>
      <c r="B194">
        <v>58900</v>
      </c>
    </row>
    <row r="195" spans="1:2" x14ac:dyDescent="0.25">
      <c r="A195">
        <v>194</v>
      </c>
      <c r="B195">
        <v>58900</v>
      </c>
    </row>
    <row r="196" spans="1:2" x14ac:dyDescent="0.25">
      <c r="A196">
        <v>195</v>
      </c>
      <c r="B196">
        <v>59100</v>
      </c>
    </row>
    <row r="197" spans="1:2" x14ac:dyDescent="0.25">
      <c r="A197">
        <v>196</v>
      </c>
      <c r="B197">
        <v>59500</v>
      </c>
    </row>
    <row r="198" spans="1:2" x14ac:dyDescent="0.25">
      <c r="A198">
        <v>197</v>
      </c>
      <c r="B198">
        <v>59600</v>
      </c>
    </row>
    <row r="199" spans="1:2" x14ac:dyDescent="0.25">
      <c r="A199">
        <v>198</v>
      </c>
      <c r="B199">
        <v>59800</v>
      </c>
    </row>
    <row r="200" spans="1:2" x14ac:dyDescent="0.25">
      <c r="A200">
        <v>199</v>
      </c>
      <c r="B200">
        <v>59800</v>
      </c>
    </row>
    <row r="201" spans="1:2" x14ac:dyDescent="0.25">
      <c r="A201">
        <v>200</v>
      </c>
      <c r="B201">
        <v>59800</v>
      </c>
    </row>
  </sheetData>
  <sortState xmlns:xlrd2="http://schemas.microsoft.com/office/spreadsheetml/2017/richdata2" ref="B2:B202">
    <sortCondition ref="B1:B20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assignment_1</vt:lpstr>
      <vt:lpstr>assignment_2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Bhalodia</dc:creator>
  <cp:lastModifiedBy>Abhi Bhalodia</cp:lastModifiedBy>
  <dcterms:created xsi:type="dcterms:W3CDTF">2022-09-03T03:52:17Z</dcterms:created>
  <dcterms:modified xsi:type="dcterms:W3CDTF">2022-09-16T05:58:22Z</dcterms:modified>
</cp:coreProperties>
</file>