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klfls01.markelcorp.markelna.com\VDIprofile$\adommalapati\Documents\Cyber\"/>
    </mc:Choice>
  </mc:AlternateContent>
  <bookViews>
    <workbookView xWindow="0" yWindow="0" windowWidth="28800" windowHeight="12435" activeTab="1"/>
  </bookViews>
  <sheets>
    <sheet name="All_Product_Lines" sheetId="1" r:id="rId1"/>
    <sheet name="By_Product_Divison" sheetId="4" r:id="rId2"/>
  </sheets>
  <calcPr calcId="152511"/>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AL10" i="1" l="1"/>
  <c r="AL6" i="1"/>
  <c r="AL41" i="1"/>
  <c r="AL13" i="1"/>
  <c r="AL24" i="1"/>
  <c r="AL22" i="1"/>
  <c r="AL35" i="1"/>
  <c r="AL14" i="1"/>
  <c r="AL39" i="1"/>
  <c r="AL42" i="1"/>
  <c r="AL21" i="1"/>
  <c r="AL48" i="1"/>
  <c r="AL43" i="1"/>
  <c r="AL36" i="1"/>
  <c r="AL26" i="1"/>
  <c r="AL28" i="1"/>
  <c r="AL29" i="1"/>
  <c r="AL30" i="1"/>
  <c r="AL51" i="1"/>
  <c r="AL25" i="1"/>
  <c r="AL7" i="1"/>
  <c r="AL38" i="1"/>
  <c r="AL31" i="1"/>
  <c r="AL9" i="1"/>
  <c r="AL32" i="1"/>
  <c r="AL19" i="1"/>
  <c r="AL33" i="1"/>
  <c r="AL44" i="1"/>
  <c r="AL49" i="1"/>
  <c r="AL3" i="1"/>
  <c r="AL4" i="1"/>
  <c r="AL37" i="1"/>
  <c r="AL15" i="1"/>
  <c r="AL11" i="1"/>
  <c r="AL16" i="1"/>
  <c r="AL50" i="1"/>
  <c r="AL8" i="1"/>
  <c r="AL34" i="1"/>
  <c r="AL40" i="1"/>
  <c r="AL5" i="1"/>
  <c r="AL20" i="1"/>
  <c r="AL27" i="1"/>
  <c r="AL45" i="1"/>
  <c r="AL17" i="1"/>
  <c r="AL18" i="1"/>
  <c r="AL46" i="1"/>
  <c r="AL52" i="1"/>
  <c r="AL47" i="1"/>
  <c r="AL23" i="1"/>
  <c r="AA6" i="1"/>
  <c r="AA41" i="1"/>
  <c r="AA13" i="1"/>
  <c r="AA24" i="1"/>
  <c r="AA22" i="1"/>
  <c r="AA35" i="1"/>
  <c r="AA14" i="1"/>
  <c r="AA39" i="1"/>
  <c r="AA42" i="1"/>
  <c r="AA21" i="1"/>
  <c r="AA48" i="1"/>
  <c r="AA43" i="1"/>
  <c r="AA36" i="1"/>
  <c r="AA26" i="1"/>
  <c r="AA28" i="1"/>
  <c r="AA29" i="1"/>
  <c r="AA30" i="1"/>
  <c r="AA51" i="1"/>
  <c r="AA25" i="1"/>
  <c r="AA7" i="1"/>
  <c r="AA38" i="1"/>
  <c r="AA31" i="1"/>
  <c r="AA9" i="1"/>
  <c r="AA32" i="1"/>
  <c r="AA19" i="1"/>
  <c r="AA33" i="1"/>
  <c r="AA44" i="1"/>
  <c r="AA49" i="1"/>
  <c r="AA10" i="1"/>
  <c r="AA3" i="1"/>
  <c r="AA4" i="1"/>
  <c r="AA37" i="1"/>
  <c r="AA15" i="1"/>
  <c r="AA11" i="1"/>
  <c r="AA16" i="1"/>
  <c r="AA50" i="1"/>
  <c r="AA8" i="1"/>
  <c r="AA34" i="1"/>
  <c r="AA40" i="1"/>
  <c r="AA5" i="1"/>
  <c r="AA20" i="1"/>
  <c r="AA27" i="1"/>
  <c r="AA45" i="1"/>
  <c r="AA12" i="1"/>
  <c r="AA17" i="1"/>
  <c r="AA18" i="1"/>
  <c r="AA46" i="1"/>
  <c r="AA52" i="1"/>
  <c r="AA47" i="1"/>
  <c r="AA23" i="1"/>
  <c r="Y6" i="1"/>
  <c r="Y41" i="1"/>
  <c r="Y13" i="1"/>
  <c r="Y24" i="1"/>
  <c r="Y22" i="1"/>
  <c r="Y35" i="1"/>
  <c r="Y14" i="1"/>
  <c r="Y39" i="1"/>
  <c r="Y42" i="1"/>
  <c r="Y21" i="1"/>
  <c r="Y48" i="1"/>
  <c r="Y43" i="1"/>
  <c r="Y36" i="1"/>
  <c r="Y26" i="1"/>
  <c r="Y28" i="1"/>
  <c r="Y29" i="1"/>
  <c r="Y30" i="1"/>
  <c r="Y51" i="1"/>
  <c r="Y25" i="1"/>
  <c r="Y7" i="1"/>
  <c r="Y38" i="1"/>
  <c r="Y31" i="1"/>
  <c r="Y9" i="1"/>
  <c r="Y32" i="1"/>
  <c r="Y19" i="1"/>
  <c r="Y33" i="1"/>
  <c r="Y44" i="1"/>
  <c r="Y49" i="1"/>
  <c r="Y10" i="1"/>
  <c r="Y3" i="1"/>
  <c r="Y4" i="1"/>
  <c r="Y37" i="1"/>
  <c r="Y15" i="1"/>
  <c r="Y11" i="1"/>
  <c r="Y16" i="1"/>
  <c r="Y50" i="1"/>
  <c r="Y8" i="1"/>
  <c r="Y34" i="1"/>
  <c r="Y40" i="1"/>
  <c r="Y5" i="1"/>
  <c r="Y20" i="1"/>
  <c r="Y27" i="1"/>
  <c r="Y45" i="1"/>
  <c r="Y12" i="1"/>
  <c r="Y17" i="1"/>
  <c r="Y18" i="1"/>
  <c r="Y46" i="1"/>
  <c r="Y52" i="1"/>
  <c r="Y47" i="1"/>
  <c r="Y23" i="1"/>
  <c r="W23" i="1"/>
  <c r="W6" i="1"/>
  <c r="W41" i="1"/>
  <c r="W13" i="1"/>
  <c r="W24" i="1"/>
  <c r="W22" i="1"/>
  <c r="W35" i="1"/>
  <c r="W14" i="1"/>
  <c r="W39" i="1"/>
  <c r="W42" i="1"/>
  <c r="W21" i="1"/>
  <c r="W48" i="1"/>
  <c r="W43" i="1"/>
  <c r="W36" i="1"/>
  <c r="W26" i="1"/>
  <c r="W28" i="1"/>
  <c r="W29" i="1"/>
  <c r="W30" i="1"/>
  <c r="W51" i="1"/>
  <c r="W25" i="1"/>
  <c r="W7" i="1"/>
  <c r="W38" i="1"/>
  <c r="W31" i="1"/>
  <c r="W9" i="1"/>
  <c r="W32" i="1"/>
  <c r="W19" i="1"/>
  <c r="W33" i="1"/>
  <c r="W44" i="1"/>
  <c r="W49" i="1"/>
  <c r="W10" i="1"/>
  <c r="W3" i="1"/>
  <c r="W4" i="1"/>
  <c r="W37" i="1"/>
  <c r="W15" i="1"/>
  <c r="W11" i="1"/>
  <c r="W16" i="1"/>
  <c r="W50" i="1"/>
  <c r="W8" i="1"/>
  <c r="W34" i="1"/>
  <c r="W40" i="1"/>
  <c r="W5" i="1"/>
  <c r="W20" i="1"/>
  <c r="W27" i="1"/>
  <c r="W45" i="1"/>
  <c r="W12" i="1"/>
  <c r="W17" i="1"/>
  <c r="W18" i="1"/>
  <c r="W46" i="1"/>
  <c r="W52" i="1"/>
  <c r="W47" i="1"/>
  <c r="P6" i="1"/>
  <c r="P41" i="1"/>
  <c r="P13" i="1"/>
  <c r="P24" i="1"/>
  <c r="P22" i="1"/>
  <c r="P35" i="1"/>
  <c r="P14" i="1"/>
  <c r="P39" i="1"/>
  <c r="P42" i="1"/>
  <c r="P21" i="1"/>
  <c r="P48" i="1"/>
  <c r="P43" i="1"/>
  <c r="P36" i="1"/>
  <c r="P26" i="1"/>
  <c r="P28" i="1"/>
  <c r="P29" i="1"/>
  <c r="P30" i="1"/>
  <c r="P51" i="1"/>
  <c r="P25" i="1"/>
  <c r="P7" i="1"/>
  <c r="P38" i="1"/>
  <c r="P31" i="1"/>
  <c r="P9" i="1"/>
  <c r="P32" i="1"/>
  <c r="P19" i="1"/>
  <c r="P33" i="1"/>
  <c r="P44" i="1"/>
  <c r="P49" i="1"/>
  <c r="P10" i="1"/>
  <c r="P3" i="1"/>
  <c r="P4" i="1"/>
  <c r="P37" i="1"/>
  <c r="P15" i="1"/>
  <c r="P11" i="1"/>
  <c r="P16" i="1"/>
  <c r="P50" i="1"/>
  <c r="P8" i="1"/>
  <c r="P34" i="1"/>
  <c r="P40" i="1"/>
  <c r="P5" i="1"/>
  <c r="P20" i="1"/>
  <c r="P27" i="1"/>
  <c r="P45" i="1"/>
  <c r="P12" i="1"/>
  <c r="P17" i="1"/>
  <c r="P18" i="1"/>
  <c r="P46" i="1"/>
  <c r="P52" i="1"/>
  <c r="P47" i="1"/>
  <c r="P23" i="1"/>
  <c r="H6" i="1"/>
  <c r="H41" i="1"/>
  <c r="H13" i="1"/>
  <c r="H24" i="1"/>
  <c r="H22" i="1"/>
  <c r="H35" i="1"/>
  <c r="H14" i="1"/>
  <c r="H39" i="1"/>
  <c r="H42" i="1"/>
  <c r="H21" i="1"/>
  <c r="H48" i="1"/>
  <c r="H43" i="1"/>
  <c r="H36" i="1"/>
  <c r="H26" i="1"/>
  <c r="H28" i="1"/>
  <c r="H29" i="1"/>
  <c r="H30" i="1"/>
  <c r="H51" i="1"/>
  <c r="H25" i="1"/>
  <c r="H7" i="1"/>
  <c r="H38" i="1"/>
  <c r="H31" i="1"/>
  <c r="H9" i="1"/>
  <c r="H32" i="1"/>
  <c r="H19" i="1"/>
  <c r="H33" i="1"/>
  <c r="H44" i="1"/>
  <c r="H49" i="1"/>
  <c r="H10" i="1"/>
  <c r="H4" i="1"/>
  <c r="H37" i="1"/>
  <c r="H15" i="1"/>
  <c r="H11" i="1"/>
  <c r="H16" i="1"/>
  <c r="H50" i="1"/>
  <c r="H8" i="1"/>
  <c r="H34" i="1"/>
  <c r="H40" i="1"/>
  <c r="H5" i="1"/>
  <c r="H20" i="1"/>
  <c r="H27" i="1"/>
  <c r="H45" i="1"/>
  <c r="H12" i="1"/>
  <c r="H17" i="1"/>
  <c r="H18" i="1"/>
  <c r="H46" i="1"/>
  <c r="H52" i="1"/>
  <c r="H47" i="1"/>
  <c r="H23" i="1"/>
  <c r="AN47" i="1" l="1"/>
  <c r="AP47" i="1" s="1"/>
  <c r="AN46" i="1"/>
  <c r="AP46" i="1" s="1"/>
  <c r="AN17" i="1"/>
  <c r="AP17" i="1" s="1"/>
  <c r="AN45" i="1"/>
  <c r="AP45" i="1" s="1"/>
  <c r="AN20" i="1"/>
  <c r="AP20" i="1" s="1"/>
  <c r="AN40" i="1"/>
  <c r="AP40" i="1" s="1"/>
  <c r="AN8" i="1"/>
  <c r="AP8" i="1" s="1"/>
  <c r="AN16" i="1"/>
  <c r="AP16" i="1" s="1"/>
  <c r="AN15" i="1"/>
  <c r="AP15" i="1" s="1"/>
  <c r="AN4" i="1"/>
  <c r="AP4" i="1" s="1"/>
  <c r="AN10" i="1"/>
  <c r="AP10" i="1" s="1"/>
  <c r="AN44" i="1"/>
  <c r="AP44" i="1" s="1"/>
  <c r="AN19" i="1"/>
  <c r="AP19" i="1" s="1"/>
  <c r="AN9" i="1"/>
  <c r="AP9" i="1" s="1"/>
  <c r="AN38" i="1"/>
  <c r="AP38" i="1" s="1"/>
  <c r="AN25" i="1"/>
  <c r="AP25" i="1" s="1"/>
  <c r="AN30" i="1"/>
  <c r="AP30" i="1" s="1"/>
  <c r="AN28" i="1"/>
  <c r="AP28" i="1" s="1"/>
  <c r="AN36" i="1"/>
  <c r="AP36" i="1" s="1"/>
  <c r="AN48" i="1"/>
  <c r="AP48" i="1" s="1"/>
  <c r="AN42" i="1"/>
  <c r="AP42" i="1" s="1"/>
  <c r="AN14" i="1"/>
  <c r="AP14" i="1" s="1"/>
  <c r="AN22" i="1"/>
  <c r="AP22" i="1" s="1"/>
  <c r="AN13" i="1"/>
  <c r="AP13" i="1" s="1"/>
  <c r="AN6" i="1"/>
  <c r="AP6" i="1" s="1"/>
  <c r="AN52" i="1"/>
  <c r="AP52" i="1" s="1"/>
  <c r="AN18" i="1"/>
  <c r="AP18" i="1" s="1"/>
  <c r="AN12" i="1"/>
  <c r="AP12" i="1" s="1"/>
  <c r="AN27" i="1"/>
  <c r="AP27" i="1" s="1"/>
  <c r="AN5" i="1"/>
  <c r="AP5" i="1" s="1"/>
  <c r="AN34" i="1"/>
  <c r="AP34" i="1" s="1"/>
  <c r="AN50" i="1"/>
  <c r="AP50" i="1" s="1"/>
  <c r="AN11" i="1"/>
  <c r="AP11" i="1" s="1"/>
  <c r="AN37" i="1"/>
  <c r="AP37" i="1" s="1"/>
  <c r="AN3" i="1"/>
  <c r="AP3" i="1" s="1"/>
  <c r="AN49" i="1"/>
  <c r="AP49" i="1" s="1"/>
  <c r="AN33" i="1"/>
  <c r="AP33" i="1" s="1"/>
  <c r="AN32" i="1"/>
  <c r="AP32" i="1" s="1"/>
  <c r="AN31" i="1"/>
  <c r="AP31" i="1" s="1"/>
  <c r="AN7" i="1"/>
  <c r="AP7" i="1" s="1"/>
  <c r="AN51" i="1"/>
  <c r="AP51" i="1" s="1"/>
  <c r="AN29" i="1"/>
  <c r="AP29" i="1" s="1"/>
  <c r="AN26" i="1"/>
  <c r="AP26" i="1" s="1"/>
  <c r="AN43" i="1"/>
  <c r="AP43" i="1" s="1"/>
  <c r="AN21" i="1"/>
  <c r="AP21" i="1" s="1"/>
  <c r="AN39" i="1"/>
  <c r="AP39" i="1" s="1"/>
  <c r="AN35" i="1"/>
  <c r="AP35" i="1" s="1"/>
  <c r="AN24" i="1"/>
  <c r="AP24" i="1" s="1"/>
  <c r="AN41" i="1"/>
  <c r="AP41" i="1" s="1"/>
  <c r="AN23" i="1"/>
  <c r="AP23" i="1" s="1"/>
</calcChain>
</file>

<file path=xl/sharedStrings.xml><?xml version="1.0" encoding="utf-8"?>
<sst xmlns="http://schemas.openxmlformats.org/spreadsheetml/2006/main" count="1528" uniqueCount="470">
  <si>
    <t>Name (First, Last)</t>
  </si>
  <si>
    <t>Product Line / Program</t>
  </si>
  <si>
    <t>2018 Product Line / Program GWP</t>
  </si>
  <si>
    <t>Product Division</t>
  </si>
  <si>
    <t>Do you feel your policies are exposed to non-affirmative cyber related risks?</t>
  </si>
  <si>
    <t>Estimate the % of your book is exposed to non-affirmative cyber?</t>
  </si>
  <si>
    <t>Is there affirmative cyber exposure in the product line?</t>
  </si>
  <si>
    <t>Is it your intention to cover cyber related risks?</t>
  </si>
  <si>
    <t>Do your policies normally contain a “cyber” exclusion (such as CL380, CL365, LMA5240, LMA5241, LMA5272, LMA5273)  to give certainty you do not cover cyber losses?</t>
  </si>
  <si>
    <t>What % of your portfolio would you estimate doesn’t have a cyber exclusion and/or has a cyber buy-back?</t>
  </si>
  <si>
    <t>Which market cyber exclusion do you typically use?</t>
  </si>
  <si>
    <t>Are you encountering broker / market / commercial pressures to include cyber cover or waive cyber exclusions?</t>
  </si>
  <si>
    <t>How do you assess cyber exposure when offering the cover?</t>
  </si>
  <si>
    <t>Do your policies respond to offer general Business Interruption cover to your clients?</t>
  </si>
  <si>
    <t>If question 10 is Yes, does the Business Interruption cover extend to include IT system down-time due to malicious (cyber-attack) and non-malicious (breakdown) events?</t>
  </si>
  <si>
    <t>Cyber risk can generate systemic exposures through the failure of IT infrastructure, due to both malicious and non-malicious events. What is your position in respect of managing exposure to systemic risks?</t>
  </si>
  <si>
    <t>When you remove a cyber exclusion or provide any form of cyber cover, what limit size do you typically give (for the cyber cover)? Please detail largest and average.</t>
  </si>
  <si>
    <t>When you remove a cyber exclusion or provide any form of cyber cover, how do you record the limits you have deployed in Markel systems?</t>
  </si>
  <si>
    <t>Do you allocate cyber-related premium charges (such as an additional premium to waive a cyber exclusion)?</t>
  </si>
  <si>
    <t>Does your reinsurance treaty extend to cover you for the cyber coverage (or waiving of cyber exclusion) that you agree to?</t>
  </si>
  <si>
    <t>Do you feel your underwriters sufficiently understand cyber risk in your line of business and/or would benefit from further cyber risk education?</t>
  </si>
  <si>
    <t>If you were able to give cyber cover or waive cyber exclusions more freely, do you think Markel would see market share increase in your line of business as a result?</t>
  </si>
  <si>
    <t>To date, has your product line paid for any cyber related claim(s)?</t>
  </si>
  <si>
    <t>Open-Ended Response</t>
  </si>
  <si>
    <t>Response</t>
  </si>
  <si>
    <t>If Yes, please describe the cyber risks you feel are relevant.</t>
  </si>
  <si>
    <t>If Yes, what % of the book has this exposure (GWP basis)?</t>
  </si>
  <si>
    <t>Please describe those contexts.</t>
  </si>
  <si>
    <t>Please describe why cyber exclusions are not used more widely?</t>
  </si>
  <si>
    <t>Other (please specify)</t>
  </si>
  <si>
    <t>Largest</t>
  </si>
  <si>
    <t>Average</t>
  </si>
  <si>
    <t>If yes, please provide count and amount paid.</t>
  </si>
  <si>
    <t>Frank Tricamo</t>
  </si>
  <si>
    <t>Large Construction Property</t>
  </si>
  <si>
    <t>$1,000,000</t>
  </si>
  <si>
    <t>Markel Assurance - Risk Managed</t>
  </si>
  <si>
    <t>No</t>
  </si>
  <si>
    <t>10%</t>
  </si>
  <si>
    <t>No - Never</t>
  </si>
  <si>
    <t>100%</t>
  </si>
  <si>
    <t>none</t>
  </si>
  <si>
    <t>We do not get cyber related exposure information</t>
  </si>
  <si>
    <t>Yes</t>
  </si>
  <si>
    <t>We do not feel there is systemic exposure in our portfolio</t>
  </si>
  <si>
    <t>We do not currently record this in Markel systems</t>
  </si>
  <si>
    <t>N/A</t>
  </si>
  <si>
    <t>Not sure</t>
  </si>
  <si>
    <t>No - They understand cyber risk well and do not need further education</t>
  </si>
  <si>
    <t>No - not at all</t>
  </si>
  <si>
    <t>Travis Pearson</t>
  </si>
  <si>
    <t>Commercial Investment Advisers</t>
  </si>
  <si>
    <t>$17,500,000</t>
  </si>
  <si>
    <t>Markel Assurance - Commercial</t>
  </si>
  <si>
    <t>$9.379,000</t>
  </si>
  <si>
    <t>Via premium bearing endorsement.</t>
  </si>
  <si>
    <t>Yes - Always</t>
  </si>
  <si>
    <t>Built into the form.</t>
  </si>
  <si>
    <t>NA</t>
  </si>
  <si>
    <t xml:space="preserve">Proprietary </t>
  </si>
  <si>
    <t>Yes - Regularly</t>
  </si>
  <si>
    <t>Through proposal form questions</t>
  </si>
  <si>
    <t>We use third party vendors as much as possible</t>
  </si>
  <si>
    <t>Other</t>
  </si>
  <si>
    <t>We only offer BI on our cyber endorsement and it is intended for BI losses associated with an unauthorized access.  Coverage is not provided for system failures.  Most insureds/brokers do not look to the E&amp;O policy for this coverage.</t>
  </si>
  <si>
    <t>$3,000,000</t>
  </si>
  <si>
    <t>$500,000</t>
  </si>
  <si>
    <t>Use of the IBNR cyber exhibit</t>
  </si>
  <si>
    <t>The forms/endorsements are added to the policy and can be tracked.  We have a report in real-time to let us know limits and deductibles for each policy and in the aggregate.</t>
  </si>
  <si>
    <t>Yes - They do not really understand cyber risk and would like further education</t>
  </si>
  <si>
    <t>95% first party losses.  Social Engineering. Less than $1M over three years.  10-20 claims</t>
  </si>
  <si>
    <t>Shane, Crockett</t>
  </si>
  <si>
    <t>Mortality / Agriculture</t>
  </si>
  <si>
    <t>Mortality / $25M</t>
  </si>
  <si>
    <t>Markel Specialty Commercial</t>
  </si>
  <si>
    <t>Horse mortality product; very limited risk</t>
  </si>
  <si>
    <t>Agriculture</t>
  </si>
  <si>
    <t>Ag P&amp;C / $24M</t>
  </si>
  <si>
    <t>Very limited data breach coverage offered through separate policy.  PRS would have the details.</t>
  </si>
  <si>
    <t>We use a specified perils form</t>
  </si>
  <si>
    <t>Never part of the product development.  Competitors do not use this exclusion.</t>
  </si>
  <si>
    <t>n/a</t>
  </si>
  <si>
    <t>We do not really know what to insist upon and would appreciate guidance for the future</t>
  </si>
  <si>
    <t>ICON</t>
  </si>
  <si>
    <t>Connie, Masella</t>
  </si>
  <si>
    <t>Property</t>
  </si>
  <si>
    <t>$170M</t>
  </si>
  <si>
    <t>30%</t>
  </si>
  <si>
    <t>Only in certain contexts</t>
  </si>
  <si>
    <t>Yes - Mostly</t>
  </si>
  <si>
    <t>When there is an explicit grant of coverage.</t>
  </si>
  <si>
    <t>MECP1308</t>
  </si>
  <si>
    <t>Yes - Sometimes</t>
  </si>
  <si>
    <t>Underwriter assessment of the exposure</t>
  </si>
  <si>
    <t>Maybe - They have some cyber risk appreciation but would still like further education</t>
  </si>
  <si>
    <t>Maybe a little</t>
  </si>
  <si>
    <t>Meghann, Hedgepeth</t>
  </si>
  <si>
    <t>Public Entity</t>
  </si>
  <si>
    <t>5.3M</t>
  </si>
  <si>
    <t>Markel Global Re</t>
  </si>
  <si>
    <t>70%</t>
  </si>
  <si>
    <t>When requested and covered</t>
  </si>
  <si>
    <t>Yes - Rarely</t>
  </si>
  <si>
    <t>10,000,000</t>
  </si>
  <si>
    <t>5,000,000</t>
  </si>
  <si>
    <t>Booked in ERMS</t>
  </si>
  <si>
    <t>Yes – modestly</t>
  </si>
  <si>
    <t>Williams, Kate</t>
  </si>
  <si>
    <t>Commercial Primary Casualty, Wholesale</t>
  </si>
  <si>
    <t>$185M</t>
  </si>
  <si>
    <t>We write products liability coverage. It's possible an automated manufacturing process or end product could be hacked, resulting in BI/PD, where product design/defect is alleged. Similarly, automated equipment on construction sites might be prone to hacking which could lead to significant BI and PD. Maybe a stretch? Otherwise, no non-affirmative cyber exposure that I can think of. Book is entirely contracting and products based, so 100% of it is potentially exposed if these would be considered non-affirmative cyber exposures.</t>
  </si>
  <si>
    <t>A 25K sublimit is offered on our Claims-made products business through an enhancement endorsement. This endt is not attached to all CMP policies. CMP book was $47M in 2018. I would estimate less than 50% have the end, which brings this down to $23.5M. Sublimit is low with defense inside the $25K.</t>
  </si>
  <si>
    <t xml:space="preserve">As noted for CM Products. Otherwise, no. </t>
  </si>
  <si>
    <t xml:space="preserve">CG2107 is attached to all policies but this is not a comprehensive cyber exclusion. Form language copied/pasted below:      	A.	Exclusion 2.p. of Section I – Coverage A – Bodily Injury And Property Damage Liability is replaced by the following:   	2.	Exclusions   This insurance does not apply to:   	p.	Access Or Disclosure Of Confidential Or Personal Information And Data-related Liability  Damages arising out of:   	(1)	Any access to or disclosure of any person's or organization's confidential or personal information, including patents, trade secrets, processing methods, customer lists, financial information, credit card information, health information or any other type of nonpublic information; or   	(2)	The loss of, loss of use of, damage to, corruption of, inability to access, or inability to manipulate electronic data.   This exclusion applies even if damages are claimed for notification costs, credit monitoring expenses, forensic expenses, public relations expenses or any other loss, cost or expense incurred by you or others arising out of that which is described in Paragraph (1) or (2) above.  As used in this exclusion, electronic data means information, facts or programs stored as or on, created or used on, or transmitted to or from computer software, including systems and applications software, hard or floppy disks, CD-ROMs, tapes, drives, cells, data processing devices or any other media which are used with electronically controlled equipment.     	B.	The following is added to Paragraph 2. Exclusions of Section I – Coverage B – Personal And Advertising Injury Liability:   	2.	Exclusions   This insurance does not apply to:   Access Or Disclosure Of Confidential Or Personal Information  "Personal and advertising injury" arising out of any access to or disclosure of any person's or organization's confidential or personal information, including patents, trade secrets, processing methods, customer lists, financial information, credit card information, health information or any other type of nonpublic information.  This exclusion applies even if damages are claimed for notification costs, credit monitoring expenses, forensic expenses, public relations expenses or any other loss, cost or expense incurred by you or others arising out of any access to or disclosure of any person's or organization's confidential or personal information.  </t>
  </si>
  <si>
    <t>All ISO based policies contain CG2107 but as noted, I don't believe this is all-inclusive.    Not widely used probably due to the general lack of understanding of non-affirmative cyber exposures.</t>
  </si>
  <si>
    <t>As noted.</t>
  </si>
  <si>
    <t>Interested to learn more</t>
  </si>
  <si>
    <t>25,000</t>
  </si>
  <si>
    <t>Just starting to track in field in e2, have not tracked in past.</t>
  </si>
  <si>
    <t>Sarah Kerr</t>
  </si>
  <si>
    <t>Commercial Excess Casualty Wholesale</t>
  </si>
  <si>
    <t>$261M</t>
  </si>
  <si>
    <t xml:space="preserve">Any type of automation built into equipment/products, etc.  there may be a cyber-privacy exposure. Hard to quantify with 'unknown' risks/exposures. </t>
  </si>
  <si>
    <t xml:space="preserve">less than 10% - retail, software exposure, hospitality, products, etc. </t>
  </si>
  <si>
    <t>Sometimes</t>
  </si>
  <si>
    <t xml:space="preserve">When writing a retailer, software exposure etc. or any account subject to personal data exposures.  Underwriters attach MAUB 1600.  We are seeing increasing use of sub-limited cyber cover provided on underlying terms, in which case we add the MAUB 1618  form excluding sub-limited coverages, and non-drop down to protect against agg-erosion. </t>
  </si>
  <si>
    <t xml:space="preserve">typically cover is excluded or sub-limited in underlying terms and we respond accordingly. </t>
  </si>
  <si>
    <t xml:space="preserve">typically cover not provided on underlying.  address if terms required. </t>
  </si>
  <si>
    <t xml:space="preserve">Small expense cover provided in our Burns &amp; Wilcox book. newly developed endorsement.  This is not providing cyber cover, rather expense reimbursement. </t>
  </si>
  <si>
    <t>Mike Morgan</t>
  </si>
  <si>
    <t>Excecss Casualty US</t>
  </si>
  <si>
    <t>$25M</t>
  </si>
  <si>
    <t>90%</t>
  </si>
  <si>
    <t>25M</t>
  </si>
  <si>
    <t>John Sverchek</t>
  </si>
  <si>
    <t>Public Entity (Global Re)</t>
  </si>
  <si>
    <t>Public Entity / $16.5M (for my specific accounts)</t>
  </si>
  <si>
    <t>GL related cyber risks where policy/treaty is silent</t>
  </si>
  <si>
    <t>Affirmative cyber for PE is referred to Scott Culler's unit. If offered, we look to exclude from our policy/treaty. PE is affirmatively covered for approximately 10-15% of our book. However, we are exclude from policy/treaty more often than that (where possible).</t>
  </si>
  <si>
    <t>Only in the context stated above (question #7)</t>
  </si>
  <si>
    <t xml:space="preserve">Cyber might be difficult to exclude in our policy/treaty if the underlying pool is not purchasing cyber elsewhere of if they are silent on cyber in their underlying memorandum of coverage (MOC) </t>
  </si>
  <si>
    <t>Same as stated above (question #9)</t>
  </si>
  <si>
    <t xml:space="preserve">We'd typically include the following within the exclusion clause:  Any loss, damage or expense arising out of or related to, either directly or indirectly, access or disclosure of confidential or personal information and data including but not limited to patents, trade secrets, processing methods, customer lists, financial information, credit card information, health information or any other type of nonpublic information. This exclusion also includes damages arising out of the loss of, loss of use of, damage to, corruption of, inability to access, or inability to manipulate electronic data. This exclusion applies even if damages are claimed for notification costs, credit monitoring expenses, forensic expenses, public relation expenses or any other loss, damage or expense incurred by you or others arising out of any access to or disclosure of any person’s or organization’s confidential or personal information. </t>
  </si>
  <si>
    <t>We do not offer cyber cover affirmatively (unless referred to Scott Culler's unit)</t>
  </si>
  <si>
    <t>N/A - we don't provide affirmative cover (10M largest PE limit)</t>
  </si>
  <si>
    <t>Brendan Falvey</t>
  </si>
  <si>
    <t>Public Entity/Casualty GL/AL/PL</t>
  </si>
  <si>
    <t>Total Product Line-$53M Casualty/My Casualty book $19M</t>
  </si>
  <si>
    <t>If Cyber not excluded, sub-limited or covered separately. Cities, Counties, School Districts &amp; Special Districts</t>
  </si>
  <si>
    <t>100% Cities, Counties, School Districts, Special Districts</t>
  </si>
  <si>
    <t>1 account where we participate on 15% ($375K Occ) part of 2,500,000 x 2,500,000 School Pool SIR subject to 2.5M per member Annual Agg Limit/50% net to MGR-other 50% PE Treaty.</t>
  </si>
  <si>
    <t>14 of 18 accounts Cyber excluded, 1 of 18 covered through Markel Cyber unit, 2 of 18 have Cyber Sub-limited under our attachment leaving 1 above where coverage provided at low limit.</t>
  </si>
  <si>
    <t>20%</t>
  </si>
  <si>
    <t>Coverage provided for I account above and 2 accounts where coverage offered separately but need to add exclusion at renewal to reaffirm intent.</t>
  </si>
  <si>
    <t>Vary. Pool MOC exclusion language or MGR language provided by MGR Legal.</t>
  </si>
  <si>
    <t>Markel Cyber unit underwrites exposure off broker submission and requests additional information as needed. I do not underwrite and write Cyber Liability coverage.</t>
  </si>
  <si>
    <t>Ideally try to use MGR exclusionary language provided by Legal but in some cases following MOC exclusion which is not as detailed. Suggested language as part of overall Cyber exclusion language is welcome to try to negotiate going forward</t>
  </si>
  <si>
    <t>3.75M w 4M annual Agg on 1 accout offered by Markel Cyber</t>
  </si>
  <si>
    <t>$1.5M-$2M-w annual Agg limits-Markel Cyber same acct some pool members above</t>
  </si>
  <si>
    <t>I account where we provide 375K p/o 2.5M x 2.5M-ERMS  1 account written by Markel Cyber via their system</t>
  </si>
  <si>
    <t>I believe 1 or 2 claims totaling around $100k-$150k but my book no claims. Very profitable Cyber PE book placed and underwritten separately by Markel Insurance cyber unit.</t>
  </si>
  <si>
    <t>Hedley Blane</t>
  </si>
  <si>
    <t>E&amp;O</t>
  </si>
  <si>
    <t>USD2,105,173</t>
  </si>
  <si>
    <t>No cover offered.</t>
  </si>
  <si>
    <t>Blend and Fidelity</t>
  </si>
  <si>
    <t>USD8,737,294</t>
  </si>
  <si>
    <t>On the Fidelity section.</t>
  </si>
  <si>
    <t>On the Fidelity.</t>
  </si>
  <si>
    <t>Computer based fraud.</t>
  </si>
  <si>
    <t>Through client meetings and information provided in submission pack.</t>
  </si>
  <si>
    <t>USD20M</t>
  </si>
  <si>
    <t>USD7.5M</t>
  </si>
  <si>
    <t>D&amp;O</t>
  </si>
  <si>
    <t>USD5,856,995</t>
  </si>
  <si>
    <t>However, the majority of our policies contain one or all of the following exclusions; War, Terrorism, Professional Services and Property Damage.</t>
  </si>
  <si>
    <t>Shareholder class actions would possibly be covered and similar types of shareholder litigation.</t>
  </si>
  <si>
    <t>It is not market practice or standard.</t>
  </si>
  <si>
    <t>See Q9</t>
  </si>
  <si>
    <t>Client meetings and general information provided as part of the submission pack.</t>
  </si>
  <si>
    <t>Joey O'Dea / Paddy Cole</t>
  </si>
  <si>
    <t xml:space="preserve">EPL </t>
  </si>
  <si>
    <t>$2,000,000</t>
  </si>
  <si>
    <t xml:space="preserve">Data Breach of employees information </t>
  </si>
  <si>
    <t>Only for breach of employees data when a claim is taken against our Insured</t>
  </si>
  <si>
    <t xml:space="preserve">Market practice </t>
  </si>
  <si>
    <t xml:space="preserve">Submission, Proposal &amp;Y meeting with Insureds </t>
  </si>
  <si>
    <t xml:space="preserve">We believe the risk is general systemic rather than product specific </t>
  </si>
  <si>
    <t>25m</t>
  </si>
  <si>
    <t>18.4m</t>
  </si>
  <si>
    <t>No affirmative cyber cover</t>
  </si>
  <si>
    <t xml:space="preserve">Insurance Brokers </t>
  </si>
  <si>
    <t>$1,900,000</t>
  </si>
  <si>
    <t xml:space="preserve">Breach, Denial of Access, Malware, Ransomware </t>
  </si>
  <si>
    <t>80%</t>
  </si>
  <si>
    <t>15%</t>
  </si>
  <si>
    <t xml:space="preserve">3rd party only and in the instance of a e&amp;o claim </t>
  </si>
  <si>
    <t xml:space="preserve">One of our larger accounts has a computer virus exclusion but exclusion does not extend to 3rd part claim in course of Insured business </t>
  </si>
  <si>
    <t>50%</t>
  </si>
  <si>
    <t>Market practice</t>
  </si>
  <si>
    <t xml:space="preserve">Submission, proposal, meet with Insureds </t>
  </si>
  <si>
    <t xml:space="preserve">We believe the systemic risk is general in nature rather than product specific </t>
  </si>
  <si>
    <t>$13m</t>
  </si>
  <si>
    <t xml:space="preserve">$6.3m </t>
  </si>
  <si>
    <t xml:space="preserve">Lawyers / Solicitors </t>
  </si>
  <si>
    <t xml:space="preserve">$7.7m </t>
  </si>
  <si>
    <t xml:space="preserve">Denial of Access, Social Engineering, Data Breach, Malware, Social Engineering </t>
  </si>
  <si>
    <t xml:space="preserve">3rd party only and as a result of a professional indemnity claim </t>
  </si>
  <si>
    <t xml:space="preserve">Submission, proposal form and meeting with client </t>
  </si>
  <si>
    <t>We believe our exposure is more general systemic than product line specific i.e. NotPetya</t>
  </si>
  <si>
    <t>$20m</t>
  </si>
  <si>
    <t>$8.7m</t>
  </si>
  <si>
    <t xml:space="preserve">Architects &amp; Engineers  </t>
  </si>
  <si>
    <t xml:space="preserve">Denial of Access, Malware, Data Breach, Hacking causing safety issues or concerns at project sites </t>
  </si>
  <si>
    <t xml:space="preserve">3rd party only as part of a professional Indemnity claim </t>
  </si>
  <si>
    <t xml:space="preserve">Through proposal form, general submission and meeting with clients </t>
  </si>
  <si>
    <t xml:space="preserve">We believe our risk is a general systemic risk rather than a specific to product line risk </t>
  </si>
  <si>
    <t>$15m</t>
  </si>
  <si>
    <t>$6.4m</t>
  </si>
  <si>
    <t>Kirby Montgomery</t>
  </si>
  <si>
    <t>MGR CFAC</t>
  </si>
  <si>
    <t>$26.7M</t>
  </si>
  <si>
    <t>Our ceding company may endorse their policy to exclude cyber.</t>
  </si>
  <si>
    <t xml:space="preserve">Such exclusions are at the option of our ceding companies. It is not an area we have monitored as we have not considered the majority of business we reinsure as cyber exposed.  </t>
  </si>
  <si>
    <t>We do not exclude cyber on our facultative reinsurance certificates.</t>
  </si>
  <si>
    <t>We do not offer reinsurance inclusive of affirmative cyber cover.</t>
  </si>
  <si>
    <t>We do not offer reinsurance of affirmative cyber cover.</t>
  </si>
  <si>
    <t>Mike Muma</t>
  </si>
  <si>
    <t>Small General (WC, BOP, Umbrella, Misc E&amp;O)</t>
  </si>
  <si>
    <t>MSC Small General $350M</t>
  </si>
  <si>
    <t>Within the Miscellaneous E&amp;O product when the Data Breach endorsement is selected</t>
  </si>
  <si>
    <t>Not within BOP - market relevance</t>
  </si>
  <si>
    <t>$500k</t>
  </si>
  <si>
    <t>$220k</t>
  </si>
  <si>
    <t>we have a Misc E&amp;O report as well that details all limits within the written policies</t>
  </si>
  <si>
    <t>Jennifer Grattan</t>
  </si>
  <si>
    <t>Camp/Social Service</t>
  </si>
  <si>
    <t>Camp $26.8M/Social Service $21.7M</t>
  </si>
  <si>
    <t>as needed</t>
  </si>
  <si>
    <t>Data Breach application</t>
  </si>
  <si>
    <t>50,000</t>
  </si>
  <si>
    <t>ICON/mPolicy data</t>
  </si>
  <si>
    <t>Condell, Bobbie</t>
  </si>
  <si>
    <t>Property, Crime, IM, GL, Abuse, PL, Umb/StaffPak/Programs Div Specialty</t>
  </si>
  <si>
    <t>Q218/$5.77M</t>
  </si>
  <si>
    <t>W/in the respective ISO endorsements, where built in, on a nominal basis and managed by low sublimits.</t>
  </si>
  <si>
    <t>No affirmative cyber provided.</t>
  </si>
  <si>
    <t>Property, Crime, Data Breach, IM, GL, Umb/Protek</t>
  </si>
  <si>
    <t>Q418/$610k</t>
  </si>
  <si>
    <t>W/in the respective ISO endorsements, where built in, on a nominal basis and managed by low sublimits</t>
  </si>
  <si>
    <t xml:space="preserve">HSB Data Breach- 100% insured </t>
  </si>
  <si>
    <t xml:space="preserve">No cyber exclusions used for affirmative. </t>
  </si>
  <si>
    <t>HSB Data Breach- 100% insured and w/in the respective ISO endorsements, where built in, on a nominal basis and managed by low sublimits</t>
  </si>
  <si>
    <t>Supplemental Application to address preventative measures and controls.</t>
  </si>
  <si>
    <t>Our Affirmative lines are reported on a quarterly basis for the corporate treaties.</t>
  </si>
  <si>
    <t>Property, Crime, IM, Data Breach, GL, Abuse, ELL, Umb/Wright Education/Programs Div Specialty</t>
  </si>
  <si>
    <t>$85.2M</t>
  </si>
  <si>
    <t xml:space="preserve">Supplemental Applications to address preventative measures and controls. </t>
  </si>
  <si>
    <t>Under Crime, for Fraud: 8 claims paid for a total $71,116 since 2013.</t>
  </si>
  <si>
    <t>Property, Crime, IM, GL, Pl, Umb/Pool &amp; Spa and Pool Contractors(3Q19)</t>
  </si>
  <si>
    <t>Pool &amp; Spa/$2.55M</t>
  </si>
  <si>
    <t xml:space="preserve">No affirmative cyber provided. </t>
  </si>
  <si>
    <t>ISO Crime/Prosurance/Programs Division Specialty</t>
  </si>
  <si>
    <t>$2.7M</t>
  </si>
  <si>
    <t xml:space="preserve">W/in the respective ISO endorsements, where built in, on a nominal basis and directly through Computer &amp; Fraud Impersonation. </t>
  </si>
  <si>
    <t xml:space="preserve">W/in the respective ISO endorsements, through Computer &amp; Fraud Impersonation. </t>
  </si>
  <si>
    <t>W/in the respective ISO endorsements, where built in, on a nominal basis and directly through Computer &amp; Fraud Impersonation.</t>
  </si>
  <si>
    <t>No absolute proprietary cyber exclusions utilized. W/in the respective ISO endorsements, where built in, on a nominal basis and directly through Computer &amp; Fraud Impersonation.</t>
  </si>
  <si>
    <t xml:space="preserve">Supplemental Applications to address preventative measures and active controls. </t>
  </si>
  <si>
    <t xml:space="preserve">n/a </t>
  </si>
  <si>
    <t xml:space="preserve">Reported quarterly for Corporate Treaty for Fraud Impersonation. </t>
  </si>
  <si>
    <t>6 claims for total incurred of $881,889 since 2014.</t>
  </si>
  <si>
    <t>Property, Crime, IM, Auto, GL, Liquor, Umb/Alaska General</t>
  </si>
  <si>
    <t xml:space="preserve">No affirmative cyber cover provided.  </t>
  </si>
  <si>
    <t>We do not remove or provide affirmative cover. W/in the respective ISO endorsements, where built in, on a nominal basis and managed by low sublimits.</t>
  </si>
  <si>
    <t>A&amp;H/HSR and Naughton</t>
  </si>
  <si>
    <t>Naughton=$1.4M and HSR = $1.2M</t>
  </si>
  <si>
    <t>A&amp;H potential for misdiagnosis but subject to very low sublimits</t>
  </si>
  <si>
    <t xml:space="preserve">A&amp;H potential for misdiagnosis but subject to very low sublimits. No removal of cyber exclusion. </t>
  </si>
  <si>
    <t>Professional Liability/Mass Benefits FEDC/Programs Division</t>
  </si>
  <si>
    <t>Professional Liability/$2.8M</t>
  </si>
  <si>
    <t xml:space="preserve">Professional Liability product/Federal Governmental Defense Costs provided for: Civil, Administrative &amp;  Monitoring Claims Cvg due to LEOSA Act. No exposure to non affirmative or affirmative. </t>
  </si>
  <si>
    <t>A&amp;H,Property,Crime,Auto,GL,A&amp;H,PL,Umb/Bollinger Amateur Sports/Golf</t>
  </si>
  <si>
    <t>Bollinger Amateur Sports/Golf (New 4Q19)/$15M</t>
  </si>
  <si>
    <t xml:space="preserve">w/in the respective ISO endorsements, where built in, on a nominal basis and managed by low sublimits.. A&amp;H potential for misdiagnosis but subject to very low sublimits. </t>
  </si>
  <si>
    <t>HSB Data Breach- 100% insured for New Golf program</t>
  </si>
  <si>
    <t xml:space="preserve">HSB Data Breach- 100% insured and w/in the respective ISO endorsements, where built in, on a nominal basis and managed by low sublimits. A&amp;H potential for misdiagnosis but subject to very low sublimits. </t>
  </si>
  <si>
    <t>HSB Data Breach- 100% insured and w/in the respective ISO endorsements, where built in, on a nominal basis and managed by low sublimits.</t>
  </si>
  <si>
    <t xml:space="preserve">HSB Data Breach- 100% insured and w/in the respective ISO endorsements, where built in, on a nominal basis and managed by low sublimits. </t>
  </si>
  <si>
    <t>Use of Supplemental Applications to address controls and preventative measures.</t>
  </si>
  <si>
    <t xml:space="preserve">We do not remove cyber exclusion. Our Affirmative lines are reported on a quarterly basis for the corporate treaties. </t>
  </si>
  <si>
    <t xml:space="preserve">    HSB Data Breach is for New Golf Program.</t>
  </si>
  <si>
    <t xml:space="preserve">Ted </t>
  </si>
  <si>
    <t>Businessowners</t>
  </si>
  <si>
    <t>$10,000,000</t>
  </si>
  <si>
    <t>Electronic Data (BP0003 07 13)  Interruption of Computer Operations (BP0003 07 13)  e-Commerce Endorsement (BP 05 94 01 06)  Equipment Breakdown Endorsement (MBP 2001 01 10)</t>
  </si>
  <si>
    <t>Aforementioned non-affirmative coverage is provided in the Businessowners ISO form and endorsements and must be offered to be market relevant</t>
  </si>
  <si>
    <t>No affirmative cyber offered.</t>
  </si>
  <si>
    <t xml:space="preserve">We do not currently have a filed cyber exclusion for BOP, nor is it market relevant.  </t>
  </si>
  <si>
    <t>We currently do not offer affirmative cyber with the BOP.</t>
  </si>
  <si>
    <t>N/A for BOP</t>
  </si>
  <si>
    <t>Yes – significant - it would really help us to rise above some of our competitors</t>
  </si>
  <si>
    <t>Scott Culler</t>
  </si>
  <si>
    <t>Commercial E&amp;O</t>
  </si>
  <si>
    <t>$108m</t>
  </si>
  <si>
    <t>65%</t>
  </si>
  <si>
    <t>We like to assert coverage on a sub-limit basis on LPL business to force insured to purchase standalone Cyber cover</t>
  </si>
  <si>
    <t>We have added Cyber exclusion language to our base forms forcing insured to purchase either an endorsement or standalone coverage</t>
  </si>
  <si>
    <t>built into form</t>
  </si>
  <si>
    <t>We always insist on infrastructure / internet / satellite / GPS / utility failure exclusions</t>
  </si>
  <si>
    <t>1,500,000</t>
  </si>
  <si>
    <t>Just starting to record information in PRIMIS for endorsed policies</t>
  </si>
  <si>
    <t>Cyber Joe has the data</t>
  </si>
  <si>
    <t>Patrick Moylan</t>
  </si>
  <si>
    <t>Healthcare Risk Solutions</t>
  </si>
  <si>
    <t>$82m</t>
  </si>
  <si>
    <t>patient injury caused by cyber attacks that impact patient care equipment and medical devices; cyber attack that manipulates electronic medical record; large scale IT event affecting patient care</t>
  </si>
  <si>
    <t>Sublimit via databreach endorsement</t>
  </si>
  <si>
    <t>exclusionary language not imposed by the HPL market; most healthcare providers now buying separate cover</t>
  </si>
  <si>
    <t>25,000 data beach sublimit</t>
  </si>
  <si>
    <t>John Clark</t>
  </si>
  <si>
    <t>Diversified Market</t>
  </si>
  <si>
    <t>$56 M includes Medical Transportation, Healtha nd Fitness, Health Clubs, Pest Control, Hagerty Commercial</t>
  </si>
  <si>
    <t>Customer data, medical records, credit card information</t>
  </si>
  <si>
    <t>Use ISO filed cyber exclusions</t>
  </si>
  <si>
    <t>Use ISO forms-use CG 2106</t>
  </si>
  <si>
    <t>CG2106-ISO form</t>
  </si>
  <si>
    <t>I have not written any cyber</t>
  </si>
  <si>
    <t>Daniel Gamble</t>
  </si>
  <si>
    <t>PL - Executive Assurance</t>
  </si>
  <si>
    <t>$230m</t>
  </si>
  <si>
    <t>All D&amp;O and E&amp;O policies have non-affirmative cyber exposure.</t>
  </si>
  <si>
    <t>I oversee our cyber underwriting in the risk management space.  It is roughly $30M in GWP.</t>
  </si>
  <si>
    <t>No accounts have an express cyber exclusion.  We would rely on the other insurance condition.</t>
  </si>
  <si>
    <t>We provide express cover for cyber on cyber policies, financial institution blended policies</t>
  </si>
  <si>
    <t>Christi Hatcher</t>
  </si>
  <si>
    <t>Human Services</t>
  </si>
  <si>
    <t>Human Services $93m (includes camps, social service, child care, educational services, accident medical)</t>
  </si>
  <si>
    <t>Most all likely have web sites, some solicit and may collect money via web site for enrollment, client data is collected and maintained in their systems, etc.</t>
  </si>
  <si>
    <t>We have a Data Breach endorsement available with a $50,000 limit but have sold very little (58 policies out of 14,525 so &lt;1%).</t>
  </si>
  <si>
    <t xml:space="preserve">Would like the ability to have a full cyber sell to our insureds for their incidental exposures.   </t>
  </si>
  <si>
    <t>We use ISO filed cyber exclusions but they are not total exclusions.</t>
  </si>
  <si>
    <t>We could/should file a total exclusion to be used across all of the admitted products.  Currently using just ISO.</t>
  </si>
  <si>
    <t>IL0935, Exclusion of Certain Computer Related Losses and CG2106, Exclusion - Access or Disclosure of Confidential or Personal Information and Data-Related Liability - With Limited Bodily Injury Exception</t>
  </si>
  <si>
    <t>$50,000</t>
  </si>
  <si>
    <t>Limit prints on Data Breach endorsement and is in ICON.</t>
  </si>
  <si>
    <t xml:space="preserve">Colin Shaw </t>
  </si>
  <si>
    <t xml:space="preserve">Excess Liability Europe </t>
  </si>
  <si>
    <t>$36m</t>
  </si>
  <si>
    <t>Remote exposure to third party Property Damage and Bodily Injury. Less than the 10% noted below</t>
  </si>
  <si>
    <t xml:space="preserve">Less than 1% </t>
  </si>
  <si>
    <t xml:space="preserve">Only where we understand the context. </t>
  </si>
  <si>
    <t>Generally we are follow form of Lead carriers who dictate the requirement for an Exclusion based on perceived exposure within the class.</t>
  </si>
  <si>
    <t>Lead carriers</t>
  </si>
  <si>
    <t>If we perceive an exposure we would seek exposure information and underwrite it.</t>
  </si>
  <si>
    <t>$25m</t>
  </si>
  <si>
    <t xml:space="preserve">$11.5m </t>
  </si>
  <si>
    <t>Joscelin Burrer</t>
  </si>
  <si>
    <t>Credit and Surety</t>
  </si>
  <si>
    <t>30+ M</t>
  </si>
  <si>
    <t>Cyber could technically cause insolvency, although unlikely</t>
  </si>
  <si>
    <t>If there is no exclusion why wouldn't we cover?</t>
  </si>
  <si>
    <t>Not sure about the never but it is likely.</t>
  </si>
  <si>
    <t>Not relevant</t>
  </si>
  <si>
    <t xml:space="preserve">We talk to our client about it. </t>
  </si>
  <si>
    <t xml:space="preserve">We make sure our clients understand the most exposed sectors, such as retail. And they do. It is an underwriting exposure. </t>
  </si>
  <si>
    <t>Chuck Brehmer</t>
  </si>
  <si>
    <t>Railroad 1st Party</t>
  </si>
  <si>
    <t>$11,767,000</t>
  </si>
  <si>
    <t>All policies have some form of cyber exclusion, either our own internal exclusion or exclusions as part of producer manuscript forms.</t>
  </si>
  <si>
    <t xml:space="preserve">ESP ERC </t>
  </si>
  <si>
    <t>$0</t>
  </si>
  <si>
    <t>Jeff, May</t>
  </si>
  <si>
    <t>Property/Casualty / Personal Lines</t>
  </si>
  <si>
    <t>$162M</t>
  </si>
  <si>
    <t>Markel Specialty Other</t>
  </si>
  <si>
    <t>Some exposure from both a liability and property perspective, but for personal lines we feel its minimal.  We have put in cyber exclusions across most of our property products and are considering them in some of our marine lines as well.</t>
  </si>
  <si>
    <t>We introduced them in our E&amp;S products where no filings are needed.  They are not common in many personal lines products and may see regulatory push back or questions of what corresponding rate reduction should come with them.</t>
  </si>
  <si>
    <t>60%</t>
  </si>
  <si>
    <t>See #9</t>
  </si>
  <si>
    <t>We've drafted our own for personal lines E&amp;S property products.</t>
  </si>
  <si>
    <t>Michael Keely</t>
  </si>
  <si>
    <t>Assurance Ocean Marine</t>
  </si>
  <si>
    <t>$43,361,799</t>
  </si>
  <si>
    <t xml:space="preserve">Physical damage to vessels.  Cargo aboard vessels.    Vessel or cargo storage facility.  </t>
  </si>
  <si>
    <t xml:space="preserve">We are silent, so the coverage is not excluded.  </t>
  </si>
  <si>
    <t xml:space="preserve">Competitive reasons - previously the position was that the marine market had largely been silent, but that is likely changing.  </t>
  </si>
  <si>
    <t>Previously replied.</t>
  </si>
  <si>
    <t xml:space="preserve">Limits are captured in general.  Without a peril exclusion, the assumption is that all perils get the limit recorded in the source recording system.  </t>
  </si>
  <si>
    <t>Salvatore Pollaro</t>
  </si>
  <si>
    <t xml:space="preserve">Management Liability </t>
  </si>
  <si>
    <t>$56M</t>
  </si>
  <si>
    <t xml:space="preserve">Yes, on the D&amp;O and EPL which is why we take steps to grant an affirmative cyber sublimit to mitigate exposure, </t>
  </si>
  <si>
    <t>50% subject to 25k or 50k sub limit</t>
  </si>
  <si>
    <t>Only as described above with sub limits, or in the event a cyber loss led to a ancillary d&amp;o exposure (which is why we aim to exclude or grant sub limits, walling of the rest of the policy)</t>
  </si>
  <si>
    <t>not applicable..part of our base ML forms</t>
  </si>
  <si>
    <t>class of business review</t>
  </si>
  <si>
    <t>100k</t>
  </si>
  <si>
    <t>25k</t>
  </si>
  <si>
    <t>Drew Dinsmore</t>
  </si>
  <si>
    <t>Risk Management Professional E&amp;O</t>
  </si>
  <si>
    <t>25%</t>
  </si>
  <si>
    <t>The silent element to Cyber in Professional E&amp;O is integral to the cover particularly insofar as 3rd Party is concerned (the notion being a file is a file, paper or electronic)</t>
  </si>
  <si>
    <t>Would not be accepted by clients and brokers; it would mark our exiting the business.</t>
  </si>
  <si>
    <t>refer above.</t>
  </si>
  <si>
    <t>No Cyber exclusions used</t>
  </si>
  <si>
    <t>Through all means. Client meetings and applications where available.</t>
  </si>
  <si>
    <t>We recognize the potential for systemic risk particularly with respect to large cloud based service providers and will discuss with clients on occasion. For ALAS ML/EPL we get information on this subject in applications.</t>
  </si>
  <si>
    <t>Chris Newman</t>
  </si>
  <si>
    <t>Commercial Excess Casualty - Retail</t>
  </si>
  <si>
    <t>10,500,000</t>
  </si>
  <si>
    <t>product malfunction due to software hack causes BI / PD</t>
  </si>
  <si>
    <t>may be some policies (very few) that have BI / PD giveback</t>
  </si>
  <si>
    <t>MAUB 1844</t>
  </si>
  <si>
    <t>analyze possible BI / PD exposures due to cyber risk; question broker; investigate internal resources</t>
  </si>
  <si>
    <t>10m</t>
  </si>
  <si>
    <t>John Termini</t>
  </si>
  <si>
    <t>Assurance Environmental &amp; Energy</t>
  </si>
  <si>
    <t>$103,000,000</t>
  </si>
  <si>
    <t>potentially PL &amp; Site Pollution policies.</t>
  </si>
  <si>
    <t>we approach the business with sublimit on the GL</t>
  </si>
  <si>
    <t>$25,000</t>
  </si>
  <si>
    <t>I believe PRIMIS recently started to track this buy use of certain from numbers.  Otherwise in the past we made a best case estimate based on the number of GL policies we issued.</t>
  </si>
  <si>
    <t>we have received a number of social engineering type cyber events, however, not paid anything as far as claims has informed the product line.,</t>
  </si>
  <si>
    <t>Mark Schauss</t>
  </si>
  <si>
    <t>Binding Property/Binding Inland Marine</t>
  </si>
  <si>
    <t>$104,000,000</t>
  </si>
  <si>
    <t xml:space="preserve">Macy Steers </t>
  </si>
  <si>
    <t xml:space="preserve">Executive Assurance - Financial Institutions </t>
  </si>
  <si>
    <t>$35m</t>
  </si>
  <si>
    <t>Less than 10%</t>
  </si>
  <si>
    <t xml:space="preserve">If it is explicitly included in our blended professional policies or if D&amp;O/E&amp;O claims arise as a function of a cyber event.  </t>
  </si>
  <si>
    <t xml:space="preserve">Not market competitive. </t>
  </si>
  <si>
    <t xml:space="preserve">N/A </t>
  </si>
  <si>
    <t xml:space="preserve">Applications and meeting with management.  Also consult with our cyber liability underwriting team on both risk exposures and terms/condition. </t>
  </si>
  <si>
    <t>$5m</t>
  </si>
  <si>
    <t>Binding Casualty</t>
  </si>
  <si>
    <t>$270,000,000</t>
  </si>
  <si>
    <t>For binding casualty policies we either attach the CG2107 (05/15) to exclude cyber related losses or we attach MGL1214 (07/12) to provide a $25,000 sublimit</t>
  </si>
  <si>
    <t>If any - For binding casualty policies we either attach the CG2107 (05/15) to exclude cyber related losses or we attach MGL1214 (07/12) to provide a $25,000 sublimit</t>
  </si>
  <si>
    <t>On agent authority classes where the products/completed operations coverage is offered we attach the MGL1214 (07/12) at a $25,000 sublimit</t>
  </si>
  <si>
    <t>We apply the CG2107 (5/15)</t>
  </si>
  <si>
    <t>Non-systematic reasons could potentially allow an underwriter to remove the exclusion (unlikely)</t>
  </si>
  <si>
    <t>Primis</t>
  </si>
  <si>
    <t>Audrey Hanken</t>
  </si>
  <si>
    <t>Personal Lines Homeowner/Dwelling</t>
  </si>
  <si>
    <t>50M</t>
  </si>
  <si>
    <t>We are in the process of adding full cyber exclusion now.</t>
  </si>
  <si>
    <t>Lindey Jennings</t>
  </si>
  <si>
    <t>Surety</t>
  </si>
  <si>
    <t>90,300,000</t>
  </si>
  <si>
    <t>if found contained in a contract we would exclude by rider or make sure contractor had insurance in place.  Extremely rare unless we are bonding a network infrastructure installation or addition.</t>
  </si>
  <si>
    <t>Unless a contract specifically contained cyber language or liquidated damages for data breach it would not be necessary.</t>
  </si>
  <si>
    <t>Same as above</t>
  </si>
  <si>
    <t xml:space="preserve">We would add a rider attaching to any bonds covering a contract that contained cyber risk.  </t>
  </si>
  <si>
    <t>Our bonds would never be intended to cover cyber risk and would exclude via rider or require specific insurance be in place to cover.</t>
  </si>
  <si>
    <t>Score</t>
  </si>
  <si>
    <t>Quant</t>
  </si>
  <si>
    <t>Qual</t>
  </si>
  <si>
    <t>TBD</t>
  </si>
  <si>
    <t>Subtotal Risk Scores</t>
  </si>
  <si>
    <t>Total Risk Score</t>
  </si>
  <si>
    <t>Total</t>
  </si>
  <si>
    <t>Row Labels</t>
  </si>
  <si>
    <t>Grand Total</t>
  </si>
  <si>
    <t>High Risk</t>
  </si>
  <si>
    <t>Medium Risk</t>
  </si>
  <si>
    <t>Low Risk</t>
  </si>
  <si>
    <t>Average of Total</t>
  </si>
  <si>
    <t>Average Risk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</si>
</sst>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333333"/>
      <name val="Arial"/>
    </font>
    <font>
      <sz val="11"/>
      <color rgb="FF333333"/>
      <name val="Arial"/>
      <family val="2"/>
    </font>
    <font>
      <sz val="11"/>
      <color theme="1"/>
      <name val="Arial"/>
      <family val="2"/>
    </font>
    <font>
      <sz val="11"/>
      <color rgb="FF3F3F76"/>
      <name val="Arial"/>
      <family val="2"/>
    </font>
    <font>
      <b/>
      <sz val="11"/>
      <color rgb="FF3F3F3F"/>
      <name val="Arial"/>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rgb="FFEAEAE8"/>
        <bgColor rgb="FFEAEAE8"/>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A6A6A6"/>
      </left>
      <right style="thin">
        <color rgb="FFA6A6A6"/>
      </right>
      <top style="thin">
        <color rgb="FFA6A6A6"/>
      </top>
      <bottom style="thin">
        <color rgb="FFA6A6A6"/>
      </bottom>
      <diagonal/>
    </border>
    <border>
      <left style="thin">
        <color rgb="FFA6A6A6"/>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1" fillId="7" borderId="3" applyNumberFormat="0" applyFont="0" applyAlignment="0" applyProtection="0"/>
  </cellStyleXfs>
  <cellXfs count="32">
    <xf numFmtId="0" fontId="0" fillId="0" borderId="0" xfId="0"/>
    <xf numFmtId="0" fontId="7" fillId="8" borderId="4" xfId="0" applyFont="1" applyFill="1" applyBorder="1"/>
    <xf numFmtId="0" fontId="7" fillId="7" borderId="3" xfId="6" applyFont="1"/>
    <xf numFmtId="0" fontId="0" fillId="7" borderId="3" xfId="6" applyFont="1"/>
    <xf numFmtId="0" fontId="4" fillId="4" borderId="0" xfId="3"/>
    <xf numFmtId="0" fontId="2" fillId="2" borderId="0" xfId="1"/>
    <xf numFmtId="0" fontId="3" fillId="3" borderId="0" xfId="2"/>
    <xf numFmtId="0" fontId="8" fillId="7" borderId="3" xfId="6" applyFont="1"/>
    <xf numFmtId="0" fontId="9" fillId="0" borderId="0" xfId="0" applyFont="1"/>
    <xf numFmtId="0" fontId="10" fillId="5" borderId="1" xfId="4" applyFont="1"/>
    <xf numFmtId="0" fontId="11" fillId="6" borderId="2" xfId="5" applyFont="1"/>
    <xf numFmtId="0" fontId="0" fillId="0" borderId="0" xfId="0" pivotButton="1"/>
    <xf numFmtId="0" fontId="0" fillId="0" borderId="0" xfId="0" applyAlignment="1">
      <alignment horizontal="left"/>
    </xf>
    <xf numFmtId="0" fontId="0" fillId="0" borderId="0" xfId="0" applyNumberFormat="1"/>
    <xf numFmtId="0" fontId="2" fillId="2" borderId="3" xfId="1" applyBorder="1"/>
    <xf numFmtId="0" fontId="4" fillId="4" borderId="3" xfId="3" applyBorder="1"/>
    <xf numFmtId="0" fontId="3" fillId="3" borderId="3" xfId="2" applyBorder="1"/>
    <xf numFmtId="0" fontId="3" fillId="3" borderId="0" xfId="0" applyFont="1" applyFill="1" applyAlignment="1">
      <alignment horizontal="left"/>
    </xf>
    <xf numFmtId="0" fontId="3" fillId="3" borderId="0" xfId="0" applyNumberFormat="1" applyFont="1" applyFill="1"/>
    <xf numFmtId="164" fontId="3" fillId="3" borderId="0" xfId="0" applyNumberFormat="1" applyFont="1" applyFill="1"/>
    <xf numFmtId="0" fontId="4" fillId="4" borderId="0" xfId="0" applyFont="1" applyFill="1" applyAlignment="1">
      <alignment horizontal="left"/>
    </xf>
    <xf numFmtId="0" fontId="4" fillId="4" borderId="0" xfId="0" applyNumberFormat="1" applyFont="1" applyFill="1"/>
    <xf numFmtId="0" fontId="2" fillId="2" borderId="0" xfId="0" applyFont="1" applyFill="1" applyAlignment="1">
      <alignment horizontal="left"/>
    </xf>
    <xf numFmtId="0" fontId="2" fillId="2" borderId="0" xfId="0" applyNumberFormat="1" applyFont="1" applyFill="1"/>
    <xf numFmtId="0" fontId="8" fillId="8" borderId="5" xfId="0" applyFont="1" applyFill="1" applyBorder="1" applyAlignment="1">
      <alignment horizontal="center"/>
    </xf>
    <xf numFmtId="0" fontId="7" fillId="8" borderId="0" xfId="0" applyFont="1" applyFill="1" applyBorder="1" applyAlignment="1">
      <alignment horizontal="center"/>
    </xf>
    <xf numFmtId="2" fontId="0" fillId="0" borderId="0" xfId="0" applyNumberFormat="1"/>
    <xf numFmtId="2" fontId="3" fillId="3" borderId="0" xfId="0" applyNumberFormat="1" applyFont="1" applyFill="1"/>
    <xf numFmtId="2" fontId="4" fillId="4" borderId="0" xfId="0" applyNumberFormat="1" applyFont="1" applyFill="1"/>
    <xf numFmtId="2" fontId="2" fillId="2" borderId="0" xfId="0" applyNumberFormat="1" applyFont="1" applyFill="1"/>
    <xf numFmtId="0" fontId="12" fillId="0" borderId="0" xfId="0" applyFont="1"/>
    <xf numFmtId="2" fontId="12" fillId="0" borderId="0" xfId="0" applyNumberFormat="1" applyFont="1"/>
  </cellXfs>
  <cellStyles count="7">
    <cellStyle name="Bad" xfId="2" builtinId="27"/>
    <cellStyle name="Good" xfId="1" builtinId="26"/>
    <cellStyle name="Input" xfId="4" builtinId="20"/>
    <cellStyle name="Neutral" xfId="3" builtinId="28"/>
    <cellStyle name="Normal" xfId="0" builtinId="0"/>
    <cellStyle name="Note" xfId="6" builtinId="10"/>
    <cellStyle name="Output" xfId="5" builtinId="21"/>
  </cellStyles>
  <dxfs count="9">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numFmt numFmtId="164"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mmalapati, Abhinay" refreshedDate="43648.689322222221" createdVersion="5" refreshedVersion="5" minRefreshableVersion="3" recordCount="50">
  <cacheSource type="worksheet">
    <worksheetSource ref="A2:AP52" sheet="All_Product_Lines"/>
  </cacheSource>
  <cacheFields count="42">
    <cacheField name="Open-Ended Response" numFmtId="0">
      <sharedItems/>
    </cacheField>
    <cacheField name="Open-Ended Response2" numFmtId="0">
      <sharedItems count="50">
        <s v="Large Construction Property"/>
        <s v="Commercial Investment Advisers"/>
        <s v="Mortality / Agriculture"/>
        <s v="Agriculture"/>
        <s v="Property"/>
        <s v="Public Entity"/>
        <s v="Commercial Primary Casualty, Wholesale"/>
        <s v="Commercial Excess Casualty Wholesale"/>
        <s v="Excecss Casualty US"/>
        <s v="Public Entity (Global Re)"/>
        <s v="Public Entity/Casualty GL/AL/PL"/>
        <s v="E&amp;O"/>
        <s v="Blend and Fidelity"/>
        <s v="D&amp;O"/>
        <s v="EPL "/>
        <s v="Insurance Brokers "/>
        <s v="Lawyers / Solicitors "/>
        <s v="Architects &amp; Engineers  "/>
        <s v="MGR CFAC"/>
        <s v="Small General (WC, BOP, Umbrella, Misc E&amp;O)"/>
        <s v="Camp/Social Service"/>
        <s v="Property, Crime, IM, GL, Abuse, PL, Umb/StaffPak/Programs Div Specialty"/>
        <s v="Property, Crime, Data Breach, IM, GL, Umb/Protek"/>
        <s v="Property, Crime, IM, Data Breach, GL, Abuse, ELL, Umb/Wright Education/Programs Div Specialty"/>
        <s v="Property, Crime, IM, GL, Pl, Umb/Pool &amp; Spa and Pool Contractors(3Q19)"/>
        <s v="ISO Crime/Prosurance/Programs Division Specialty"/>
        <s v="Property, Crime, IM, Auto, GL, Liquor, Umb/Alaska General"/>
        <s v="A&amp;H/HSR and Naughton"/>
        <s v="Professional Liability/Mass Benefits FEDC/Programs Division"/>
        <s v="A&amp;H,Property,Crime,Auto,GL,A&amp;H,PL,Umb/Bollinger Amateur Sports/Golf"/>
        <s v="Businessowners"/>
        <s v="Commercial E&amp;O"/>
        <s v="Healthcare Risk Solutions"/>
        <s v="Diversified Market"/>
        <s v="PL - Executive Assurance"/>
        <s v="Human Services"/>
        <s v="Excess Liability Europe "/>
        <s v="Credit and Surety"/>
        <s v="Railroad 1st Party"/>
        <s v="Property/Casualty / Personal Lines"/>
        <s v="Assurance Ocean Marine"/>
        <s v="Management Liability "/>
        <s v="Risk Management Professional E&amp;O"/>
        <s v="Commercial Excess Casualty - Retail"/>
        <s v="Assurance Environmental &amp; Energy"/>
        <s v="Binding Property/Binding Inland Marine"/>
        <s v="Executive Assurance - Financial Institutions "/>
        <s v="Binding Casualty"/>
        <s v="Personal Lines Homeowner/Dwelling"/>
        <s v="Surety"/>
      </sharedItems>
    </cacheField>
    <cacheField name="Open-Ended Response3" numFmtId="0">
      <sharedItems containsMixedTypes="1" containsNumber="1" containsInteger="1" minValue="90000000" maxValue="90000000"/>
    </cacheField>
    <cacheField name="Response" numFmtId="0">
      <sharedItems count="5">
        <s v="Markel Assurance - Risk Managed"/>
        <s v="Markel Assurance - Commercial"/>
        <s v="Markel Specialty Commercial"/>
        <s v="Markel Global Re"/>
        <s v="Markel Specialty Other"/>
      </sharedItems>
    </cacheField>
    <cacheField name="Response2" numFmtId="0">
      <sharedItems/>
    </cacheField>
    <cacheField name="If Yes, please describe the cyber risks you feel are relevant." numFmtId="0">
      <sharedItems containsBlank="1" longText="1"/>
    </cacheField>
    <cacheField name="Response3" numFmtId="0">
      <sharedItems containsBlank="1"/>
    </cacheField>
    <cacheField name="Score" numFmtId="0">
      <sharedItems containsSemiMixedTypes="0" containsString="0" containsNumber="1" containsInteger="1" minValue="0" maxValue="10"/>
    </cacheField>
    <cacheField name="Response4" numFmtId="0">
      <sharedItems/>
    </cacheField>
    <cacheField name="If Yes, what % of the book has this exposure (GWP basis)?" numFmtId="0">
      <sharedItems containsBlank="1" longText="1"/>
    </cacheField>
    <cacheField name="Response5" numFmtId="0">
      <sharedItems/>
    </cacheField>
    <cacheField name="Please describe those contexts." numFmtId="0">
      <sharedItems containsBlank="1"/>
    </cacheField>
    <cacheField name="Response6" numFmtId="0">
      <sharedItems/>
    </cacheField>
    <cacheField name="Please describe why cyber exclusions are not used more widely?" numFmtId="0">
      <sharedItems containsBlank="1" longText="1"/>
    </cacheField>
    <cacheField name="Response7" numFmtId="0">
      <sharedItems containsBlank="1"/>
    </cacheField>
    <cacheField name="Score2" numFmtId="0">
      <sharedItems containsSemiMixedTypes="0" containsString="0" containsNumber="1" containsInteger="1" minValue="0" maxValue="10"/>
    </cacheField>
    <cacheField name="Please describe why cyber exclusions are not used more widely?2" numFmtId="0">
      <sharedItems containsBlank="1"/>
    </cacheField>
    <cacheField name="Open-Ended Response4" numFmtId="0">
      <sharedItems containsBlank="1" longText="1"/>
    </cacheField>
    <cacheField name="Response8" numFmtId="0">
      <sharedItems/>
    </cacheField>
    <cacheField name="Response9" numFmtId="0">
      <sharedItems containsBlank="1"/>
    </cacheField>
    <cacheField name="Other (please specify)" numFmtId="0">
      <sharedItems containsBlank="1"/>
    </cacheField>
    <cacheField name="Response10" numFmtId="0">
      <sharedItems containsBlank="1"/>
    </cacheField>
    <cacheField name="Score3" numFmtId="0">
      <sharedItems containsSemiMixedTypes="0" containsString="0" containsNumber="1" containsInteger="1" minValue="0" maxValue="15"/>
    </cacheField>
    <cacheField name="Response11" numFmtId="0">
      <sharedItems containsBlank="1"/>
    </cacheField>
    <cacheField name="Score4" numFmtId="0">
      <sharedItems containsSemiMixedTypes="0" containsString="0" containsNumber="1" containsInteger="1" minValue="0" maxValue="15"/>
    </cacheField>
    <cacheField name="Response12" numFmtId="0">
      <sharedItems/>
    </cacheField>
    <cacheField name="Score5" numFmtId="0">
      <sharedItems containsSemiMixedTypes="0" containsString="0" containsNumber="1" containsInteger="1" minValue="0" maxValue="15"/>
    </cacheField>
    <cacheField name="Other (please specify)2" numFmtId="0">
      <sharedItems containsBlank="1"/>
    </cacheField>
    <cacheField name="Largest" numFmtId="0">
      <sharedItems containsBlank="1" containsMixedTypes="1" containsNumber="1" containsInteger="1" minValue="0" maxValue="25000000"/>
    </cacheField>
    <cacheField name="Average" numFmtId="0">
      <sharedItems containsBlank="1" containsMixedTypes="1" containsNumber="1" containsInteger="1" minValue="0" maxValue="12500000"/>
    </cacheField>
    <cacheField name="Response13" numFmtId="0">
      <sharedItems containsBlank="1"/>
    </cacheField>
    <cacheField name="Other (please specify)3" numFmtId="0">
      <sharedItems containsBlank="1"/>
    </cacheField>
    <cacheField name="Response14" numFmtId="0">
      <sharedItems/>
    </cacheField>
    <cacheField name="Response15" numFmtId="0">
      <sharedItems containsBlank="1"/>
    </cacheField>
    <cacheField name="Response16" numFmtId="0">
      <sharedItems/>
    </cacheField>
    <cacheField name="Response17" numFmtId="0">
      <sharedItems/>
    </cacheField>
    <cacheField name="Response18" numFmtId="0">
      <sharedItems/>
    </cacheField>
    <cacheField name="Score6" numFmtId="0">
      <sharedItems containsSemiMixedTypes="0" containsString="0" containsNumber="1" containsInteger="1" minValue="0" maxValue="20"/>
    </cacheField>
    <cacheField name="If yes, please provide count and amount paid." numFmtId="0">
      <sharedItems containsBlank="1"/>
    </cacheField>
    <cacheField name="Quant" numFmtId="0">
      <sharedItems containsSemiMixedTypes="0" containsString="0" containsNumber="1" containsInteger="1" minValue="0" maxValue="57"/>
    </cacheField>
    <cacheField name="Qual" numFmtId="0">
      <sharedItems/>
    </cacheField>
    <cacheField name="Total" numFmtId="0">
      <sharedItems containsSemiMixedTypes="0" containsString="0" containsNumber="1" containsInteger="1" minValue="0" maxValue="57" count="24">
        <n v="28"/>
        <n v="48"/>
        <n v="13"/>
        <n v="35"/>
        <n v="30"/>
        <n v="20"/>
        <n v="17"/>
        <n v="33"/>
        <n v="10"/>
        <n v="27"/>
        <n v="24"/>
        <n v="3"/>
        <n v="42"/>
        <n v="18"/>
        <n v="21"/>
        <n v="41"/>
        <n v="34"/>
        <n v="57"/>
        <n v="56"/>
        <n v="40"/>
        <n v="14"/>
        <n v="50"/>
        <n v="38"/>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s v="Frank Tricamo"/>
    <x v="0"/>
    <s v="$1,000,000"/>
    <x v="0"/>
    <s v="No"/>
    <m/>
    <s v="10%"/>
    <n v="3"/>
    <s v="No"/>
    <m/>
    <s v="No"/>
    <m/>
    <s v="No - Never"/>
    <m/>
    <s v="100%"/>
    <n v="10"/>
    <m/>
    <s v="none"/>
    <s v="No - Never"/>
    <s v="We do not get cyber related exposure information"/>
    <m/>
    <s v="Yes"/>
    <n v="15"/>
    <s v="No"/>
    <n v="0"/>
    <s v="We do not feel there is systemic exposure in our portfolio"/>
    <n v="0"/>
    <m/>
    <s v="none"/>
    <s v="none"/>
    <s v="We do not currently record this in Markel systems"/>
    <m/>
    <s v="N/A"/>
    <s v="Not sure"/>
    <s v="No - They understand cyber risk well and do not need further education"/>
    <s v="No - not at all"/>
    <s v="No"/>
    <n v="0"/>
    <m/>
    <n v="28"/>
    <s v="TBD"/>
    <x v="0"/>
  </r>
  <r>
    <s v="Travis Pearson"/>
    <x v="1"/>
    <s v="$17,500,000"/>
    <x v="1"/>
    <s v="No"/>
    <m/>
    <s v="10%"/>
    <n v="3"/>
    <s v="If Yes, what % of the book has this exposure (GWP basis)?"/>
    <s v="$9.379,000"/>
    <s v="Yes"/>
    <s v="Via premium bearing endorsement."/>
    <s v="Yes - Always"/>
    <s v="Built into the form."/>
    <s v="10%"/>
    <n v="3"/>
    <s v="NA"/>
    <s v="Proprietary "/>
    <s v="Yes - Regularly"/>
    <s v="Through proposal form questions"/>
    <s v="We use third party vendors as much as possible"/>
    <s v="Yes"/>
    <n v="15"/>
    <s v="No"/>
    <n v="0"/>
    <s v="Other"/>
    <n v="7"/>
    <s v="We only offer BI on our cyber endorsement and it is intended for BI losses associated with an unauthorized access.  Coverage is not provided for system failures.  Most insureds/brokers do not look to the E&amp;O policy for this coverage."/>
    <s v="$3,000,000"/>
    <s v="$500,000"/>
    <s v="Use of the IBNR cyber exhibit"/>
    <s v="The forms/endorsements are added to the policy and can be tracked.  We have a report in real-time to let us know limits and deductibles for each policy and in the aggregate."/>
    <s v="Yes"/>
    <s v="Not sure"/>
    <s v="Yes - They do not really understand cyber risk and would like further education"/>
    <s v="No - not at all"/>
    <s v="If yes, please provide count and amount paid."/>
    <n v="20"/>
    <s v="95% first party losses.  Social Engineering. Less than $1M over three years.  10-20 claims"/>
    <n v="48"/>
    <s v="TBD"/>
    <x v="1"/>
  </r>
  <r>
    <s v="Shane, Crockett"/>
    <x v="2"/>
    <s v="Mortality / $25M"/>
    <x v="2"/>
    <s v="No"/>
    <m/>
    <s v="10%"/>
    <n v="3"/>
    <s v="No"/>
    <m/>
    <s v="No"/>
    <m/>
    <s v="No - Never"/>
    <m/>
    <s v="100%"/>
    <n v="10"/>
    <s v="Horse mortality product; very limited risk"/>
    <m/>
    <s v="No - Never"/>
    <s v="We do not get cyber related exposure information"/>
    <m/>
    <s v="No"/>
    <n v="0"/>
    <s v="N/A"/>
    <n v="0"/>
    <s v="We do not feel there is systemic exposure in our portfolio"/>
    <n v="0"/>
    <m/>
    <n v="0"/>
    <n v="0"/>
    <s v="We do not currently record this in Markel systems"/>
    <m/>
    <s v="N/A"/>
    <s v="Not sure"/>
    <s v="No - They understand cyber risk well and do not need further education"/>
    <s v="No - not at all"/>
    <s v="No"/>
    <n v="0"/>
    <m/>
    <n v="13"/>
    <s v="TBD"/>
    <x v="2"/>
  </r>
  <r>
    <s v="Shane, Crockett"/>
    <x v="3"/>
    <s v="Ag P&amp;C / $24M"/>
    <x v="2"/>
    <s v="No"/>
    <m/>
    <s v="10%"/>
    <n v="3"/>
    <s v="If Yes, what % of the book has this exposure (GWP basis)?"/>
    <s v="Very limited data breach coverage offered through separate policy.  PRS would have the details."/>
    <s v="No"/>
    <m/>
    <s v="No - Never"/>
    <s v="We use a specified perils form"/>
    <s v="100%"/>
    <n v="10"/>
    <s v="Never part of the product development.  Competitors do not use this exclusion."/>
    <s v="n/a"/>
    <s v="No - Never"/>
    <s v="Through proposal form questions"/>
    <m/>
    <s v="Yes"/>
    <n v="15"/>
    <s v="No"/>
    <n v="0"/>
    <s v="We do not really know what to insist upon and would appreciate guidance for the future"/>
    <n v="7"/>
    <m/>
    <n v="50000"/>
    <n v="50000"/>
    <s v="Other"/>
    <s v="ICON"/>
    <s v="N/A"/>
    <s v="Not sure"/>
    <s v="No - They understand cyber risk well and do not need further education"/>
    <s v="No - not at all"/>
    <s v="No"/>
    <n v="0"/>
    <m/>
    <n v="35"/>
    <s v="TBD"/>
    <x v="3"/>
  </r>
  <r>
    <s v="Connie, Masella"/>
    <x v="4"/>
    <s v="$170M"/>
    <x v="1"/>
    <s v="Yes"/>
    <m/>
    <s v="30%"/>
    <n v="3"/>
    <s v="Yes"/>
    <m/>
    <s v="Only in certain contexts"/>
    <m/>
    <s v="Yes - Mostly"/>
    <s v="When there is an explicit grant of coverage."/>
    <s v="10%"/>
    <n v="3"/>
    <m/>
    <s v="MECP1308"/>
    <s v="Yes - Sometimes"/>
    <s v="Other"/>
    <s v="Underwriter assessment of the exposure"/>
    <s v="Yes"/>
    <n v="15"/>
    <s v="No"/>
    <n v="0"/>
    <s v="We do not really know what to insist upon and would appreciate guidance for the future"/>
    <n v="7"/>
    <m/>
    <s v="$1,000,000"/>
    <s v="$1,000,000"/>
    <s v="Use of the IBNR cyber exhibit"/>
    <m/>
    <s v="Yes"/>
    <s v="Yes"/>
    <s v="Maybe - They have some cyber risk appreciation but would still like further education"/>
    <s v="Maybe a little"/>
    <s v="No"/>
    <n v="0"/>
    <m/>
    <n v="28"/>
    <s v="TBD"/>
    <x v="0"/>
  </r>
  <r>
    <s v="Meghann, Hedgepeth"/>
    <x v="5"/>
    <s v="5.3M"/>
    <x v="3"/>
    <s v="Yes"/>
    <m/>
    <s v="70%"/>
    <n v="7"/>
    <s v="If Yes, what % of the book has this exposure (GWP basis)?"/>
    <s v="30%"/>
    <s v="Only in certain contexts"/>
    <s v="When requested and covered"/>
    <s v="No - Never"/>
    <m/>
    <s v="10%"/>
    <n v="3"/>
    <m/>
    <s v="none"/>
    <s v="Yes - Rarely"/>
    <s v="Through proposal form questions"/>
    <m/>
    <s v="No"/>
    <n v="0"/>
    <s v="N/A"/>
    <n v="0"/>
    <s v="We do not feel there is systemic exposure in our portfolio"/>
    <n v="0"/>
    <m/>
    <s v="10,000,000"/>
    <s v="5,000,000"/>
    <s v="Other"/>
    <s v="Booked in ERMS"/>
    <s v="Yes"/>
    <s v="No"/>
    <s v="Maybe - They have some cyber risk appreciation but would still like further education"/>
    <s v="Yes – modestly"/>
    <s v="Yes"/>
    <n v="20"/>
    <m/>
    <n v="30"/>
    <s v="TBD"/>
    <x v="4"/>
  </r>
  <r>
    <s v="Williams, Kate"/>
    <x v="6"/>
    <s v="$185M"/>
    <x v="1"/>
    <s v="If Yes, please describe the cyber risks you feel are relevant."/>
    <s v="We write products liability coverage. It's possible an automated manufacturing process or end product could be hacked, resulting in BI/PD, where product design/defect is alleged. Similarly, automated equipment on construction sites might be prone to hacking which could lead to significant BI and PD. Maybe a stretch? Otherwise, no non-affirmative cyber exposure that I can think of. Book is entirely contracting and products based, so 100% of it is potentially exposed if these would be considered non-affirmative cyber exposures."/>
    <s v="100%"/>
    <n v="10"/>
    <s v="If Yes, what % of the book has this exposure (GWP basis)?"/>
    <s v="A 25K sublimit is offered on our Claims-made products business through an enhancement endorsement. This endt is not attached to all CMP policies. CMP book was $47M in 2018. I would estimate less than 50% have the end, which brings this down to $23.5M. Sublimit is low with defense inside the $25K."/>
    <s v="Only in certain contexts"/>
    <s v="As noted for CM Products. Otherwise, no. "/>
    <s v="No - Never"/>
    <s v="CG2107 is attached to all policies but this is not a comprehensive cyber exclusion. Form language copied/pasted below:      _x0009_A._x0009_Exclusion 2.p. of Section I – Coverage A – Bodily Injury And Property Damage Liability is replaced by the following:   _x0009_2._x0009_Exclusions   This insurance does not apply to:   _x0009_p._x0009_Access Or Disclosure Of Confidential Or Personal Information And Data-related Liability  Damages arising out of:   _x0009_(1)_x0009_Any access to or disclosure of any person's or organization's confidential or personal information, including patents, trade secrets, processing methods, customer lists, financial information, credit card information, health information or any other type of nonpublic information; or   _x0009_(2)_x0009_The loss of, loss of use of, damage to, corruption of, inability to access, or inability to manipulate electronic data.   This exclusion applies even if damages are claimed for notification costs, credit monitoring expenses, forensic expenses, public relations expenses or any other loss, cost or expense incurred by you or others arising out of that which is described in Paragraph (1) or (2) above.  As used in this exclusion, electronic data means information, facts or programs stored as or on, created or used on, or transmitted to or from computer software, including systems and applications software, hard or floppy disks, CD-ROMs, tapes, drives, cells, data processing devices or any other media which are used with electronically controlled equipment.     _x0009_B._x0009_The following is added to Paragraph 2. Exclusions of Section I – Coverage B – Personal And Advertising Injury Liability:   _x0009_2._x0009_Exclusions   This insurance does not apply to:   Access Or Disclosure Of Confidential Or Personal Information  &quot;Personal and advertising injury&quot; arising out of any access to or disclosure of any person's or organization's confidential or personal information, including patents, trade secrets, processing methods, customer lists, financial information, credit card information, health information or any other type of nonpublic information.  This exclusion applies even if damages are claimed for notification costs, credit monitoring expenses, forensic expenses, public relations expenses or any other loss, cost or expense incurred by you or others arising out of any access to or disclosure of any person's or organization's confidential or personal information.  "/>
    <s v="100%"/>
    <n v="10"/>
    <s v="All ISO based policies contain CG2107 but as noted, I don't believe this is all-inclusive.    Not widely used probably due to the general lack of understanding of non-affirmative cyber exposures."/>
    <s v="As noted."/>
    <s v="Yes - Rarely"/>
    <s v="We do not get cyber related exposure information"/>
    <m/>
    <s v="No"/>
    <n v="0"/>
    <s v="N/A"/>
    <n v="0"/>
    <s v="We do not feel there is systemic exposure in our portfolio"/>
    <n v="0"/>
    <s v="Interested to learn more"/>
    <s v="25,000"/>
    <s v="25,000"/>
    <s v="Other"/>
    <s v="Just starting to track in field in e2, have not tracked in past."/>
    <s v="N/A"/>
    <s v="Not sure"/>
    <s v="Maybe - They have some cyber risk appreciation but would still like further education"/>
    <s v="Maybe a little"/>
    <s v="No"/>
    <n v="0"/>
    <m/>
    <n v="20"/>
    <s v="TBD"/>
    <x v="5"/>
  </r>
  <r>
    <s v="Sarah Kerr"/>
    <x v="7"/>
    <s v="$261M"/>
    <x v="1"/>
    <s v="If Yes, please describe the cyber risks you feel are relevant."/>
    <s v="Any type of automation built into equipment/products, etc.  there may be a cyber-privacy exposure. Hard to quantify with 'unknown' risks/exposures. "/>
    <s v="100%"/>
    <n v="10"/>
    <s v="If Yes, what % of the book has this exposure (GWP basis)?"/>
    <s v="less than 10% - retail, software exposure, hospitality, products, etc. "/>
    <s v="No"/>
    <m/>
    <s v="Sometimes"/>
    <s v="When writing a retailer, software exposure etc. or any account subject to personal data exposures.  Underwriters attach MAUB 1600.  We are seeing increasing use of sub-limited cyber cover provided on underlying terms, in which case we add the MAUB 1618  form excluding sub-limited coverages, and non-drop down to protect against agg-erosion. "/>
    <s v="10%"/>
    <n v="3"/>
    <s v="typically cover is excluded or sub-limited in underlying terms and we respond accordingly. "/>
    <s v="n/a"/>
    <s v="No - Never"/>
    <s v="We do not get cyber related exposure information"/>
    <m/>
    <s v="Yes"/>
    <n v="15"/>
    <s v="No"/>
    <n v="0"/>
    <s v="Other"/>
    <n v="7"/>
    <s v="typically cover not provided on underlying.  address if terms required. "/>
    <s v="NA"/>
    <s v="NA"/>
    <s v="Other"/>
    <s v="Small expense cover provided in our Burns &amp; Wilcox book. newly developed endorsement.  This is not providing cyber cover, rather expense reimbursement. "/>
    <s v="N/A"/>
    <s v="Not sure"/>
    <s v="Maybe - They have some cyber risk appreciation but would still like further education"/>
    <s v="Maybe a little"/>
    <s v="No"/>
    <n v="0"/>
    <m/>
    <n v="35"/>
    <s v="TBD"/>
    <x v="3"/>
  </r>
  <r>
    <s v="Mike Morgan"/>
    <x v="8"/>
    <s v="$25M"/>
    <x v="0"/>
    <s v="Yes"/>
    <m/>
    <s v="70%"/>
    <n v="7"/>
    <s v="Yes"/>
    <m/>
    <s v="Only in certain contexts"/>
    <m/>
    <s v="Sometimes"/>
    <m/>
    <s v="90%"/>
    <n v="10"/>
    <m/>
    <m/>
    <s v="Yes - Sometimes"/>
    <s v="Through proposal form questions"/>
    <m/>
    <s v="No"/>
    <n v="0"/>
    <m/>
    <n v="0"/>
    <s v="We do not feel there is systemic exposure in our portfolio"/>
    <n v="0"/>
    <m/>
    <s v="25M"/>
    <m/>
    <s v="We do not currently record this in Markel systems"/>
    <m/>
    <s v="Yes"/>
    <s v="Yes"/>
    <s v="No - They understand cyber risk well and do not need further education"/>
    <s v="Maybe a little"/>
    <s v="No"/>
    <n v="0"/>
    <m/>
    <n v="17"/>
    <s v="TBD"/>
    <x v="6"/>
  </r>
  <r>
    <s v="John Sverchek"/>
    <x v="9"/>
    <s v="Public Entity / $16.5M (for my specific accounts)"/>
    <x v="3"/>
    <s v="If Yes, please describe the cyber risks you feel are relevant."/>
    <s v="GL related cyber risks where policy/treaty is silent"/>
    <s v="10%"/>
    <n v="3"/>
    <s v="If Yes, what % of the book has this exposure (GWP basis)?"/>
    <s v="Affirmative cyber for PE is referred to Scott Culler's unit. If offered, we look to exclude from our policy/treaty. PE is affirmatively covered for approximately 10-15% of our book. However, we are exclude from policy/treaty more often than that (where possible)."/>
    <s v="No"/>
    <s v="Only in the context stated above (question #7)"/>
    <s v="Yes - Mostly"/>
    <s v="Cyber might be difficult to exclude in our policy/treaty if the underlying pool is not purchasing cyber elsewhere of if they are silent on cyber in their underlying memorandum of coverage (MOC) "/>
    <s v="30%"/>
    <n v="3"/>
    <s v="Same as stated above (question #9)"/>
    <s v="We'd typically include the following within the exclusion clause:  Any loss, damage or expense arising out of or related to, either directly or indirectly, access or disclosure of confidential or personal information and data including but not limited to patents, trade secrets, processing methods, customer lists, financial information, credit card information, health information or any other type of nonpublic information. This exclusion also includes damages arising out of the loss of, loss of use of, damage to, corruption of, inability to access, or inability to manipulate electronic data. This exclusion applies even if damages are claimed for notification costs, credit monitoring expenses, forensic expenses, public relation expenses or any other loss, damage or expense incurred by you or others arising out of any access to or disclosure of any person’s or organization’s confidential or personal information. "/>
    <s v="Yes - Regularly"/>
    <s v="Other"/>
    <s v="We do not offer cyber cover affirmatively (unless referred to Scott Culler's unit)"/>
    <s v="No"/>
    <n v="0"/>
    <s v="N/A"/>
    <n v="0"/>
    <s v="We do not really know what to insist upon and would appreciate guidance for the future"/>
    <n v="7"/>
    <m/>
    <s v="N/A - we don't provide affirmative cover (10M largest PE limit)"/>
    <s v="N/A - we don't provide affirmative cover (10M largest PE limit)"/>
    <s v="We do not currently record this in Markel systems"/>
    <m/>
    <s v="No"/>
    <s v="Yes"/>
    <s v="Maybe - They have some cyber risk appreciation but would still like further education"/>
    <s v="Maybe a little"/>
    <s v="No"/>
    <n v="0"/>
    <m/>
    <n v="13"/>
    <s v="TBD"/>
    <x v="2"/>
  </r>
  <r>
    <s v="Brendan Falvey"/>
    <x v="10"/>
    <s v="Total Product Line-$53M Casualty/My Casualty book $19M"/>
    <x v="3"/>
    <s v="If Yes, please describe the cyber risks you feel are relevant."/>
    <s v="If Cyber not excluded, sub-limited or covered separately. Cities, Counties, School Districts &amp; Special Districts"/>
    <s v="10%"/>
    <n v="3"/>
    <s v="If Yes, what % of the book has this exposure (GWP basis)?"/>
    <s v="100% Cities, Counties, School Districts, Special Districts"/>
    <s v="Only in certain contexts"/>
    <s v="1 account where we participate on 15% ($375K Occ) part of 2,500,000 x 2,500,000 School Pool SIR subject to 2.5M per member Annual Agg Limit/50% net to MGR-other 50% PE Treaty."/>
    <s v="Yes - Mostly"/>
    <s v="14 of 18 accounts Cyber excluded, 1 of 18 covered through Markel Cyber unit, 2 of 18 have Cyber Sub-limited under our attachment leaving 1 above where coverage provided at low limit."/>
    <s v="20%"/>
    <n v="3"/>
    <s v="Coverage provided for I account above and 2 accounts where coverage offered separately but need to add exclusion at renewal to reaffirm intent."/>
    <s v="Vary. Pool MOC exclusion language or MGR language provided by MGR Legal."/>
    <s v="No - Never"/>
    <s v="Other"/>
    <s v="Markel Cyber unit underwrites exposure off broker submission and requests additional information as needed. I do not underwrite and write Cyber Liability coverage."/>
    <s v="No"/>
    <n v="0"/>
    <s v="N/A"/>
    <n v="0"/>
    <s v="Other"/>
    <n v="7"/>
    <s v="Ideally try to use MGR exclusionary language provided by Legal but in some cases following MOC exclusion which is not as detailed. Suggested language as part of overall Cyber exclusion language is welcome to try to negotiate going forward"/>
    <s v="3.75M w 4M annual Agg on 1 accout offered by Markel Cyber"/>
    <s v="$1.5M-$2M-w annual Agg limits-Markel Cyber same acct some pool members above"/>
    <s v="Other"/>
    <s v="I account where we provide 375K p/o 2.5M x 2.5M-ERMS  1 account written by Markel Cyber via their system"/>
    <s v="N/A"/>
    <s v="Yes"/>
    <s v="Maybe - They have some cyber risk appreciation but would still like further education"/>
    <s v="No - not at all"/>
    <s v="If yes, please provide count and amount paid."/>
    <n v="20"/>
    <s v="I believe 1 or 2 claims totaling around $100k-$150k but my book no claims. Very profitable Cyber PE book placed and underwritten separately by Markel Insurance cyber unit."/>
    <n v="33"/>
    <s v="TBD"/>
    <x v="7"/>
  </r>
  <r>
    <s v="Hedley Blane"/>
    <x v="11"/>
    <s v="USD2,105,173"/>
    <x v="0"/>
    <s v="No"/>
    <m/>
    <m/>
    <n v="0"/>
    <s v="No"/>
    <m/>
    <s v="No"/>
    <m/>
    <s v="No - Never"/>
    <m/>
    <s v="100%"/>
    <n v="10"/>
    <m/>
    <m/>
    <s v="No - Never"/>
    <s v="Other"/>
    <s v="No cover offered."/>
    <s v="No"/>
    <n v="0"/>
    <s v="N/A"/>
    <n v="0"/>
    <s v="We do not feel there is systemic exposure in our portfolio"/>
    <n v="0"/>
    <m/>
    <m/>
    <m/>
    <m/>
    <s v="N/A"/>
    <s v="N/A"/>
    <s v="Yes"/>
    <s v="Maybe - They have some cyber risk appreciation but would still like further education"/>
    <s v="No - not at all"/>
    <s v="No"/>
    <n v="0"/>
    <m/>
    <n v="10"/>
    <s v="TBD"/>
    <x v="8"/>
  </r>
  <r>
    <s v="Hedley Blane"/>
    <x v="12"/>
    <s v="USD8,737,294"/>
    <x v="0"/>
    <s v="If Yes, please describe the cyber risks you feel are relevant."/>
    <s v="On the Fidelity section."/>
    <s v="30%"/>
    <n v="3"/>
    <s v="If Yes, what % of the book has this exposure (GWP basis)?"/>
    <s v="On the Fidelity."/>
    <s v="Only in certain contexts"/>
    <s v="Computer based fraud."/>
    <s v="No - Never"/>
    <m/>
    <s v="100%"/>
    <n v="10"/>
    <m/>
    <s v="n/a"/>
    <s v="No - Never"/>
    <s v="Other"/>
    <s v="Through client meetings and information provided in submission pack."/>
    <s v="No"/>
    <n v="0"/>
    <s v="N/A"/>
    <n v="0"/>
    <s v="We do not feel there is systemic exposure in our portfolio"/>
    <n v="0"/>
    <m/>
    <s v="USD20M"/>
    <s v="USD7.5M"/>
    <s v="Use of the IBNR cyber exhibit"/>
    <m/>
    <s v="N/A"/>
    <s v="Yes"/>
    <s v="Maybe - They have some cyber risk appreciation but would still like further education"/>
    <s v="No - not at all"/>
    <s v="No"/>
    <n v="0"/>
    <m/>
    <n v="13"/>
    <s v="TBD"/>
    <x v="2"/>
  </r>
  <r>
    <s v="Hedley Blane"/>
    <x v="13"/>
    <s v="USD5,856,995"/>
    <x v="0"/>
    <s v="If Yes, please describe the cyber risks you feel are relevant."/>
    <s v="However, the majority of our policies contain one or all of the following exclusions; War, Terrorism, Professional Services and Property Damage."/>
    <s v="100%"/>
    <n v="10"/>
    <s v="No"/>
    <m/>
    <s v="Only in certain contexts"/>
    <s v="Shareholder class actions would possibly be covered and similar types of shareholder litigation."/>
    <s v="No - Never"/>
    <s v="It is not market practice or standard."/>
    <s v="100%"/>
    <n v="10"/>
    <s v="See Q9"/>
    <s v="See Q9"/>
    <s v="No - Never"/>
    <s v="Other"/>
    <s v="Client meetings and general information provided as part of the submission pack."/>
    <s v="No"/>
    <n v="0"/>
    <s v="N/A"/>
    <n v="0"/>
    <s v="We do not feel there is systemic exposure in our portfolio"/>
    <n v="0"/>
    <m/>
    <s v="N/A"/>
    <s v="N/A"/>
    <s v="Other"/>
    <s v="N/A"/>
    <s v="N/A"/>
    <s v="Yes"/>
    <s v="Maybe - They have some cyber risk appreciation but would still like further education"/>
    <s v="No - not at all"/>
    <s v="No"/>
    <n v="0"/>
    <m/>
    <n v="20"/>
    <s v="TBD"/>
    <x v="5"/>
  </r>
  <r>
    <s v="Joey O'Dea / Paddy Cole"/>
    <x v="14"/>
    <s v="$2,000,000"/>
    <x v="0"/>
    <s v="If Yes, please describe the cyber risks you feel are relevant."/>
    <s v="Data Breach of employees information "/>
    <s v="100%"/>
    <n v="10"/>
    <s v="No"/>
    <m/>
    <s v="Only in certain contexts"/>
    <s v="Only for breach of employees data when a claim is taken against our Insured"/>
    <s v="No - Never"/>
    <m/>
    <s v="100%"/>
    <n v="10"/>
    <s v="Market practice "/>
    <s v="n/a"/>
    <s v="No - Never"/>
    <s v="Other"/>
    <s v="Submission, Proposal &amp;Y meeting with Insureds "/>
    <s v="No"/>
    <n v="0"/>
    <s v="N/A"/>
    <n v="0"/>
    <s v="Other"/>
    <n v="7"/>
    <s v="We believe the risk is general systemic rather than product specific "/>
    <s v="25M"/>
    <s v="18.4m"/>
    <s v="Other"/>
    <s v="No affirmative cyber cover"/>
    <s v="No"/>
    <s v="Yes"/>
    <s v="Maybe - They have some cyber risk appreciation but would still like further education"/>
    <s v="No - not at all"/>
    <s v="No"/>
    <n v="0"/>
    <m/>
    <n v="27"/>
    <s v="TBD"/>
    <x v="9"/>
  </r>
  <r>
    <s v="Joey O'Dea / Paddy Cole"/>
    <x v="15"/>
    <s v="$1,900,000"/>
    <x v="0"/>
    <s v="If Yes, please describe the cyber risks you feel are relevant."/>
    <s v="Breach, Denial of Access, Malware, Ransomware "/>
    <s v="80%"/>
    <n v="10"/>
    <s v="If Yes, what % of the book has this exposure (GWP basis)?"/>
    <s v="15%"/>
    <s v="Only in certain contexts"/>
    <s v="3rd party only and in the instance of a e&amp;o claim "/>
    <s v="Sometimes"/>
    <s v="One of our larger accounts has a computer virus exclusion but exclusion does not extend to 3rd part claim in course of Insured business "/>
    <s v="50%"/>
    <n v="7"/>
    <s v="Market practice"/>
    <s v="n/a"/>
    <s v="No - Never"/>
    <s v="Other"/>
    <s v="Submission, proposal, meet with Insureds "/>
    <s v="No"/>
    <n v="0"/>
    <s v="N/A"/>
    <n v="0"/>
    <s v="Other"/>
    <n v="7"/>
    <s v="We believe the systemic risk is general in nature rather than product specific "/>
    <s v="$13m"/>
    <s v="$6.3m "/>
    <s v="Use of the IBNR cyber exhibit"/>
    <m/>
    <s v="No"/>
    <s v="Yes"/>
    <s v="Maybe - They have some cyber risk appreciation but would still like further education"/>
    <s v="No - not at all"/>
    <s v="No"/>
    <n v="0"/>
    <m/>
    <n v="24"/>
    <s v="TBD"/>
    <x v="10"/>
  </r>
  <r>
    <s v="Joey O'Dea / Paddy Cole"/>
    <x v="16"/>
    <s v="$7.7m "/>
    <x v="0"/>
    <s v="If Yes, please describe the cyber risks you feel are relevant."/>
    <s v="Denial of Access, Social Engineering, Data Breach, Malware, Social Engineering "/>
    <s v="50%"/>
    <n v="7"/>
    <s v="If Yes, what % of the book has this exposure (GWP basis)?"/>
    <s v="50%"/>
    <s v="Only in certain contexts"/>
    <s v="3rd party only and as a result of a professional indemnity claim "/>
    <s v="No - Never"/>
    <m/>
    <s v="100%"/>
    <n v="10"/>
    <m/>
    <s v="n/a"/>
    <s v="No - Never"/>
    <s v="Other"/>
    <s v="Submission, proposal form and meeting with client "/>
    <s v="No"/>
    <n v="0"/>
    <s v="N/A"/>
    <n v="0"/>
    <s v="Other"/>
    <n v="7"/>
    <s v="We believe our exposure is more general systemic than product line specific i.e. NotPetya"/>
    <s v="$20m"/>
    <s v="$8.7m"/>
    <s v="Use of the IBNR cyber exhibit"/>
    <m/>
    <s v="No"/>
    <s v="Yes"/>
    <s v="Maybe - They have some cyber risk appreciation but would still like further education"/>
    <s v="No - not at all"/>
    <s v="No"/>
    <n v="0"/>
    <m/>
    <n v="24"/>
    <s v="TBD"/>
    <x v="10"/>
  </r>
  <r>
    <s v="Joey O'Dea / Paddy Cole"/>
    <x v="17"/>
    <s v="$2,000,000"/>
    <x v="0"/>
    <s v="If Yes, please describe the cyber risks you feel are relevant."/>
    <s v="Denial of Access, Malware, Data Breach, Hacking causing safety issues or concerns at project sites "/>
    <s v="50%"/>
    <n v="7"/>
    <s v="Yes"/>
    <m/>
    <s v="Only in certain contexts"/>
    <s v="3rd party only as part of a professional Indemnity claim "/>
    <s v="No - Never"/>
    <m/>
    <s v="100%"/>
    <n v="10"/>
    <m/>
    <s v="n/a"/>
    <s v="No - Never"/>
    <s v="Other"/>
    <s v="Through proposal form, general submission and meeting with clients "/>
    <s v="No"/>
    <n v="0"/>
    <s v="N/A"/>
    <n v="0"/>
    <s v="Other"/>
    <n v="7"/>
    <s v="We believe our risk is a general systemic risk rather than a specific to product line risk "/>
    <s v="$15m"/>
    <s v="$6.4m"/>
    <s v="Use of the IBNR cyber exhibit"/>
    <m/>
    <s v="No"/>
    <s v="Yes"/>
    <s v="Maybe - They have some cyber risk appreciation but would still like further education"/>
    <s v="No - not at all"/>
    <s v="No"/>
    <n v="0"/>
    <m/>
    <n v="24"/>
    <s v="TBD"/>
    <x v="10"/>
  </r>
  <r>
    <s v="Kirby Montgomery"/>
    <x v="18"/>
    <s v="$26.7M"/>
    <x v="3"/>
    <s v="No"/>
    <m/>
    <s v="10%"/>
    <n v="3"/>
    <s v="No"/>
    <m/>
    <s v="No"/>
    <m/>
    <s v="Sometimes"/>
    <s v="Our ceding company may endorse their policy to exclude cyber."/>
    <m/>
    <n v="0"/>
    <s v="Such exclusions are at the option of our ceding companies. It is not an area we have monitored as we have not considered the majority of business we reinsure as cyber exposed.  "/>
    <s v="We do not exclude cyber on our facultative reinsurance certificates."/>
    <s v="No - Never"/>
    <m/>
    <s v="We do not offer reinsurance inclusive of affirmative cyber cover."/>
    <s v="No"/>
    <n v="0"/>
    <s v="N/A"/>
    <n v="0"/>
    <s v="We do not feel there is systemic exposure in our portfolio"/>
    <n v="0"/>
    <m/>
    <s v="We do not offer reinsurance of affirmative cyber cover."/>
    <m/>
    <m/>
    <s v="N/A"/>
    <s v="N/A"/>
    <s v="No"/>
    <s v="Maybe - They have some cyber risk appreciation but would still like further education"/>
    <s v="Yes – modestly"/>
    <s v="No"/>
    <n v="0"/>
    <m/>
    <n v="3"/>
    <s v="TBD"/>
    <x v="11"/>
  </r>
  <r>
    <s v="Mike Muma"/>
    <x v="19"/>
    <s v="MSC Small General $350M"/>
    <x v="2"/>
    <s v="Yes"/>
    <m/>
    <s v="10%"/>
    <n v="3"/>
    <s v="Yes"/>
    <m/>
    <s v="Only in certain contexts"/>
    <s v="Within the Miscellaneous E&amp;O product when the Data Breach endorsement is selected"/>
    <s v="No - Never"/>
    <s v="Not within BOP - market relevance"/>
    <s v="10%"/>
    <n v="3"/>
    <m/>
    <m/>
    <s v="Yes - Sometimes"/>
    <s v="Through proposal form questions"/>
    <m/>
    <s v="Yes"/>
    <n v="15"/>
    <s v="No"/>
    <n v="0"/>
    <s v="We do not really know what to insist upon and would appreciate guidance for the future"/>
    <n v="7"/>
    <m/>
    <s v="$500k"/>
    <s v="$220k"/>
    <s v="Use of the IBNR cyber exhibit"/>
    <s v="we have a Misc E&amp;O report as well that details all limits within the written policies"/>
    <s v="N/A"/>
    <s v="Not sure"/>
    <s v="Maybe - They have some cyber risk appreciation but would still like further education"/>
    <s v="Yes – modestly"/>
    <s v="No"/>
    <n v="0"/>
    <m/>
    <n v="28"/>
    <s v="TBD"/>
    <x v="0"/>
  </r>
  <r>
    <s v="Jennifer Grattan"/>
    <x v="20"/>
    <s v="Camp $26.8M/Social Service $21.7M"/>
    <x v="2"/>
    <s v="Yes"/>
    <m/>
    <s v="80%"/>
    <n v="10"/>
    <s v="Yes"/>
    <m/>
    <s v="Only in certain contexts"/>
    <s v="as needed"/>
    <s v="No - Never"/>
    <m/>
    <s v="90%"/>
    <n v="10"/>
    <m/>
    <s v="none"/>
    <s v="Yes - Sometimes"/>
    <s v="Other"/>
    <s v="Data Breach application"/>
    <s v="Yes"/>
    <n v="15"/>
    <s v="No"/>
    <n v="0"/>
    <s v="We do not really know what to insist upon and would appreciate guidance for the future"/>
    <n v="7"/>
    <m/>
    <s v="50,000"/>
    <s v="50,000"/>
    <s v="Other"/>
    <s v="ICON/mPolicy data"/>
    <s v="N/A"/>
    <s v="Not sure"/>
    <s v="Yes - They do not really understand cyber risk and would like further education"/>
    <s v="Yes – modestly"/>
    <s v="No"/>
    <n v="0"/>
    <m/>
    <n v="42"/>
    <s v="TBD"/>
    <x v="12"/>
  </r>
  <r>
    <s v="Condell, Bobbie"/>
    <x v="21"/>
    <s v="Q218/$5.77M"/>
    <x v="2"/>
    <s v="If Yes, please describe the cyber risks you feel are relevant."/>
    <s v="W/in the respective ISO endorsements, where built in, on a nominal basis and managed by low sublimits."/>
    <s v="20%"/>
    <n v="3"/>
    <s v="No"/>
    <m/>
    <s v="Only in certain contexts"/>
    <s v="W/in the respective ISO endorsements, where built in, on a nominal basis and managed by low sublimits."/>
    <s v="No - Never"/>
    <s v="No affirmative cyber provided."/>
    <m/>
    <n v="0"/>
    <s v="W/in the respective ISO endorsements, where built in, on a nominal basis and managed by low sublimits."/>
    <s v="n/a"/>
    <s v="Yes - Regularly"/>
    <s v="Other"/>
    <s v="W/in the respective ISO endorsements, where built in, on a nominal basis and managed by low sublimits."/>
    <s v="Yes"/>
    <n v="15"/>
    <s v="No"/>
    <n v="0"/>
    <s v="We do not feel there is systemic exposure in our portfolio"/>
    <n v="0"/>
    <m/>
    <s v="N/A"/>
    <s v="N/A"/>
    <s v="Other"/>
    <s v="No affirmative cyber provided."/>
    <s v="N/A"/>
    <s v="Yes"/>
    <s v="Maybe - They have some cyber risk appreciation but would still like further education"/>
    <s v="Maybe a little"/>
    <s v="No"/>
    <n v="0"/>
    <m/>
    <n v="18"/>
    <s v="TBD"/>
    <x v="13"/>
  </r>
  <r>
    <s v="Condell, Bobbie"/>
    <x v="22"/>
    <s v="Q418/$610k"/>
    <x v="2"/>
    <s v="If Yes, please describe the cyber risks you feel are relevant."/>
    <s v="W/in the respective ISO endorsements, where built in, on a nominal basis and managed by low sublimits"/>
    <s v="20%"/>
    <n v="3"/>
    <s v="If Yes, what % of the book has this exposure (GWP basis)?"/>
    <s v="HSB Data Breach- 100% insured "/>
    <s v="Yes"/>
    <s v="HSB Data Breach- 100% insured "/>
    <s v="No - Never"/>
    <s v="No cyber exclusions used for affirmative. "/>
    <s v="30%"/>
    <n v="3"/>
    <s v="HSB Data Breach- 100% insured and w/in the respective ISO endorsements, where built in, on a nominal basis and managed by low sublimits"/>
    <s v="n/a"/>
    <s v="Yes - Regularly"/>
    <s v="Through proposal form questions"/>
    <s v="Supplemental Application to address preventative measures and controls."/>
    <s v="Yes"/>
    <n v="15"/>
    <s v="No"/>
    <n v="0"/>
    <s v="We do not feel there is systemic exposure in our portfolio"/>
    <n v="0"/>
    <m/>
    <s v="N/A"/>
    <s v="N/A"/>
    <s v="Use of the IBNR cyber exhibit"/>
    <s v="Our Affirmative lines are reported on a quarterly basis for the corporate treaties."/>
    <s v="Yes"/>
    <s v="Yes"/>
    <s v="No - They understand cyber risk well and do not need further education"/>
    <s v="Maybe a little"/>
    <s v="No"/>
    <n v="0"/>
    <m/>
    <n v="21"/>
    <s v="TBD"/>
    <x v="14"/>
  </r>
  <r>
    <s v="Condell, Bobbie"/>
    <x v="23"/>
    <s v="$85.2M"/>
    <x v="2"/>
    <s v="If Yes, please describe the cyber risks you feel are relevant."/>
    <s v="W/in the respective ISO endorsements, where built in, on a nominal basis and managed by low sublimits."/>
    <s v="20%"/>
    <n v="3"/>
    <s v="If Yes, what % of the book has this exposure (GWP basis)?"/>
    <s v="HSB Data Breach- 100% insured "/>
    <s v="Yes"/>
    <s v="HSB Data Breach- 100% insured "/>
    <s v="No - Never"/>
    <m/>
    <s v="20%"/>
    <n v="3"/>
    <s v="HSB Data Breach- 100% insured and w/in the respective ISO endorsements, where built in, on a nominal basis and managed by low sublimits"/>
    <s v="n/a"/>
    <s v="Yes - Sometimes"/>
    <s v="Through proposal form questions"/>
    <s v="Supplemental Applications to address preventative measures and controls. "/>
    <s v="Yes"/>
    <n v="15"/>
    <s v="No"/>
    <n v="0"/>
    <s v="We do not feel there is systemic exposure in our portfolio"/>
    <n v="0"/>
    <m/>
    <s v="N/A"/>
    <s v="N/A"/>
    <s v="Use of the IBNR cyber exhibit"/>
    <s v="Our Affirmative lines are reported on a quarterly basis for the corporate treaties."/>
    <s v="Yes"/>
    <s v="Yes"/>
    <s v="No - They understand cyber risk well and do not need further education"/>
    <s v="Maybe a little"/>
    <s v="If yes, please provide count and amount paid."/>
    <n v="20"/>
    <s v="Under Crime, for Fraud: 8 claims paid for a total $71,116 since 2013."/>
    <n v="41"/>
    <s v="TBD"/>
    <x v="15"/>
  </r>
  <r>
    <s v="Condell, Bobbie"/>
    <x v="24"/>
    <s v="Pool &amp; Spa/$2.55M"/>
    <x v="2"/>
    <s v="If Yes, please describe the cyber risks you feel are relevant."/>
    <s v="W/in the respective ISO endorsements, where built in, on a nominal basis and managed by low sublimits."/>
    <s v="20%"/>
    <n v="3"/>
    <s v="No"/>
    <m/>
    <s v="Only in certain contexts"/>
    <s v="W/in the respective ISO endorsements, where built in, on a nominal basis and managed by low sublimits."/>
    <s v="No - Never"/>
    <s v="W/in the respective ISO endorsements, where built in, on a nominal basis and managed by low sublimits."/>
    <s v="30%"/>
    <n v="3"/>
    <s v="W/in the respective ISO endorsements, where built in, on a nominal basis and managed by low sublimits."/>
    <s v="No affirmative cyber provided. "/>
    <s v="Yes - Sometimes"/>
    <s v="Other"/>
    <s v="W/in the respective ISO endorsements, where built in, on a nominal basis and managed by low sublimits."/>
    <s v="Yes"/>
    <n v="15"/>
    <s v="No"/>
    <n v="0"/>
    <s v="We do not feel there is systemic exposure in our portfolio"/>
    <n v="0"/>
    <m/>
    <s v="N/A"/>
    <s v="N/A"/>
    <s v="Other"/>
    <s v="W/in the respective ISO endorsements, where built in, on a nominal basis and managed by low sublimits."/>
    <s v="N/A"/>
    <s v="Yes"/>
    <s v="Maybe - They have some cyber risk appreciation but would still like further education"/>
    <s v="Maybe a little"/>
    <s v="No"/>
    <n v="0"/>
    <m/>
    <n v="21"/>
    <s v="TBD"/>
    <x v="14"/>
  </r>
  <r>
    <s v="Condell, Bobbie"/>
    <x v="25"/>
    <s v="$2.7M"/>
    <x v="2"/>
    <s v="If Yes, please describe the cyber risks you feel are relevant."/>
    <s v="W/in the respective ISO endorsements, where built in, on a nominal basis and directly through Computer &amp; Fraud Impersonation. "/>
    <s v="50%"/>
    <n v="7"/>
    <s v="If Yes, what % of the book has this exposure (GWP basis)?"/>
    <s v="W/in the respective ISO endorsements, through Computer &amp; Fraud Impersonation. "/>
    <s v="Only in certain contexts"/>
    <s v="W/in the respective ISO endorsements, where built in, on a nominal basis and directly through Computer &amp; Fraud Impersonation."/>
    <s v="No - Never"/>
    <s v="W/in the respective ISO endorsements, where built in, on a nominal basis and directly through Computer &amp; Fraud Impersonation."/>
    <s v="50%"/>
    <n v="7"/>
    <s v="No absolute proprietary cyber exclusions utilized. W/in the respective ISO endorsements, where built in, on a nominal basis and directly through Computer &amp; Fraud Impersonation."/>
    <s v="W/in the respective ISO endorsements, where built in, on a nominal basis and directly through Computer &amp; Fraud Impersonation."/>
    <s v="Yes - Regularly"/>
    <s v="Through proposal form questions"/>
    <s v="Supplemental Applications to address preventative measures and active controls. "/>
    <s v="No"/>
    <n v="0"/>
    <s v="N/A"/>
    <n v="0"/>
    <s v="We do not feel there is systemic exposure in our portfolio"/>
    <n v="0"/>
    <m/>
    <s v="N/A"/>
    <s v="n/a "/>
    <s v="Use of the IBNR cyber exhibit"/>
    <s v="Reported quarterly for Corporate Treaty for Fraud Impersonation. "/>
    <s v="Yes"/>
    <s v="Yes"/>
    <s v="No - They understand cyber risk well and do not need further education"/>
    <s v="Maybe a little"/>
    <s v="If yes, please provide count and amount paid."/>
    <n v="20"/>
    <s v="6 claims for total incurred of $881,889 since 2014."/>
    <n v="34"/>
    <s v="TBD"/>
    <x v="16"/>
  </r>
  <r>
    <s v="Condell, Bobbie"/>
    <x v="26"/>
    <s v="$2.7M"/>
    <x v="2"/>
    <s v="If Yes, please describe the cyber risks you feel are relevant."/>
    <s v="W/in the respective ISO endorsements, where built in, on a nominal basis and managed by low sublimits."/>
    <s v="20%"/>
    <n v="3"/>
    <s v="No"/>
    <m/>
    <s v="Only in certain contexts"/>
    <s v="W/in the respective ISO endorsements, where built in, on a nominal basis and managed by low sublimits."/>
    <s v="No - Never"/>
    <s v="W/in the respective ISO endorsements, where built in, on a nominal basis and managed by low sublimits."/>
    <s v="20%"/>
    <n v="3"/>
    <s v="W/in the respective ISO endorsements, where built in, on a nominal basis and managed by low sublimits."/>
    <s v="n/a"/>
    <s v="Yes - Regularly"/>
    <s v="Other"/>
    <s v="No affirmative cyber cover provided.  "/>
    <s v="Yes"/>
    <n v="15"/>
    <s v="No"/>
    <n v="0"/>
    <s v="We do not feel there is systemic exposure in our portfolio"/>
    <n v="0"/>
    <m/>
    <s v="N/A"/>
    <s v="N/A"/>
    <s v="Other"/>
    <s v="We do not remove or provide affirmative cover. W/in the respective ISO endorsements, where built in, on a nominal basis and managed by low sublimits."/>
    <s v="N/A"/>
    <s v="Yes"/>
    <s v="Maybe - They have some cyber risk appreciation but would still like further education"/>
    <s v="Yes – modestly"/>
    <s v="No"/>
    <n v="0"/>
    <m/>
    <n v="21"/>
    <s v="TBD"/>
    <x v="14"/>
  </r>
  <r>
    <s v="Condell, Bobbie"/>
    <x v="27"/>
    <s v="Naughton=$1.4M and HSR = $1.2M"/>
    <x v="2"/>
    <s v="If Yes, please describe the cyber risks you feel are relevant."/>
    <s v="A&amp;H potential for misdiagnosis but subject to very low sublimits"/>
    <s v="20%"/>
    <n v="3"/>
    <s v="No"/>
    <m/>
    <s v="Only in certain contexts"/>
    <s v="A&amp;H potential for misdiagnosis but subject to very low sublimits"/>
    <s v="No - Never"/>
    <s v="A&amp;H potential for misdiagnosis but subject to very low sublimits"/>
    <s v="100%"/>
    <n v="10"/>
    <s v="A&amp;H potential for misdiagnosis but subject to very low sublimits"/>
    <s v="n/a"/>
    <s v="No - Never"/>
    <s v="Other"/>
    <s v="A&amp;H potential for misdiagnosis but subject to very low sublimits"/>
    <s v="No"/>
    <n v="0"/>
    <s v="N/A"/>
    <n v="0"/>
    <s v="We do not feel there is systemic exposure in our portfolio"/>
    <n v="0"/>
    <m/>
    <s v="N/A"/>
    <s v="N/A"/>
    <s v="Other"/>
    <s v="A&amp;H potential for misdiagnosis but subject to very low sublimits. No removal of cyber exclusion. "/>
    <s v="N/A"/>
    <s v="No"/>
    <s v="Maybe - They have some cyber risk appreciation but would still like further education"/>
    <s v="No - not at all"/>
    <s v="No"/>
    <n v="0"/>
    <m/>
    <n v="13"/>
    <s v="TBD"/>
    <x v="2"/>
  </r>
  <r>
    <s v="Condell, Bobbie"/>
    <x v="28"/>
    <s v="Professional Liability/$2.8M"/>
    <x v="2"/>
    <s v="No"/>
    <m/>
    <m/>
    <n v="0"/>
    <s v="No"/>
    <m/>
    <s v="No"/>
    <s v="Professional Liability product/Federal Governmental Defense Costs provided for: Civil, Administrative &amp;  Monitoring Claims Cvg due to LEOSA Act. No exposure to non affirmative or affirmative. "/>
    <s v="No - Never"/>
    <s v="Professional Liability product/Federal Governmental Defense Costs provided for: Civil, Administrative &amp;  Monitoring Claims Cvg due to LEOSA Act. No exposure to non affirmative or affirmative. "/>
    <s v="100%"/>
    <n v="10"/>
    <s v="Professional Liability product/Federal Governmental Defense Costs provided for: Civil, Administrative &amp;  Monitoring Claims Cvg due to LEOSA Act. No exposure to non affirmative or affirmative. "/>
    <s v="n/a"/>
    <s v="No - Never"/>
    <s v="We do not get cyber related exposure information"/>
    <s v="Professional Liability product/Federal Governmental Defense Costs provided for: Civil, Administrative &amp;  Monitoring Claims Cvg due to LEOSA Act. No exposure to non affirmative or affirmative. "/>
    <s v="No"/>
    <n v="0"/>
    <s v="N/A"/>
    <n v="0"/>
    <s v="We do not feel there is systemic exposure in our portfolio"/>
    <n v="0"/>
    <s v="Professional Liability product/Federal Governmental Defense Costs provided for: Civil, Administrative &amp;  Monitoring Claims Cvg due to LEOSA Act. No exposure to non affirmative or affirmative. "/>
    <s v="N/A"/>
    <s v="N/A"/>
    <s v="Other"/>
    <s v="Professional Liability product/Federal Governmental Defense Costs provided for: Civil, Administrative &amp;  Monitoring Claims Cvg due to LEOSA Act. No exposure to non affirmative or affirmative. "/>
    <s v="N/A"/>
    <s v="No"/>
    <s v="No - They understand cyber risk well and do not need further education"/>
    <s v="No - not at all"/>
    <s v="No"/>
    <n v="0"/>
    <m/>
    <n v="10"/>
    <s v="TBD"/>
    <x v="8"/>
  </r>
  <r>
    <s v="Condell, Bobbie"/>
    <x v="29"/>
    <s v="Bollinger Amateur Sports/Golf (New 4Q19)/$15M"/>
    <x v="2"/>
    <s v="If Yes, please describe the cyber risks you feel are relevant."/>
    <s v="w/in the respective ISO endorsements, where built in, on a nominal basis and managed by low sublimits.. A&amp;H potential for misdiagnosis but subject to very low sublimits. "/>
    <s v="20%"/>
    <n v="3"/>
    <s v="If Yes, what % of the book has this exposure (GWP basis)?"/>
    <s v="HSB Data Breach- 100% insured for New Golf program"/>
    <s v="Only in certain contexts"/>
    <s v="HSB Data Breach- 100% insured and w/in the respective ISO endorsements, where built in, on a nominal basis and managed by low sublimits. A&amp;H potential for misdiagnosis but subject to very low sublimits. "/>
    <s v="No - Never"/>
    <s v="HSB Data Breach- 100% insured and w/in the respective ISO endorsements, where built in, on a nominal basis and managed by low sublimits."/>
    <s v="10%"/>
    <n v="3"/>
    <s v="HSB Data Breach- 100% insured and w/in the respective ISO endorsements, where built in, on a nominal basis and managed by low sublimits. "/>
    <s v="n/a"/>
    <s v="Yes - Regularly"/>
    <s v="Through proposal form questions"/>
    <s v="Use of Supplemental Applications to address controls and preventative measures."/>
    <s v="Yes"/>
    <n v="15"/>
    <s v="No"/>
    <n v="0"/>
    <s v="We do not feel there is systemic exposure in our portfolio"/>
    <n v="0"/>
    <m/>
    <s v="N/A"/>
    <s v="N/A"/>
    <s v="Other"/>
    <s v="We do not remove cyber exclusion. Our Affirmative lines are reported on a quarterly basis for the corporate treaties. "/>
    <s v="Yes"/>
    <s v="Yes"/>
    <s v="Maybe - They have some cyber risk appreciation but would still like further education"/>
    <s v="Yes – modestly"/>
    <s v="If yes, please provide count and amount paid."/>
    <n v="20"/>
    <s v="    HSB Data Breach is for New Golf Program."/>
    <n v="41"/>
    <s v="TBD"/>
    <x v="15"/>
  </r>
  <r>
    <s v="Ted "/>
    <x v="30"/>
    <s v="$10,000,000"/>
    <x v="2"/>
    <s v="If Yes, please describe the cyber risks you feel are relevant."/>
    <s v="Electronic Data (BP0003 07 13)  Interruption of Computer Operations (BP0003 07 13)  e-Commerce Endorsement (BP 05 94 01 06)  Equipment Breakdown Endorsement (MBP 2001 01 10)"/>
    <s v="100%"/>
    <n v="10"/>
    <s v="No"/>
    <m/>
    <s v="Yes"/>
    <s v="Aforementioned non-affirmative coverage is provided in the Businessowners ISO form and endorsements and must be offered to be market relevant"/>
    <s v="No - Never"/>
    <s v="No affirmative cyber offered."/>
    <s v="100%"/>
    <n v="10"/>
    <s v="We do not currently have a filed cyber exclusion for BOP, nor is it market relevant.  "/>
    <s v="n/a"/>
    <s v="Yes - Sometimes"/>
    <s v="Other"/>
    <s v="We currently do not offer affirmative cyber with the BOP."/>
    <s v="Yes"/>
    <n v="15"/>
    <s v="Yes"/>
    <n v="15"/>
    <s v="Other"/>
    <n v="7"/>
    <s v="N/A for BOP"/>
    <s v="N/A for BOP"/>
    <m/>
    <s v="Other"/>
    <s v="N/A for BOP"/>
    <s v="N/A"/>
    <s v="Not sure"/>
    <s v="Maybe - They have some cyber risk appreciation but would still like further education"/>
    <s v="Yes – significant - it would really help us to rise above some of our competitors"/>
    <s v="No"/>
    <n v="0"/>
    <m/>
    <n v="57"/>
    <s v="TBD"/>
    <x v="17"/>
  </r>
  <r>
    <s v="Scott Culler"/>
    <x v="31"/>
    <s v="$108m"/>
    <x v="1"/>
    <s v="No"/>
    <m/>
    <s v="10%"/>
    <n v="3"/>
    <s v="If Yes, what % of the book has this exposure (GWP basis)?"/>
    <s v="65%"/>
    <s v="Yes"/>
    <s v="We like to assert coverage on a sub-limit basis on LPL business to force insured to purchase standalone Cyber cover"/>
    <s v="Yes - Mostly"/>
    <s v="We have added Cyber exclusion language to our base forms forcing insured to purchase either an endorsement or standalone coverage"/>
    <s v="10%"/>
    <n v="3"/>
    <m/>
    <s v="built into form"/>
    <s v="Yes - Sometimes"/>
    <s v="Through proposal form questions"/>
    <m/>
    <s v="Yes"/>
    <n v="15"/>
    <s v="N/A"/>
    <n v="0"/>
    <s v="We always insist on infrastructure / internet / satellite / GPS / utility failure exclusions"/>
    <n v="15"/>
    <m/>
    <s v="$10,000,000"/>
    <s v="1,500,000"/>
    <s v="Other"/>
    <s v="Just starting to record information in PRIMIS for endorsed policies"/>
    <s v="Yes"/>
    <s v="Yes"/>
    <s v="Yes - They do not really understand cyber risk and would like further education"/>
    <s v="Maybe a little"/>
    <s v="If yes, please provide count and amount paid."/>
    <n v="20"/>
    <s v="Cyber Joe has the data"/>
    <n v="56"/>
    <s v="TBD"/>
    <x v="18"/>
  </r>
  <r>
    <s v="Patrick Moylan"/>
    <x v="32"/>
    <s v="$82m"/>
    <x v="1"/>
    <s v="If Yes, please describe the cyber risks you feel are relevant."/>
    <s v="patient injury caused by cyber attacks that impact patient care equipment and medical devices; cyber attack that manipulates electronic medical record; large scale IT event affecting patient care"/>
    <s v="30%"/>
    <n v="3"/>
    <s v="If Yes, what % of the book has this exposure (GWP basis)?"/>
    <s v="Sublimit via databreach endorsement"/>
    <s v="No"/>
    <m/>
    <s v="No - Never"/>
    <s v="exclusionary language not imposed by the HPL market; most healthcare providers now buying separate cover"/>
    <s v="100%"/>
    <n v="10"/>
    <m/>
    <m/>
    <s v="Yes - Sometimes"/>
    <s v="We do not get cyber related exposure information"/>
    <m/>
    <s v="No"/>
    <n v="0"/>
    <m/>
    <n v="0"/>
    <s v="We do not really know what to insist upon and would appreciate guidance for the future"/>
    <n v="7"/>
    <m/>
    <s v="25,000 data beach sublimit"/>
    <s v="25,000"/>
    <s v="We do not currently record this in Markel systems"/>
    <m/>
    <s v="No"/>
    <s v="No"/>
    <s v="Maybe - They have some cyber risk appreciation but would still like further education"/>
    <s v="Maybe a little"/>
    <s v="No"/>
    <n v="0"/>
    <m/>
    <n v="20"/>
    <s v="TBD"/>
    <x v="5"/>
  </r>
  <r>
    <s v="John Clark"/>
    <x v="33"/>
    <s v="$56 M includes Medical Transportation, Healtha nd Fitness, Health Clubs, Pest Control, Hagerty Commercial"/>
    <x v="2"/>
    <s v="If Yes, please describe the cyber risks you feel are relevant."/>
    <s v="Customer data, medical records, credit card information"/>
    <s v="90%"/>
    <n v="10"/>
    <s v="No"/>
    <m/>
    <s v="No"/>
    <m/>
    <s v="Yes - Mostly"/>
    <s v="Use ISO filed cyber exclusions"/>
    <s v="10%"/>
    <n v="3"/>
    <s v="Use ISO forms-use CG 2106"/>
    <s v="CG2106-ISO form"/>
    <s v="Yes - Sometimes"/>
    <s v="Through proposal form questions"/>
    <m/>
    <s v="Yes"/>
    <n v="15"/>
    <s v="No"/>
    <n v="0"/>
    <s v="We do not really know what to insist upon and would appreciate guidance for the future"/>
    <n v="7"/>
    <m/>
    <s v="50,000"/>
    <s v="50,000"/>
    <s v="Use of the IBNR cyber exhibit"/>
    <s v="I have not written any cyber"/>
    <s v="Yes"/>
    <s v="Not sure"/>
    <s v="Yes - They do not really understand cyber risk and would like further education"/>
    <s v="Yes – modestly"/>
    <s v="No"/>
    <n v="0"/>
    <m/>
    <n v="35"/>
    <s v="TBD"/>
    <x v="3"/>
  </r>
  <r>
    <s v="Daniel Gamble"/>
    <x v="34"/>
    <s v="$230m"/>
    <x v="0"/>
    <s v="If Yes, please describe the cyber risks you feel are relevant."/>
    <s v="All D&amp;O and E&amp;O policies have non-affirmative cyber exposure."/>
    <s v="80%"/>
    <n v="10"/>
    <s v="If Yes, what % of the book has this exposure (GWP basis)?"/>
    <s v="I oversee our cyber underwriting in the risk management space.  It is roughly $30M in GWP."/>
    <s v="Yes"/>
    <m/>
    <s v="No - Never"/>
    <m/>
    <s v="10%"/>
    <n v="3"/>
    <m/>
    <s v="No accounts have an express cyber exclusion.  We would rely on the other insurance condition."/>
    <s v="Yes - Sometimes"/>
    <s v="Through proposal form questions"/>
    <m/>
    <s v="No"/>
    <n v="0"/>
    <m/>
    <n v="0"/>
    <s v="Other"/>
    <n v="7"/>
    <s v="We provide express cover for cyber on cyber policies, financial institution blended policies"/>
    <n v="25"/>
    <n v="10"/>
    <s v="Other"/>
    <m/>
    <s v="Yes"/>
    <s v="Yes"/>
    <s v="Yes - They do not really understand cyber risk and would like further education"/>
    <s v="No - not at all"/>
    <s v="Yes"/>
    <n v="20"/>
    <m/>
    <n v="40"/>
    <s v="TBD"/>
    <x v="19"/>
  </r>
  <r>
    <s v="Christi Hatcher"/>
    <x v="35"/>
    <s v="Human Services $93m (includes camps, social service, child care, educational services, accident medical)"/>
    <x v="2"/>
    <s v="If Yes, please describe the cyber risks you feel are relevant."/>
    <s v="Most all likely have web sites, some solicit and may collect money via web site for enrollment, client data is collected and maintained in their systems, etc."/>
    <s v="90%"/>
    <n v="10"/>
    <s v="If Yes, what % of the book has this exposure (GWP basis)?"/>
    <s v="We have a Data Breach endorsement available with a $50,000 limit but have sold very little (58 policies out of 14,525 so &lt;1%)."/>
    <s v="No"/>
    <s v="Would like the ability to have a full cyber sell to our insureds for their incidental exposures.   "/>
    <s v="Yes - Mostly"/>
    <s v="We use ISO filed cyber exclusions but they are not total exclusions."/>
    <s v="10%"/>
    <n v="3"/>
    <s v="We could/should file a total exclusion to be used across all of the admitted products.  Currently using just ISO."/>
    <s v="IL0935, Exclusion of Certain Computer Related Losses and CG2106, Exclusion - Access or Disclosure of Confidential or Personal Information and Data-Related Liability - With Limited Bodily Injury Exception"/>
    <s v="Yes - Sometimes"/>
    <s v="Through proposal form questions"/>
    <m/>
    <s v="Yes"/>
    <n v="15"/>
    <s v="No"/>
    <n v="0"/>
    <s v="We do not really know what to insist upon and would appreciate guidance for the future"/>
    <n v="7"/>
    <m/>
    <s v="$50,000"/>
    <s v="$50,000"/>
    <s v="Use of the IBNR cyber exhibit"/>
    <s v="Limit prints on Data Breach endorsement and is in ICON."/>
    <s v="Yes"/>
    <s v="Not sure"/>
    <s v="Maybe - They have some cyber risk appreciation but would still like further education"/>
    <s v="Yes – modestly"/>
    <s v="No"/>
    <n v="0"/>
    <m/>
    <n v="35"/>
    <s v="TBD"/>
    <x v="3"/>
  </r>
  <r>
    <s v="Colin Shaw "/>
    <x v="36"/>
    <s v="$36m"/>
    <x v="0"/>
    <s v="If Yes, please describe the cyber risks you feel are relevant."/>
    <s v="Remote exposure to third party Property Damage and Bodily Injury. Less than the 10% noted below"/>
    <s v="10%"/>
    <n v="3"/>
    <s v="If Yes, what % of the book has this exposure (GWP basis)?"/>
    <s v="Less than 1% "/>
    <s v="Only in certain contexts"/>
    <s v="Only where we understand the context. "/>
    <s v="Sometimes"/>
    <m/>
    <s v="50%"/>
    <n v="7"/>
    <s v="Generally we are follow form of Lead carriers who dictate the requirement for an Exclusion based on perceived exposure within the class."/>
    <s v="Lead carriers"/>
    <s v="Yes - Rarely"/>
    <s v="Other"/>
    <s v="If we perceive an exposure we would seek exposure information and underwrite it."/>
    <s v="No"/>
    <n v="0"/>
    <s v="No"/>
    <n v="0"/>
    <s v="We do not feel there is systemic exposure in our portfolio"/>
    <n v="0"/>
    <m/>
    <s v="$25m"/>
    <s v="$11.5m "/>
    <s v="Use of the IBNR cyber exhibit"/>
    <m/>
    <s v="No"/>
    <s v="Yes"/>
    <s v="Maybe - They have some cyber risk appreciation but would still like further education"/>
    <s v="No - not at all"/>
    <s v="No"/>
    <n v="0"/>
    <m/>
    <n v="10"/>
    <s v="TBD"/>
    <x v="8"/>
  </r>
  <r>
    <s v="Joscelin Burrer"/>
    <x v="37"/>
    <s v="30+ M"/>
    <x v="3"/>
    <s v="If Yes, please describe the cyber risks you feel are relevant."/>
    <s v="Cyber could technically cause insolvency, although unlikely"/>
    <s v="100%"/>
    <n v="10"/>
    <s v="No"/>
    <m/>
    <s v="Yes"/>
    <s v="If there is no exclusion why wouldn't we cover?"/>
    <s v="No - Never"/>
    <s v="Not sure about the never but it is likely."/>
    <s v="100%"/>
    <n v="10"/>
    <m/>
    <s v="Not relevant"/>
    <s v="No - Never"/>
    <s v="Other"/>
    <s v="We talk to our client about it. "/>
    <s v="Yes"/>
    <n v="15"/>
    <s v="N/A"/>
    <n v="0"/>
    <s v="Other"/>
    <n v="7"/>
    <s v="We make sure our clients understand the most exposed sectors, such as retail. And they do. It is an underwriting exposure. "/>
    <m/>
    <m/>
    <s v="We do not currently record this in Markel systems"/>
    <m/>
    <s v="No"/>
    <m/>
    <s v="Maybe - They have some cyber risk appreciation but would still like further education"/>
    <s v="No - not at all"/>
    <s v="No"/>
    <n v="0"/>
    <m/>
    <n v="42"/>
    <s v="TBD"/>
    <x v="12"/>
  </r>
  <r>
    <s v="Chuck Brehmer"/>
    <x v="38"/>
    <s v="$11,767,000"/>
    <x v="1"/>
    <s v="No"/>
    <m/>
    <s v="10%"/>
    <n v="3"/>
    <s v="No"/>
    <m/>
    <s v="No"/>
    <m/>
    <s v="Yes - Always"/>
    <m/>
    <s v="10%"/>
    <n v="3"/>
    <s v="All policies have some form of cyber exclusion, either our own internal exclusion or exclusions as part of producer manuscript forms."/>
    <s v="ESP ERC "/>
    <s v="Yes - Rarely"/>
    <s v="Through proposal form questions"/>
    <m/>
    <s v="Yes"/>
    <n v="15"/>
    <s v="No"/>
    <n v="0"/>
    <s v="We do not feel there is systemic exposure in our portfolio"/>
    <n v="0"/>
    <m/>
    <s v="$0"/>
    <s v="$0"/>
    <s v="We do not currently record this in Markel systems"/>
    <m/>
    <s v="No"/>
    <s v="Not sure"/>
    <s v="No - They understand cyber risk well and do not need further education"/>
    <s v="No - not at all"/>
    <s v="No"/>
    <n v="0"/>
    <m/>
    <n v="21"/>
    <s v="TBD"/>
    <x v="14"/>
  </r>
  <r>
    <s v="Jeff, May"/>
    <x v="39"/>
    <s v="$162M"/>
    <x v="4"/>
    <s v="If Yes, please describe the cyber risks you feel are relevant."/>
    <s v="Some exposure from both a liability and property perspective, but for personal lines we feel its minimal.  We have put in cyber exclusions across most of our property products and are considering them in some of our marine lines as well."/>
    <s v="70%"/>
    <n v="7"/>
    <s v="No"/>
    <m/>
    <s v="No"/>
    <m/>
    <s v="Sometimes"/>
    <s v="We introduced them in our E&amp;S products where no filings are needed.  They are not common in many personal lines products and may see regulatory push back or questions of what corresponding rate reduction should come with them."/>
    <s v="60%"/>
    <n v="7"/>
    <s v="See #9"/>
    <s v="We've drafted our own for personal lines E&amp;S property products."/>
    <s v="No - Never"/>
    <s v="We do not get cyber related exposure information"/>
    <m/>
    <s v="No"/>
    <n v="0"/>
    <s v="N/A"/>
    <n v="0"/>
    <s v="We do not feel there is systemic exposure in our portfolio"/>
    <n v="0"/>
    <m/>
    <m/>
    <m/>
    <s v="Other"/>
    <s v="NA"/>
    <s v="N/A"/>
    <s v="Yes"/>
    <s v="Maybe - They have some cyber risk appreciation but would still like further education"/>
    <s v="No - not at all"/>
    <s v="No"/>
    <n v="0"/>
    <m/>
    <n v="14"/>
    <s v="TBD"/>
    <x v="20"/>
  </r>
  <r>
    <s v="Michael Keely"/>
    <x v="40"/>
    <s v="$43,361,799"/>
    <x v="1"/>
    <s v="If Yes, please describe the cyber risks you feel are relevant."/>
    <s v="Physical damage to vessels.  Cargo aboard vessels.    Vessel or cargo storage facility.  "/>
    <s v="30%"/>
    <n v="3"/>
    <s v="No"/>
    <m/>
    <s v="Only in certain contexts"/>
    <s v="We are silent, so the coverage is not excluded.  "/>
    <s v="Sometimes"/>
    <s v="Competitive reasons - previously the position was that the marine market had largely been silent, but that is likely changing.  "/>
    <s v="90%"/>
    <n v="10"/>
    <s v="Previously replied."/>
    <m/>
    <s v="Yes - Rarely"/>
    <s v="We do not get cyber related exposure information"/>
    <m/>
    <s v="Yes"/>
    <n v="15"/>
    <s v="Yes"/>
    <n v="15"/>
    <s v="We do not really know what to insist upon and would appreciate guidance for the future"/>
    <n v="7"/>
    <m/>
    <n v="25000000"/>
    <n v="1000000"/>
    <s v="Other"/>
    <s v="Limits are captured in general.  Without a peril exclusion, the assumption is that all perils get the limit recorded in the source recording system.  "/>
    <s v="No"/>
    <s v="Not sure"/>
    <s v="Yes - They do not really understand cyber risk and would like further education"/>
    <s v="Maybe a little"/>
    <s v="No"/>
    <n v="0"/>
    <m/>
    <n v="50"/>
    <s v="TBD"/>
    <x v="21"/>
  </r>
  <r>
    <s v="Salvatore Pollaro"/>
    <x v="41"/>
    <s v="$56M"/>
    <x v="1"/>
    <s v="If Yes, please describe the cyber risks you feel are relevant."/>
    <s v="Yes, on the D&amp;O and EPL which is why we take steps to grant an affirmative cyber sublimit to mitigate exposure, "/>
    <s v="50%"/>
    <n v="7"/>
    <s v="If Yes, what % of the book has this exposure (GWP basis)?"/>
    <s v="50% subject to 25k or 50k sub limit"/>
    <s v="Only in certain contexts"/>
    <s v="Only as described above with sub limits, or in the event a cyber loss led to a ancillary d&amp;o exposure (which is why we aim to exclude or grant sub limits, walling of the rest of the policy)"/>
    <s v="Yes - Mostly"/>
    <m/>
    <s v="50%"/>
    <n v="7"/>
    <m/>
    <s v="not applicable..part of our base ML forms"/>
    <s v="Yes - Sometimes"/>
    <s v="Other"/>
    <s v="class of business review"/>
    <s v="No"/>
    <n v="0"/>
    <s v="N/A"/>
    <n v="0"/>
    <s v="We do not feel there is systemic exposure in our portfolio"/>
    <n v="0"/>
    <m/>
    <s v="100k"/>
    <s v="25k"/>
    <s v="Use of the IBNR cyber exhibit"/>
    <m/>
    <s v="Yes"/>
    <s v="Not sure"/>
    <s v="Yes - They do not really understand cyber risk and would like further education"/>
    <s v="Maybe a little"/>
    <s v="Yes"/>
    <n v="20"/>
    <m/>
    <n v="34"/>
    <s v="TBD"/>
    <x v="16"/>
  </r>
  <r>
    <s v="Drew Dinsmore"/>
    <x v="42"/>
    <n v="90000000"/>
    <x v="0"/>
    <s v="Yes"/>
    <m/>
    <s v="100%"/>
    <n v="10"/>
    <s v="If Yes, what % of the book has this exposure (GWP basis)?"/>
    <s v="25%"/>
    <s v="Yes"/>
    <s v="The silent element to Cyber in Professional E&amp;O is integral to the cover particularly insofar as 3rd Party is concerned (the notion being a file is a file, paper or electronic)"/>
    <s v="No - Never"/>
    <s v="Would not be accepted by clients and brokers; it would mark our exiting the business."/>
    <s v="100%"/>
    <n v="10"/>
    <s v="refer above."/>
    <s v="No Cyber exclusions used"/>
    <s v="No - Never"/>
    <s v="Other"/>
    <s v="Through all means. Client meetings and applications where available."/>
    <s v="No"/>
    <n v="0"/>
    <s v="N/A"/>
    <n v="0"/>
    <s v="Other"/>
    <n v="7"/>
    <s v="We recognize the potential for systemic risk particularly with respect to large cloud based service providers and will discuss with clients on occasion. For ALAS ML/EPL we get information on this subject in applications."/>
    <n v="25000000"/>
    <n v="12500000"/>
    <s v="We do not currently record this in Markel systems"/>
    <m/>
    <s v="No"/>
    <s v="Yes"/>
    <s v="Maybe - They have some cyber risk appreciation but would still like further education"/>
    <s v="No - not at all"/>
    <s v="No"/>
    <n v="0"/>
    <m/>
    <n v="27"/>
    <s v="TBD"/>
    <x v="9"/>
  </r>
  <r>
    <s v="Chris Newman"/>
    <x v="43"/>
    <s v="10,500,000"/>
    <x v="1"/>
    <s v="If Yes, please describe the cyber risks you feel are relevant."/>
    <s v="product malfunction due to software hack causes BI / PD"/>
    <s v="30%"/>
    <n v="3"/>
    <s v="No"/>
    <m/>
    <s v="No"/>
    <m/>
    <s v="Yes - Always"/>
    <m/>
    <s v="10%"/>
    <n v="3"/>
    <s v="may be some policies (very few) that have BI / PD giveback"/>
    <s v="MAUB 1844"/>
    <s v="Yes - Rarely"/>
    <s v="Other"/>
    <s v="analyze possible BI / PD exposures due to cyber risk; question broker; investigate internal resources"/>
    <s v="No"/>
    <n v="0"/>
    <s v="N/A"/>
    <n v="0"/>
    <s v="We do not really know what to insist upon and would appreciate guidance for the future"/>
    <n v="7"/>
    <m/>
    <s v="25M"/>
    <s v="10m"/>
    <s v="We do not currently record this in Markel systems"/>
    <m/>
    <s v="No"/>
    <s v="Not sure"/>
    <s v="Maybe - They have some cyber risk appreciation but would still like further education"/>
    <s v="No - not at all"/>
    <s v="No"/>
    <n v="0"/>
    <m/>
    <n v="13"/>
    <s v="TBD"/>
    <x v="2"/>
  </r>
  <r>
    <s v="John Termini"/>
    <x v="44"/>
    <s v="$103,000,000"/>
    <x v="1"/>
    <s v="If Yes, please describe the cyber risks you feel are relevant."/>
    <s v="potentially PL &amp; Site Pollution policies."/>
    <s v="20%"/>
    <n v="3"/>
    <s v="No"/>
    <m/>
    <s v="No"/>
    <m/>
    <s v="No - Never"/>
    <s v="we approach the business with sublimit on the GL"/>
    <s v="30%"/>
    <n v="3"/>
    <m/>
    <s v="none"/>
    <s v="Yes - Sometimes"/>
    <s v="We do not get cyber related exposure information"/>
    <m/>
    <s v="Yes"/>
    <n v="15"/>
    <s v="No"/>
    <n v="0"/>
    <s v="We do not really know what to insist upon and would appreciate guidance for the future"/>
    <n v="7"/>
    <m/>
    <s v="$25,000"/>
    <s v="$25,000"/>
    <s v="Other"/>
    <s v="I believe PRIMIS recently started to track this buy use of certain from numbers.  Otherwise in the past we made a best case estimate based on the number of GL policies we issued."/>
    <s v="No"/>
    <s v="Not sure"/>
    <s v="No - They understand cyber risk well and do not need further education"/>
    <s v="Maybe a little"/>
    <s v="If yes, please provide count and amount paid."/>
    <n v="10"/>
    <s v="we have received a number of social engineering type cyber events, however, not paid anything as far as claims has informed the product line.,"/>
    <n v="38"/>
    <s v="TBD"/>
    <x v="22"/>
  </r>
  <r>
    <s v="Mark Schauss"/>
    <x v="45"/>
    <s v="$104,000,000"/>
    <x v="1"/>
    <s v="Yes"/>
    <m/>
    <s v="100%"/>
    <n v="10"/>
    <s v="No"/>
    <m/>
    <s v="No"/>
    <m/>
    <s v="No - Never"/>
    <m/>
    <s v="100%"/>
    <n v="10"/>
    <m/>
    <m/>
    <s v="No - Never"/>
    <s v="We do not get cyber related exposure information"/>
    <m/>
    <s v="Yes"/>
    <n v="15"/>
    <s v="N/A"/>
    <n v="0"/>
    <s v="We do not feel there is systemic exposure in our portfolio"/>
    <n v="0"/>
    <m/>
    <m/>
    <m/>
    <m/>
    <m/>
    <s v="No"/>
    <s v="Not sure"/>
    <s v="Maybe - They have some cyber risk appreciation but would still like further education"/>
    <s v="No - not at all"/>
    <s v="No"/>
    <n v="0"/>
    <m/>
    <n v="35"/>
    <s v="TBD"/>
    <x v="3"/>
  </r>
  <r>
    <s v="Macy Steers "/>
    <x v="46"/>
    <s v="$35m"/>
    <x v="1"/>
    <s v="Yes"/>
    <m/>
    <s v="80%"/>
    <n v="10"/>
    <s v="If Yes, what % of the book has this exposure (GWP basis)?"/>
    <s v="Less than 10%"/>
    <s v="Only in certain contexts"/>
    <s v="If it is explicitly included in our blended professional policies or if D&amp;O/E&amp;O claims arise as a function of a cyber event.  "/>
    <s v="Sometimes"/>
    <s v="Not market competitive. "/>
    <s v="90%"/>
    <n v="10"/>
    <m/>
    <s v="N/A "/>
    <s v="Yes - Regularly"/>
    <s v="Other"/>
    <s v="Applications and meeting with management.  Also consult with our cyber liability underwriting team on both risk exposures and terms/condition. "/>
    <s v="No"/>
    <n v="0"/>
    <s v="N/A"/>
    <n v="0"/>
    <s v="We always insist on infrastructure / internet / satellite / GPS / utility failure exclusions"/>
    <n v="15"/>
    <m/>
    <s v="$15m"/>
    <s v="$5m"/>
    <s v="We do not currently record this in Markel systems"/>
    <m/>
    <s v="Yes"/>
    <s v="Yes"/>
    <s v="Yes - They do not really understand cyber risk and would like further education"/>
    <s v="Yes – modestly"/>
    <s v="No"/>
    <n v="0"/>
    <m/>
    <n v="35"/>
    <s v="TBD"/>
    <x v="3"/>
  </r>
  <r>
    <s v="Mark Schauss"/>
    <x v="47"/>
    <s v="$270,000,000"/>
    <x v="1"/>
    <s v="If Yes, please describe the cyber risks you feel are relevant."/>
    <s v="For binding casualty policies we either attach the CG2107 (05/15) to exclude cyber related losses or we attach MGL1214 (07/12) to provide a $25,000 sublimit"/>
    <s v="10%"/>
    <n v="3"/>
    <s v="If Yes, what % of the book has this exposure (GWP basis)?"/>
    <s v="If any - For binding casualty policies we either attach the CG2107 (05/15) to exclude cyber related losses or we attach MGL1214 (07/12) to provide a $25,000 sublimit"/>
    <s v="Only in certain contexts"/>
    <s v="On agent authority classes where the products/completed operations coverage is offered we attach the MGL1214 (07/12) at a $25,000 sublimit"/>
    <s v="Yes - Mostly"/>
    <s v="We apply the CG2107 (5/15)"/>
    <s v="10%"/>
    <n v="3"/>
    <s v="Non-systematic reasons could potentially allow an underwriter to remove the exclusion (unlikely)"/>
    <s v="We apply the CG2107 (5/15)"/>
    <s v="No - Never"/>
    <s v="We do not get cyber related exposure information"/>
    <m/>
    <m/>
    <n v="0"/>
    <s v="N/A"/>
    <n v="0"/>
    <s v="We do not really know what to insist upon and would appreciate guidance for the future"/>
    <n v="7"/>
    <m/>
    <s v="$25,000"/>
    <s v="$25,000"/>
    <s v="We do not currently record this in Markel systems"/>
    <s v="Primis"/>
    <s v="No"/>
    <s v="Not sure"/>
    <s v="Maybe - They have some cyber risk appreciation but would still like further education"/>
    <s v="No - not at all"/>
    <s v="No"/>
    <n v="0"/>
    <m/>
    <n v="13"/>
    <s v="TBD"/>
    <x v="2"/>
  </r>
  <r>
    <s v="Audrey Hanken"/>
    <x v="48"/>
    <s v="50M"/>
    <x v="4"/>
    <s v="No"/>
    <m/>
    <m/>
    <n v="0"/>
    <s v="No"/>
    <m/>
    <s v="No"/>
    <m/>
    <s v="Yes - Always"/>
    <s v="We are in the process of adding full cyber exclusion now."/>
    <m/>
    <n v="0"/>
    <m/>
    <m/>
    <s v="No - Never"/>
    <m/>
    <m/>
    <s v="No"/>
    <n v="0"/>
    <m/>
    <n v="0"/>
    <s v="We do not feel there is systemic exposure in our portfolio"/>
    <n v="0"/>
    <m/>
    <m/>
    <m/>
    <m/>
    <m/>
    <s v="N/A"/>
    <s v="No"/>
    <s v="Maybe - They have some cyber risk appreciation but would still like further education"/>
    <s v="No - not at all"/>
    <s v="No"/>
    <n v="0"/>
    <m/>
    <n v="0"/>
    <s v="TBD"/>
    <x v="23"/>
  </r>
  <r>
    <s v="Lindey Jennings"/>
    <x v="49"/>
    <s v="90,300,000"/>
    <x v="4"/>
    <s v="No"/>
    <m/>
    <s v="10%"/>
    <n v="3"/>
    <s v="No"/>
    <m/>
    <s v="No"/>
    <s v="if found contained in a contract we would exclude by rider or make sure contractor had insurance in place.  Extremely rare unless we are bonding a network infrastructure installation or addition."/>
    <s v="No - Never"/>
    <s v="Unless a contract specifically contained cyber language or liquidated damages for data breach it would not be necessary."/>
    <s v="100%"/>
    <n v="10"/>
    <s v="Same as above"/>
    <s v="We would add a rider attaching to any bonds covering a contract that contained cyber risk.  "/>
    <s v="No - Never"/>
    <s v="Other"/>
    <s v="Our bonds would never be intended to cover cyber risk and would exclude via rider or require specific insurance be in place to cover."/>
    <s v="No"/>
    <n v="0"/>
    <s v="N/A"/>
    <n v="0"/>
    <s v="We do not feel there is systemic exposure in our portfolio"/>
    <n v="0"/>
    <m/>
    <s v="N/A"/>
    <s v="n/a"/>
    <s v="Other"/>
    <s v="N/A"/>
    <s v="N/A"/>
    <s v="Yes"/>
    <s v="Maybe - They have some cyber risk appreciation but would still like further education"/>
    <s v="No - not at all"/>
    <s v="No"/>
    <n v="0"/>
    <m/>
    <n v="13"/>
    <s v="TB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9" firstHeaderRow="1" firstDataRow="1" firstDataCol="1"/>
  <pivotFields count="42">
    <pivotField showAll="0"/>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Average of Total" fld="41" subtotal="average" baseField="3" baseItem="0"/>
  </dataFields>
  <formats count="9">
    <format dxfId="8">
      <pivotArea collapsedLevelsAreSubtotals="1" fieldPosition="0">
        <references count="1">
          <reference field="3" count="1">
            <x v="0"/>
          </reference>
        </references>
      </pivotArea>
    </format>
    <format dxfId="7">
      <pivotArea collapsedLevelsAreSubtotals="1" fieldPosition="0">
        <references count="1">
          <reference field="3" count="1">
            <x v="0"/>
          </reference>
        </references>
      </pivotArea>
    </format>
    <format dxfId="6">
      <pivotArea collapsedLevelsAreSubtotals="1" fieldPosition="0">
        <references count="1">
          <reference field="3" count="1">
            <x v="0"/>
          </reference>
        </references>
      </pivotArea>
    </format>
    <format dxfId="5">
      <pivotArea collapsedLevelsAreSubtotals="1" fieldPosition="0">
        <references count="1">
          <reference field="3" count="1">
            <x v="3"/>
          </reference>
        </references>
      </pivotArea>
    </format>
    <format dxfId="4">
      <pivotArea dataOnly="0" labelOnly="1" fieldPosition="0">
        <references count="1">
          <reference field="3" count="1">
            <x v="3"/>
          </reference>
        </references>
      </pivotArea>
    </format>
    <format dxfId="3">
      <pivotArea collapsedLevelsAreSubtotals="1" fieldPosition="0">
        <references count="1">
          <reference field="3" count="2">
            <x v="1"/>
            <x v="2"/>
          </reference>
        </references>
      </pivotArea>
    </format>
    <format dxfId="2">
      <pivotArea dataOnly="0" labelOnly="1" fieldPosition="0">
        <references count="1">
          <reference field="3" count="2">
            <x v="1"/>
            <x v="2"/>
          </reference>
        </references>
      </pivotArea>
    </format>
    <format dxfId="1">
      <pivotArea collapsedLevelsAreSubtotals="1" fieldPosition="0">
        <references count="1">
          <reference field="3" count="1">
            <x v="4"/>
          </reference>
        </references>
      </pivotArea>
    </format>
    <format dxfId="0">
      <pivotArea dataOnly="0" labelOnly="1" fieldPosition="0">
        <references count="1">
          <reference field="3"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
  <sheetViews>
    <sheetView topLeftCell="R1" workbookViewId="0">
      <selection activeCell="AP3" sqref="AP3"/>
    </sheetView>
  </sheetViews>
  <sheetFormatPr defaultRowHeight="15" x14ac:dyDescent="0.25"/>
  <cols>
    <col min="7" max="8" width="9.140625" style="3"/>
    <col min="15" max="16" width="9.140625" style="3"/>
    <col min="22" max="27" width="9.140625" style="3"/>
    <col min="37" max="38" width="9.140625" style="3"/>
    <col min="41" max="41" width="12.7109375" customWidth="1"/>
    <col min="42" max="42" width="16.5703125" bestFit="1" customWidth="1"/>
    <col min="44" max="44" width="12.42578125" bestFit="1" customWidth="1"/>
  </cols>
  <sheetData>
    <row r="1" spans="1:44" x14ac:dyDescent="0.25">
      <c r="A1" s="1" t="s">
        <v>0</v>
      </c>
      <c r="B1" s="1" t="s">
        <v>1</v>
      </c>
      <c r="C1" s="1" t="s">
        <v>2</v>
      </c>
      <c r="D1" s="1" t="s">
        <v>3</v>
      </c>
      <c r="E1" s="1" t="s">
        <v>4</v>
      </c>
      <c r="F1" s="1"/>
      <c r="G1" s="2" t="s">
        <v>5</v>
      </c>
      <c r="H1" s="2" t="s">
        <v>457</v>
      </c>
      <c r="I1" s="1" t="s">
        <v>6</v>
      </c>
      <c r="J1" s="1"/>
      <c r="K1" s="1" t="s">
        <v>7</v>
      </c>
      <c r="L1" s="1"/>
      <c r="M1" s="1" t="s">
        <v>8</v>
      </c>
      <c r="N1" s="1"/>
      <c r="O1" s="2" t="s">
        <v>9</v>
      </c>
      <c r="P1" s="2" t="s">
        <v>457</v>
      </c>
      <c r="Q1" s="1"/>
      <c r="R1" s="1" t="s">
        <v>10</v>
      </c>
      <c r="S1" s="1" t="s">
        <v>11</v>
      </c>
      <c r="T1" s="1" t="s">
        <v>12</v>
      </c>
      <c r="U1" s="1"/>
      <c r="V1" s="2" t="s">
        <v>13</v>
      </c>
      <c r="W1" s="2" t="s">
        <v>457</v>
      </c>
      <c r="X1" s="2" t="s">
        <v>14</v>
      </c>
      <c r="Y1" s="2" t="s">
        <v>457</v>
      </c>
      <c r="Z1" s="2" t="s">
        <v>15</v>
      </c>
      <c r="AA1" s="2" t="s">
        <v>457</v>
      </c>
      <c r="AB1" s="1"/>
      <c r="AC1" s="1" t="s">
        <v>16</v>
      </c>
      <c r="AD1" s="1"/>
      <c r="AE1" s="1" t="s">
        <v>17</v>
      </c>
      <c r="AF1" s="1"/>
      <c r="AG1" s="1" t="s">
        <v>18</v>
      </c>
      <c r="AH1" s="1" t="s">
        <v>19</v>
      </c>
      <c r="AI1" s="1" t="s">
        <v>20</v>
      </c>
      <c r="AJ1" s="1" t="s">
        <v>21</v>
      </c>
      <c r="AK1" s="2" t="s">
        <v>22</v>
      </c>
      <c r="AL1" s="2" t="s">
        <v>457</v>
      </c>
      <c r="AM1" s="1"/>
      <c r="AN1" s="24" t="s">
        <v>460</v>
      </c>
      <c r="AO1" s="25"/>
      <c r="AP1" s="8" t="s">
        <v>461</v>
      </c>
    </row>
    <row r="2" spans="1:44" x14ac:dyDescent="0.25">
      <c r="A2" s="1" t="s">
        <v>23</v>
      </c>
      <c r="B2" s="1" t="s">
        <v>23</v>
      </c>
      <c r="C2" s="1" t="s">
        <v>23</v>
      </c>
      <c r="D2" s="1" t="s">
        <v>24</v>
      </c>
      <c r="E2" s="1" t="s">
        <v>24</v>
      </c>
      <c r="F2" s="1" t="s">
        <v>25</v>
      </c>
      <c r="G2" s="2" t="s">
        <v>24</v>
      </c>
      <c r="H2" s="2" t="s">
        <v>456</v>
      </c>
      <c r="I2" s="1" t="s">
        <v>24</v>
      </c>
      <c r="J2" s="1" t="s">
        <v>26</v>
      </c>
      <c r="K2" s="1" t="s">
        <v>24</v>
      </c>
      <c r="L2" s="1" t="s">
        <v>27</v>
      </c>
      <c r="M2" s="1" t="s">
        <v>24</v>
      </c>
      <c r="N2" s="1" t="s">
        <v>28</v>
      </c>
      <c r="O2" s="2" t="s">
        <v>24</v>
      </c>
      <c r="P2" s="2" t="s">
        <v>456</v>
      </c>
      <c r="Q2" s="1" t="s">
        <v>28</v>
      </c>
      <c r="R2" s="1" t="s">
        <v>23</v>
      </c>
      <c r="S2" s="1" t="s">
        <v>24</v>
      </c>
      <c r="T2" s="1" t="s">
        <v>24</v>
      </c>
      <c r="U2" s="1" t="s">
        <v>29</v>
      </c>
      <c r="V2" s="2" t="s">
        <v>24</v>
      </c>
      <c r="W2" s="2" t="s">
        <v>456</v>
      </c>
      <c r="X2" s="2" t="s">
        <v>24</v>
      </c>
      <c r="Y2" s="2" t="s">
        <v>456</v>
      </c>
      <c r="Z2" s="2" t="s">
        <v>24</v>
      </c>
      <c r="AA2" s="2" t="s">
        <v>456</v>
      </c>
      <c r="AB2" s="1" t="s">
        <v>29</v>
      </c>
      <c r="AC2" s="1" t="s">
        <v>30</v>
      </c>
      <c r="AD2" s="1" t="s">
        <v>31</v>
      </c>
      <c r="AE2" s="1" t="s">
        <v>24</v>
      </c>
      <c r="AF2" s="1" t="s">
        <v>29</v>
      </c>
      <c r="AG2" s="1" t="s">
        <v>24</v>
      </c>
      <c r="AH2" s="1" t="s">
        <v>24</v>
      </c>
      <c r="AI2" s="1" t="s">
        <v>24</v>
      </c>
      <c r="AJ2" s="1" t="s">
        <v>24</v>
      </c>
      <c r="AK2" s="2" t="s">
        <v>24</v>
      </c>
      <c r="AL2" s="2" t="s">
        <v>456</v>
      </c>
      <c r="AM2" s="1" t="s">
        <v>32</v>
      </c>
      <c r="AN2" s="7" t="s">
        <v>457</v>
      </c>
      <c r="AO2" s="9" t="s">
        <v>458</v>
      </c>
      <c r="AP2" s="10" t="s">
        <v>462</v>
      </c>
    </row>
    <row r="3" spans="1:44" x14ac:dyDescent="0.25">
      <c r="A3" s="6" t="s">
        <v>292</v>
      </c>
      <c r="B3" s="6" t="s">
        <v>293</v>
      </c>
      <c r="C3" s="6" t="s">
        <v>294</v>
      </c>
      <c r="D3" s="6" t="s">
        <v>74</v>
      </c>
      <c r="E3" s="6" t="s">
        <v>25</v>
      </c>
      <c r="F3" s="6" t="s">
        <v>295</v>
      </c>
      <c r="G3" s="16" t="s">
        <v>40</v>
      </c>
      <c r="H3" s="16">
        <f>IF(OR(G3="10%",G3="20%",G3="30%"),3,IF(OR(G3="40%",G3="50%",G3="60%",G3="70%"),7,IF(OR(G3="80%",G3="90%",G3="100%"),10,0)))</f>
        <v>10</v>
      </c>
      <c r="I3" s="6" t="s">
        <v>37</v>
      </c>
      <c r="J3" s="6"/>
      <c r="K3" s="6" t="s">
        <v>43</v>
      </c>
      <c r="L3" s="6" t="s">
        <v>296</v>
      </c>
      <c r="M3" s="6" t="s">
        <v>39</v>
      </c>
      <c r="N3" s="6" t="s">
        <v>297</v>
      </c>
      <c r="O3" s="16" t="s">
        <v>40</v>
      </c>
      <c r="P3" s="16">
        <f t="shared" ref="P3:P34" si="0">IF(OR(O3="10%",O3="20%",O3="30%"),3,IF(OR(O3="40%",O3="50%",O3="60%",O3="70%"),7,IF(OR(O3="80%",O3="90%",O3="100%"),10,0)))</f>
        <v>10</v>
      </c>
      <c r="Q3" s="6" t="s">
        <v>298</v>
      </c>
      <c r="R3" s="6" t="s">
        <v>46</v>
      </c>
      <c r="S3" s="6" t="s">
        <v>92</v>
      </c>
      <c r="T3" s="6" t="s">
        <v>63</v>
      </c>
      <c r="U3" s="6" t="s">
        <v>299</v>
      </c>
      <c r="V3" s="16" t="s">
        <v>43</v>
      </c>
      <c r="W3" s="16">
        <f t="shared" ref="W3:W34" si="1">IF(V3="Yes",15,0)</f>
        <v>15</v>
      </c>
      <c r="X3" s="16" t="s">
        <v>43</v>
      </c>
      <c r="Y3" s="16">
        <f t="shared" ref="Y3:Y34" si="2">IF(X3="Yes",15,0)</f>
        <v>15</v>
      </c>
      <c r="Z3" s="16" t="s">
        <v>63</v>
      </c>
      <c r="AA3" s="16">
        <f t="shared" ref="AA3:AA34" si="3">IF(Z3="We always insist on infrastructure / internet / satellite / GPS / utility failure exclusions",15,IF(OR(Z3="We do not really know what to insist upon and would appreciate guidance for the future",Z3="Other"),7,0))</f>
        <v>7</v>
      </c>
      <c r="AB3" s="6" t="s">
        <v>300</v>
      </c>
      <c r="AC3" s="6" t="s">
        <v>300</v>
      </c>
      <c r="AD3" s="6"/>
      <c r="AE3" s="6" t="s">
        <v>63</v>
      </c>
      <c r="AF3" s="6" t="s">
        <v>300</v>
      </c>
      <c r="AG3" s="6" t="s">
        <v>46</v>
      </c>
      <c r="AH3" s="6" t="s">
        <v>47</v>
      </c>
      <c r="AI3" s="6" t="s">
        <v>94</v>
      </c>
      <c r="AJ3" s="6" t="s">
        <v>301</v>
      </c>
      <c r="AK3" s="16" t="s">
        <v>37</v>
      </c>
      <c r="AL3" s="16">
        <f t="shared" ref="AL3:AL11" si="4">IF(OR(AK3="If yes, please provide count and amount paid.",AK3="Yes"),20,0)</f>
        <v>0</v>
      </c>
      <c r="AM3" s="6"/>
      <c r="AN3" s="16">
        <f t="shared" ref="AN3:AN34" si="5">H3+P3+W3+Y3+AA3+AL3</f>
        <v>57</v>
      </c>
      <c r="AO3" s="6" t="s">
        <v>459</v>
      </c>
      <c r="AP3" s="6">
        <f t="shared" ref="AP3:AP34" si="6">AN3</f>
        <v>57</v>
      </c>
      <c r="AR3" s="6" t="s">
        <v>465</v>
      </c>
    </row>
    <row r="4" spans="1:44" x14ac:dyDescent="0.25">
      <c r="A4" s="6" t="s">
        <v>302</v>
      </c>
      <c r="B4" s="6" t="s">
        <v>303</v>
      </c>
      <c r="C4" s="6" t="s">
        <v>304</v>
      </c>
      <c r="D4" s="6" t="s">
        <v>53</v>
      </c>
      <c r="E4" s="6" t="s">
        <v>37</v>
      </c>
      <c r="F4" s="6"/>
      <c r="G4" s="16" t="s">
        <v>38</v>
      </c>
      <c r="H4" s="16">
        <f t="shared" ref="H4:H34" si="7">IF(OR(G4="10%",G4="20%",G4="30%"),3,IF(OR(G4="40%",G4="50%",G4="60%",G4="70%"),7,IF(OR(G4="80%",G4="90%",G4="100%"),10,0)))</f>
        <v>3</v>
      </c>
      <c r="I4" s="6" t="s">
        <v>26</v>
      </c>
      <c r="J4" s="6" t="s">
        <v>305</v>
      </c>
      <c r="K4" s="6" t="s">
        <v>43</v>
      </c>
      <c r="L4" s="6" t="s">
        <v>306</v>
      </c>
      <c r="M4" s="6" t="s">
        <v>89</v>
      </c>
      <c r="N4" s="6" t="s">
        <v>307</v>
      </c>
      <c r="O4" s="16" t="s">
        <v>38</v>
      </c>
      <c r="P4" s="16">
        <f t="shared" si="0"/>
        <v>3</v>
      </c>
      <c r="Q4" s="6"/>
      <c r="R4" s="6" t="s">
        <v>308</v>
      </c>
      <c r="S4" s="6" t="s">
        <v>92</v>
      </c>
      <c r="T4" s="6" t="s">
        <v>61</v>
      </c>
      <c r="U4" s="6"/>
      <c r="V4" s="16" t="s">
        <v>43</v>
      </c>
      <c r="W4" s="16">
        <f t="shared" si="1"/>
        <v>15</v>
      </c>
      <c r="X4" s="16" t="s">
        <v>46</v>
      </c>
      <c r="Y4" s="16">
        <f t="shared" si="2"/>
        <v>0</v>
      </c>
      <c r="Z4" s="16" t="s">
        <v>309</v>
      </c>
      <c r="AA4" s="16">
        <f t="shared" si="3"/>
        <v>15</v>
      </c>
      <c r="AB4" s="6"/>
      <c r="AC4" s="6" t="s">
        <v>294</v>
      </c>
      <c r="AD4" s="6" t="s">
        <v>310</v>
      </c>
      <c r="AE4" s="6" t="s">
        <v>63</v>
      </c>
      <c r="AF4" s="6" t="s">
        <v>311</v>
      </c>
      <c r="AG4" s="6" t="s">
        <v>43</v>
      </c>
      <c r="AH4" s="6" t="s">
        <v>43</v>
      </c>
      <c r="AI4" s="6" t="s">
        <v>69</v>
      </c>
      <c r="AJ4" s="6" t="s">
        <v>95</v>
      </c>
      <c r="AK4" s="16" t="s">
        <v>32</v>
      </c>
      <c r="AL4" s="16">
        <f t="shared" si="4"/>
        <v>20</v>
      </c>
      <c r="AM4" s="6" t="s">
        <v>312</v>
      </c>
      <c r="AN4" s="16">
        <f t="shared" si="5"/>
        <v>56</v>
      </c>
      <c r="AO4" s="6" t="s">
        <v>459</v>
      </c>
      <c r="AP4" s="6">
        <f t="shared" si="6"/>
        <v>56</v>
      </c>
    </row>
    <row r="5" spans="1:44" x14ac:dyDescent="0.25">
      <c r="A5" s="6" t="s">
        <v>381</v>
      </c>
      <c r="B5" s="6" t="s">
        <v>382</v>
      </c>
      <c r="C5" s="6" t="s">
        <v>383</v>
      </c>
      <c r="D5" s="6" t="s">
        <v>53</v>
      </c>
      <c r="E5" s="6" t="s">
        <v>25</v>
      </c>
      <c r="F5" s="6" t="s">
        <v>384</v>
      </c>
      <c r="G5" s="16" t="s">
        <v>87</v>
      </c>
      <c r="H5" s="16">
        <f t="shared" si="7"/>
        <v>3</v>
      </c>
      <c r="I5" s="6" t="s">
        <v>37</v>
      </c>
      <c r="J5" s="6"/>
      <c r="K5" s="6" t="s">
        <v>88</v>
      </c>
      <c r="L5" s="6" t="s">
        <v>385</v>
      </c>
      <c r="M5" s="6" t="s">
        <v>124</v>
      </c>
      <c r="N5" s="6" t="s">
        <v>386</v>
      </c>
      <c r="O5" s="16" t="s">
        <v>132</v>
      </c>
      <c r="P5" s="16">
        <f t="shared" si="0"/>
        <v>10</v>
      </c>
      <c r="Q5" s="6" t="s">
        <v>387</v>
      </c>
      <c r="R5" s="6"/>
      <c r="S5" s="6" t="s">
        <v>102</v>
      </c>
      <c r="T5" s="6" t="s">
        <v>42</v>
      </c>
      <c r="U5" s="6"/>
      <c r="V5" s="16" t="s">
        <v>43</v>
      </c>
      <c r="W5" s="16">
        <f t="shared" si="1"/>
        <v>15</v>
      </c>
      <c r="X5" s="16" t="s">
        <v>43</v>
      </c>
      <c r="Y5" s="16">
        <f t="shared" si="2"/>
        <v>15</v>
      </c>
      <c r="Z5" s="16" t="s">
        <v>82</v>
      </c>
      <c r="AA5" s="16">
        <f t="shared" si="3"/>
        <v>7</v>
      </c>
      <c r="AB5" s="6"/>
      <c r="AC5" s="6">
        <v>25000000</v>
      </c>
      <c r="AD5" s="6">
        <v>1000000</v>
      </c>
      <c r="AE5" s="6" t="s">
        <v>63</v>
      </c>
      <c r="AF5" s="6" t="s">
        <v>388</v>
      </c>
      <c r="AG5" s="6" t="s">
        <v>37</v>
      </c>
      <c r="AH5" s="6" t="s">
        <v>47</v>
      </c>
      <c r="AI5" s="6" t="s">
        <v>69</v>
      </c>
      <c r="AJ5" s="6" t="s">
        <v>95</v>
      </c>
      <c r="AK5" s="16" t="s">
        <v>37</v>
      </c>
      <c r="AL5" s="16">
        <f t="shared" si="4"/>
        <v>0</v>
      </c>
      <c r="AM5" s="6"/>
      <c r="AN5" s="16">
        <f t="shared" si="5"/>
        <v>50</v>
      </c>
      <c r="AO5" s="6" t="s">
        <v>459</v>
      </c>
      <c r="AP5" s="6">
        <f t="shared" si="6"/>
        <v>50</v>
      </c>
    </row>
    <row r="6" spans="1:44" x14ac:dyDescent="0.25">
      <c r="A6" s="6" t="s">
        <v>50</v>
      </c>
      <c r="B6" s="6" t="s">
        <v>51</v>
      </c>
      <c r="C6" s="6" t="s">
        <v>52</v>
      </c>
      <c r="D6" s="6" t="s">
        <v>53</v>
      </c>
      <c r="E6" s="6" t="s">
        <v>37</v>
      </c>
      <c r="F6" s="6"/>
      <c r="G6" s="16" t="s">
        <v>38</v>
      </c>
      <c r="H6" s="16">
        <f t="shared" si="7"/>
        <v>3</v>
      </c>
      <c r="I6" s="6" t="s">
        <v>26</v>
      </c>
      <c r="J6" s="6" t="s">
        <v>54</v>
      </c>
      <c r="K6" s="6" t="s">
        <v>43</v>
      </c>
      <c r="L6" s="6" t="s">
        <v>55</v>
      </c>
      <c r="M6" s="6" t="s">
        <v>56</v>
      </c>
      <c r="N6" s="6" t="s">
        <v>57</v>
      </c>
      <c r="O6" s="16" t="s">
        <v>38</v>
      </c>
      <c r="P6" s="16">
        <f t="shared" si="0"/>
        <v>3</v>
      </c>
      <c r="Q6" s="6" t="s">
        <v>58</v>
      </c>
      <c r="R6" s="6" t="s">
        <v>59</v>
      </c>
      <c r="S6" s="6" t="s">
        <v>60</v>
      </c>
      <c r="T6" s="6" t="s">
        <v>61</v>
      </c>
      <c r="U6" s="6" t="s">
        <v>62</v>
      </c>
      <c r="V6" s="16" t="s">
        <v>43</v>
      </c>
      <c r="W6" s="16">
        <f t="shared" si="1"/>
        <v>15</v>
      </c>
      <c r="X6" s="16" t="s">
        <v>37</v>
      </c>
      <c r="Y6" s="16">
        <f t="shared" si="2"/>
        <v>0</v>
      </c>
      <c r="Z6" s="16" t="s">
        <v>63</v>
      </c>
      <c r="AA6" s="16">
        <f t="shared" si="3"/>
        <v>7</v>
      </c>
      <c r="AB6" s="6" t="s">
        <v>64</v>
      </c>
      <c r="AC6" s="6" t="s">
        <v>65</v>
      </c>
      <c r="AD6" s="6" t="s">
        <v>66</v>
      </c>
      <c r="AE6" s="6" t="s">
        <v>67</v>
      </c>
      <c r="AF6" s="6" t="s">
        <v>68</v>
      </c>
      <c r="AG6" s="6" t="s">
        <v>43</v>
      </c>
      <c r="AH6" s="6" t="s">
        <v>47</v>
      </c>
      <c r="AI6" s="6" t="s">
        <v>69</v>
      </c>
      <c r="AJ6" s="6" t="s">
        <v>49</v>
      </c>
      <c r="AK6" s="16" t="s">
        <v>32</v>
      </c>
      <c r="AL6" s="16">
        <f t="shared" si="4"/>
        <v>20</v>
      </c>
      <c r="AM6" s="6" t="s">
        <v>70</v>
      </c>
      <c r="AN6" s="16">
        <f t="shared" si="5"/>
        <v>48</v>
      </c>
      <c r="AO6" s="6" t="s">
        <v>459</v>
      </c>
      <c r="AP6" s="6">
        <f t="shared" si="6"/>
        <v>48</v>
      </c>
    </row>
    <row r="7" spans="1:44" x14ac:dyDescent="0.25">
      <c r="A7" s="6" t="s">
        <v>235</v>
      </c>
      <c r="B7" s="6" t="s">
        <v>236</v>
      </c>
      <c r="C7" s="6" t="s">
        <v>237</v>
      </c>
      <c r="D7" s="6" t="s">
        <v>74</v>
      </c>
      <c r="E7" s="6" t="s">
        <v>43</v>
      </c>
      <c r="F7" s="6"/>
      <c r="G7" s="16" t="s">
        <v>194</v>
      </c>
      <c r="H7" s="16">
        <f t="shared" si="7"/>
        <v>10</v>
      </c>
      <c r="I7" s="6" t="s">
        <v>43</v>
      </c>
      <c r="J7" s="6"/>
      <c r="K7" s="6" t="s">
        <v>88</v>
      </c>
      <c r="L7" s="6" t="s">
        <v>238</v>
      </c>
      <c r="M7" s="6" t="s">
        <v>39</v>
      </c>
      <c r="N7" s="6"/>
      <c r="O7" s="16" t="s">
        <v>132</v>
      </c>
      <c r="P7" s="16">
        <f t="shared" si="0"/>
        <v>10</v>
      </c>
      <c r="Q7" s="6"/>
      <c r="R7" s="6" t="s">
        <v>41</v>
      </c>
      <c r="S7" s="6" t="s">
        <v>92</v>
      </c>
      <c r="T7" s="6" t="s">
        <v>63</v>
      </c>
      <c r="U7" s="6" t="s">
        <v>239</v>
      </c>
      <c r="V7" s="16" t="s">
        <v>43</v>
      </c>
      <c r="W7" s="16">
        <f t="shared" si="1"/>
        <v>15</v>
      </c>
      <c r="X7" s="16" t="s">
        <v>37</v>
      </c>
      <c r="Y7" s="16">
        <f t="shared" si="2"/>
        <v>0</v>
      </c>
      <c r="Z7" s="16" t="s">
        <v>82</v>
      </c>
      <c r="AA7" s="16">
        <f t="shared" si="3"/>
        <v>7</v>
      </c>
      <c r="AB7" s="6"/>
      <c r="AC7" s="6" t="s">
        <v>240</v>
      </c>
      <c r="AD7" s="6" t="s">
        <v>240</v>
      </c>
      <c r="AE7" s="6" t="s">
        <v>63</v>
      </c>
      <c r="AF7" s="6" t="s">
        <v>241</v>
      </c>
      <c r="AG7" s="6" t="s">
        <v>46</v>
      </c>
      <c r="AH7" s="6" t="s">
        <v>47</v>
      </c>
      <c r="AI7" s="6" t="s">
        <v>69</v>
      </c>
      <c r="AJ7" s="6" t="s">
        <v>106</v>
      </c>
      <c r="AK7" s="16" t="s">
        <v>37</v>
      </c>
      <c r="AL7" s="16">
        <f t="shared" si="4"/>
        <v>0</v>
      </c>
      <c r="AM7" s="6"/>
      <c r="AN7" s="16">
        <f t="shared" si="5"/>
        <v>42</v>
      </c>
      <c r="AO7" s="6" t="s">
        <v>459</v>
      </c>
      <c r="AP7" s="6">
        <f t="shared" si="6"/>
        <v>42</v>
      </c>
    </row>
    <row r="8" spans="1:44" x14ac:dyDescent="0.25">
      <c r="A8" s="6" t="s">
        <v>357</v>
      </c>
      <c r="B8" s="6" t="s">
        <v>358</v>
      </c>
      <c r="C8" s="6" t="s">
        <v>359</v>
      </c>
      <c r="D8" s="6" t="s">
        <v>99</v>
      </c>
      <c r="E8" s="6" t="s">
        <v>25</v>
      </c>
      <c r="F8" s="6" t="s">
        <v>360</v>
      </c>
      <c r="G8" s="16" t="s">
        <v>40</v>
      </c>
      <c r="H8" s="16">
        <f t="shared" si="7"/>
        <v>10</v>
      </c>
      <c r="I8" s="6" t="s">
        <v>37</v>
      </c>
      <c r="J8" s="6"/>
      <c r="K8" s="6" t="s">
        <v>43</v>
      </c>
      <c r="L8" s="6" t="s">
        <v>361</v>
      </c>
      <c r="M8" s="6" t="s">
        <v>39</v>
      </c>
      <c r="N8" s="6" t="s">
        <v>362</v>
      </c>
      <c r="O8" s="16" t="s">
        <v>40</v>
      </c>
      <c r="P8" s="16">
        <f t="shared" si="0"/>
        <v>10</v>
      </c>
      <c r="Q8" s="6"/>
      <c r="R8" s="6" t="s">
        <v>363</v>
      </c>
      <c r="S8" s="6" t="s">
        <v>39</v>
      </c>
      <c r="T8" s="6" t="s">
        <v>63</v>
      </c>
      <c r="U8" s="6" t="s">
        <v>364</v>
      </c>
      <c r="V8" s="16" t="s">
        <v>43</v>
      </c>
      <c r="W8" s="16">
        <f t="shared" si="1"/>
        <v>15</v>
      </c>
      <c r="X8" s="16" t="s">
        <v>46</v>
      </c>
      <c r="Y8" s="16">
        <f t="shared" si="2"/>
        <v>0</v>
      </c>
      <c r="Z8" s="16" t="s">
        <v>63</v>
      </c>
      <c r="AA8" s="16">
        <f t="shared" si="3"/>
        <v>7</v>
      </c>
      <c r="AB8" s="6" t="s">
        <v>365</v>
      </c>
      <c r="AC8" s="6"/>
      <c r="AD8" s="6"/>
      <c r="AE8" s="6" t="s">
        <v>45</v>
      </c>
      <c r="AF8" s="6"/>
      <c r="AG8" s="6" t="s">
        <v>37</v>
      </c>
      <c r="AH8" s="6"/>
      <c r="AI8" s="6" t="s">
        <v>94</v>
      </c>
      <c r="AJ8" s="6" t="s">
        <v>49</v>
      </c>
      <c r="AK8" s="16" t="s">
        <v>37</v>
      </c>
      <c r="AL8" s="16">
        <f t="shared" si="4"/>
        <v>0</v>
      </c>
      <c r="AM8" s="6"/>
      <c r="AN8" s="16">
        <f t="shared" si="5"/>
        <v>42</v>
      </c>
      <c r="AO8" s="6" t="s">
        <v>459</v>
      </c>
      <c r="AP8" s="6">
        <f t="shared" si="6"/>
        <v>42</v>
      </c>
    </row>
    <row r="9" spans="1:44" x14ac:dyDescent="0.25">
      <c r="A9" s="6" t="s">
        <v>242</v>
      </c>
      <c r="B9" s="6" t="s">
        <v>255</v>
      </c>
      <c r="C9" s="6" t="s">
        <v>256</v>
      </c>
      <c r="D9" s="6" t="s">
        <v>74</v>
      </c>
      <c r="E9" s="6" t="s">
        <v>25</v>
      </c>
      <c r="F9" s="6" t="s">
        <v>245</v>
      </c>
      <c r="G9" s="16" t="s">
        <v>152</v>
      </c>
      <c r="H9" s="16">
        <f t="shared" si="7"/>
        <v>3</v>
      </c>
      <c r="I9" s="6" t="s">
        <v>26</v>
      </c>
      <c r="J9" s="6" t="s">
        <v>250</v>
      </c>
      <c r="K9" s="6" t="s">
        <v>43</v>
      </c>
      <c r="L9" s="6" t="s">
        <v>250</v>
      </c>
      <c r="M9" s="6" t="s">
        <v>39</v>
      </c>
      <c r="N9" s="6"/>
      <c r="O9" s="16" t="s">
        <v>152</v>
      </c>
      <c r="P9" s="16">
        <f t="shared" si="0"/>
        <v>3</v>
      </c>
      <c r="Q9" s="6" t="s">
        <v>252</v>
      </c>
      <c r="R9" s="6" t="s">
        <v>81</v>
      </c>
      <c r="S9" s="6" t="s">
        <v>92</v>
      </c>
      <c r="T9" s="6" t="s">
        <v>61</v>
      </c>
      <c r="U9" s="6" t="s">
        <v>257</v>
      </c>
      <c r="V9" s="16" t="s">
        <v>43</v>
      </c>
      <c r="W9" s="16">
        <f t="shared" si="1"/>
        <v>15</v>
      </c>
      <c r="X9" s="16" t="s">
        <v>37</v>
      </c>
      <c r="Y9" s="16">
        <f t="shared" si="2"/>
        <v>0</v>
      </c>
      <c r="Z9" s="16" t="s">
        <v>44</v>
      </c>
      <c r="AA9" s="16">
        <f t="shared" si="3"/>
        <v>0</v>
      </c>
      <c r="AB9" s="6"/>
      <c r="AC9" s="6" t="s">
        <v>81</v>
      </c>
      <c r="AD9" s="6" t="s">
        <v>81</v>
      </c>
      <c r="AE9" s="6" t="s">
        <v>67</v>
      </c>
      <c r="AF9" s="6" t="s">
        <v>254</v>
      </c>
      <c r="AG9" s="6" t="s">
        <v>43</v>
      </c>
      <c r="AH9" s="6" t="s">
        <v>43</v>
      </c>
      <c r="AI9" s="6" t="s">
        <v>48</v>
      </c>
      <c r="AJ9" s="6" t="s">
        <v>95</v>
      </c>
      <c r="AK9" s="16" t="s">
        <v>32</v>
      </c>
      <c r="AL9" s="16">
        <f t="shared" si="4"/>
        <v>20</v>
      </c>
      <c r="AM9" s="6" t="s">
        <v>258</v>
      </c>
      <c r="AN9" s="16">
        <f t="shared" si="5"/>
        <v>41</v>
      </c>
      <c r="AO9" s="6" t="s">
        <v>459</v>
      </c>
      <c r="AP9" s="6">
        <f t="shared" si="6"/>
        <v>41</v>
      </c>
    </row>
    <row r="10" spans="1:44" x14ac:dyDescent="0.25">
      <c r="A10" s="6" t="s">
        <v>242</v>
      </c>
      <c r="B10" s="6" t="s">
        <v>282</v>
      </c>
      <c r="C10" s="6" t="s">
        <v>283</v>
      </c>
      <c r="D10" s="6" t="s">
        <v>74</v>
      </c>
      <c r="E10" s="6" t="s">
        <v>25</v>
      </c>
      <c r="F10" s="6" t="s">
        <v>284</v>
      </c>
      <c r="G10" s="16" t="s">
        <v>152</v>
      </c>
      <c r="H10" s="16">
        <f t="shared" si="7"/>
        <v>3</v>
      </c>
      <c r="I10" s="6" t="s">
        <v>26</v>
      </c>
      <c r="J10" s="6" t="s">
        <v>285</v>
      </c>
      <c r="K10" s="6" t="s">
        <v>88</v>
      </c>
      <c r="L10" s="6" t="s">
        <v>286</v>
      </c>
      <c r="M10" s="6" t="s">
        <v>39</v>
      </c>
      <c r="N10" s="6" t="s">
        <v>287</v>
      </c>
      <c r="O10" s="16" t="s">
        <v>38</v>
      </c>
      <c r="P10" s="16">
        <f t="shared" si="0"/>
        <v>3</v>
      </c>
      <c r="Q10" s="6" t="s">
        <v>288</v>
      </c>
      <c r="R10" s="6" t="s">
        <v>81</v>
      </c>
      <c r="S10" s="6" t="s">
        <v>60</v>
      </c>
      <c r="T10" s="6" t="s">
        <v>61</v>
      </c>
      <c r="U10" s="6" t="s">
        <v>289</v>
      </c>
      <c r="V10" s="16" t="s">
        <v>43</v>
      </c>
      <c r="W10" s="16">
        <f t="shared" si="1"/>
        <v>15</v>
      </c>
      <c r="X10" s="16" t="s">
        <v>37</v>
      </c>
      <c r="Y10" s="16">
        <f t="shared" si="2"/>
        <v>0</v>
      </c>
      <c r="Z10" s="16" t="s">
        <v>44</v>
      </c>
      <c r="AA10" s="16">
        <f t="shared" si="3"/>
        <v>0</v>
      </c>
      <c r="AB10" s="6"/>
      <c r="AC10" s="6" t="s">
        <v>81</v>
      </c>
      <c r="AD10" s="6" t="s">
        <v>81</v>
      </c>
      <c r="AE10" s="6" t="s">
        <v>63</v>
      </c>
      <c r="AF10" s="6" t="s">
        <v>290</v>
      </c>
      <c r="AG10" s="6" t="s">
        <v>43</v>
      </c>
      <c r="AH10" s="6" t="s">
        <v>43</v>
      </c>
      <c r="AI10" s="6" t="s">
        <v>94</v>
      </c>
      <c r="AJ10" s="6" t="s">
        <v>106</v>
      </c>
      <c r="AK10" s="16" t="s">
        <v>32</v>
      </c>
      <c r="AL10" s="16">
        <f t="shared" si="4"/>
        <v>20</v>
      </c>
      <c r="AM10" s="6" t="s">
        <v>291</v>
      </c>
      <c r="AN10" s="16">
        <f t="shared" si="5"/>
        <v>41</v>
      </c>
      <c r="AO10" s="6" t="s">
        <v>459</v>
      </c>
      <c r="AP10" s="6">
        <f t="shared" si="6"/>
        <v>41</v>
      </c>
    </row>
    <row r="11" spans="1:44" x14ac:dyDescent="0.25">
      <c r="A11" s="6" t="s">
        <v>328</v>
      </c>
      <c r="B11" s="6" t="s">
        <v>329</v>
      </c>
      <c r="C11" s="6" t="s">
        <v>330</v>
      </c>
      <c r="D11" s="6" t="s">
        <v>36</v>
      </c>
      <c r="E11" s="6" t="s">
        <v>25</v>
      </c>
      <c r="F11" s="6" t="s">
        <v>331</v>
      </c>
      <c r="G11" s="16" t="s">
        <v>194</v>
      </c>
      <c r="H11" s="16">
        <f t="shared" si="7"/>
        <v>10</v>
      </c>
      <c r="I11" s="6" t="s">
        <v>26</v>
      </c>
      <c r="J11" s="6" t="s">
        <v>332</v>
      </c>
      <c r="K11" s="6" t="s">
        <v>43</v>
      </c>
      <c r="L11" s="6"/>
      <c r="M11" s="6" t="s">
        <v>39</v>
      </c>
      <c r="N11" s="6"/>
      <c r="O11" s="16" t="s">
        <v>38</v>
      </c>
      <c r="P11" s="16">
        <f t="shared" si="0"/>
        <v>3</v>
      </c>
      <c r="Q11" s="6"/>
      <c r="R11" s="6" t="s">
        <v>333</v>
      </c>
      <c r="S11" s="6" t="s">
        <v>92</v>
      </c>
      <c r="T11" s="6" t="s">
        <v>61</v>
      </c>
      <c r="U11" s="6"/>
      <c r="V11" s="16" t="s">
        <v>37</v>
      </c>
      <c r="W11" s="16">
        <f t="shared" si="1"/>
        <v>0</v>
      </c>
      <c r="X11" s="16"/>
      <c r="Y11" s="16">
        <f t="shared" si="2"/>
        <v>0</v>
      </c>
      <c r="Z11" s="16" t="s">
        <v>63</v>
      </c>
      <c r="AA11" s="16">
        <f t="shared" si="3"/>
        <v>7</v>
      </c>
      <c r="AB11" s="6" t="s">
        <v>334</v>
      </c>
      <c r="AC11" s="6">
        <v>25</v>
      </c>
      <c r="AD11" s="6">
        <v>10</v>
      </c>
      <c r="AE11" s="6" t="s">
        <v>63</v>
      </c>
      <c r="AF11" s="6"/>
      <c r="AG11" s="6" t="s">
        <v>43</v>
      </c>
      <c r="AH11" s="6" t="s">
        <v>43</v>
      </c>
      <c r="AI11" s="6" t="s">
        <v>69</v>
      </c>
      <c r="AJ11" s="6" t="s">
        <v>49</v>
      </c>
      <c r="AK11" s="16" t="s">
        <v>43</v>
      </c>
      <c r="AL11" s="16">
        <f t="shared" si="4"/>
        <v>20</v>
      </c>
      <c r="AM11" s="6"/>
      <c r="AN11" s="16">
        <f t="shared" si="5"/>
        <v>40</v>
      </c>
      <c r="AO11" s="6" t="s">
        <v>459</v>
      </c>
      <c r="AP11" s="6">
        <f t="shared" si="6"/>
        <v>40</v>
      </c>
    </row>
    <row r="12" spans="1:44" x14ac:dyDescent="0.25">
      <c r="A12" s="4" t="s">
        <v>416</v>
      </c>
      <c r="B12" s="4" t="s">
        <v>417</v>
      </c>
      <c r="C12" s="4" t="s">
        <v>418</v>
      </c>
      <c r="D12" s="4" t="s">
        <v>53</v>
      </c>
      <c r="E12" s="4" t="s">
        <v>25</v>
      </c>
      <c r="F12" s="4" t="s">
        <v>419</v>
      </c>
      <c r="G12" s="15" t="s">
        <v>152</v>
      </c>
      <c r="H12" s="15">
        <f t="shared" si="7"/>
        <v>3</v>
      </c>
      <c r="I12" s="4" t="s">
        <v>37</v>
      </c>
      <c r="J12" s="4"/>
      <c r="K12" s="4" t="s">
        <v>37</v>
      </c>
      <c r="L12" s="4"/>
      <c r="M12" s="4" t="s">
        <v>39</v>
      </c>
      <c r="N12" s="4" t="s">
        <v>420</v>
      </c>
      <c r="O12" s="15" t="s">
        <v>87</v>
      </c>
      <c r="P12" s="15">
        <f t="shared" si="0"/>
        <v>3</v>
      </c>
      <c r="Q12" s="4"/>
      <c r="R12" s="4" t="s">
        <v>41</v>
      </c>
      <c r="S12" s="4" t="s">
        <v>92</v>
      </c>
      <c r="T12" s="4" t="s">
        <v>42</v>
      </c>
      <c r="U12" s="4"/>
      <c r="V12" s="15" t="s">
        <v>43</v>
      </c>
      <c r="W12" s="15">
        <f t="shared" si="1"/>
        <v>15</v>
      </c>
      <c r="X12" s="15" t="s">
        <v>37</v>
      </c>
      <c r="Y12" s="15">
        <f t="shared" si="2"/>
        <v>0</v>
      </c>
      <c r="Z12" s="15" t="s">
        <v>82</v>
      </c>
      <c r="AA12" s="15">
        <f t="shared" si="3"/>
        <v>7</v>
      </c>
      <c r="AB12" s="4"/>
      <c r="AC12" s="4" t="s">
        <v>421</v>
      </c>
      <c r="AD12" s="4" t="s">
        <v>421</v>
      </c>
      <c r="AE12" s="4" t="s">
        <v>63</v>
      </c>
      <c r="AF12" s="4" t="s">
        <v>422</v>
      </c>
      <c r="AG12" s="4" t="s">
        <v>37</v>
      </c>
      <c r="AH12" s="4" t="s">
        <v>47</v>
      </c>
      <c r="AI12" s="4" t="s">
        <v>48</v>
      </c>
      <c r="AJ12" s="4" t="s">
        <v>95</v>
      </c>
      <c r="AK12" s="15" t="s">
        <v>32</v>
      </c>
      <c r="AL12" s="15">
        <v>10</v>
      </c>
      <c r="AM12" s="4" t="s">
        <v>423</v>
      </c>
      <c r="AN12" s="15">
        <f t="shared" si="5"/>
        <v>38</v>
      </c>
      <c r="AO12" s="4" t="s">
        <v>459</v>
      </c>
      <c r="AP12" s="4">
        <f t="shared" si="6"/>
        <v>38</v>
      </c>
      <c r="AR12" s="4" t="s">
        <v>466</v>
      </c>
    </row>
    <row r="13" spans="1:44" x14ac:dyDescent="0.25">
      <c r="A13" s="4" t="s">
        <v>71</v>
      </c>
      <c r="B13" s="4" t="s">
        <v>76</v>
      </c>
      <c r="C13" s="4" t="s">
        <v>77</v>
      </c>
      <c r="D13" s="4" t="s">
        <v>74</v>
      </c>
      <c r="E13" s="4" t="s">
        <v>37</v>
      </c>
      <c r="F13" s="4"/>
      <c r="G13" s="15" t="s">
        <v>38</v>
      </c>
      <c r="H13" s="15">
        <f t="shared" si="7"/>
        <v>3</v>
      </c>
      <c r="I13" s="4" t="s">
        <v>26</v>
      </c>
      <c r="J13" s="4" t="s">
        <v>78</v>
      </c>
      <c r="K13" s="4" t="s">
        <v>37</v>
      </c>
      <c r="L13" s="4"/>
      <c r="M13" s="4" t="s">
        <v>39</v>
      </c>
      <c r="N13" s="4" t="s">
        <v>79</v>
      </c>
      <c r="O13" s="15" t="s">
        <v>40</v>
      </c>
      <c r="P13" s="15">
        <f t="shared" si="0"/>
        <v>10</v>
      </c>
      <c r="Q13" s="4" t="s">
        <v>80</v>
      </c>
      <c r="R13" s="4" t="s">
        <v>81</v>
      </c>
      <c r="S13" s="4" t="s">
        <v>39</v>
      </c>
      <c r="T13" s="4" t="s">
        <v>61</v>
      </c>
      <c r="U13" s="4"/>
      <c r="V13" s="15" t="s">
        <v>43</v>
      </c>
      <c r="W13" s="15">
        <f t="shared" si="1"/>
        <v>15</v>
      </c>
      <c r="X13" s="15" t="s">
        <v>37</v>
      </c>
      <c r="Y13" s="15">
        <f t="shared" si="2"/>
        <v>0</v>
      </c>
      <c r="Z13" s="15" t="s">
        <v>82</v>
      </c>
      <c r="AA13" s="15">
        <f t="shared" si="3"/>
        <v>7</v>
      </c>
      <c r="AB13" s="4"/>
      <c r="AC13" s="4">
        <v>50000</v>
      </c>
      <c r="AD13" s="4">
        <v>50000</v>
      </c>
      <c r="AE13" s="4" t="s">
        <v>63</v>
      </c>
      <c r="AF13" s="4" t="s">
        <v>83</v>
      </c>
      <c r="AG13" s="4" t="s">
        <v>46</v>
      </c>
      <c r="AH13" s="4" t="s">
        <v>47</v>
      </c>
      <c r="AI13" s="4" t="s">
        <v>48</v>
      </c>
      <c r="AJ13" s="4" t="s">
        <v>49</v>
      </c>
      <c r="AK13" s="15" t="s">
        <v>37</v>
      </c>
      <c r="AL13" s="15">
        <f t="shared" ref="AL13:AL52" si="8">IF(OR(AK13="If yes, please provide count and amount paid.",AK13="Yes"),20,0)</f>
        <v>0</v>
      </c>
      <c r="AM13" s="4"/>
      <c r="AN13" s="15">
        <f t="shared" si="5"/>
        <v>35</v>
      </c>
      <c r="AO13" s="4" t="s">
        <v>459</v>
      </c>
      <c r="AP13" s="4">
        <f t="shared" si="6"/>
        <v>35</v>
      </c>
    </row>
    <row r="14" spans="1:44" x14ac:dyDescent="0.25">
      <c r="A14" s="4" t="s">
        <v>119</v>
      </c>
      <c r="B14" s="4" t="s">
        <v>120</v>
      </c>
      <c r="C14" s="4" t="s">
        <v>121</v>
      </c>
      <c r="D14" s="4" t="s">
        <v>53</v>
      </c>
      <c r="E14" s="4" t="s">
        <v>25</v>
      </c>
      <c r="F14" s="4" t="s">
        <v>122</v>
      </c>
      <c r="G14" s="15" t="s">
        <v>40</v>
      </c>
      <c r="H14" s="15">
        <f t="shared" si="7"/>
        <v>10</v>
      </c>
      <c r="I14" s="4" t="s">
        <v>26</v>
      </c>
      <c r="J14" s="4" t="s">
        <v>123</v>
      </c>
      <c r="K14" s="4" t="s">
        <v>37</v>
      </c>
      <c r="L14" s="4"/>
      <c r="M14" s="4" t="s">
        <v>124</v>
      </c>
      <c r="N14" s="4" t="s">
        <v>125</v>
      </c>
      <c r="O14" s="15" t="s">
        <v>38</v>
      </c>
      <c r="P14" s="15">
        <f t="shared" si="0"/>
        <v>3</v>
      </c>
      <c r="Q14" s="4" t="s">
        <v>126</v>
      </c>
      <c r="R14" s="4" t="s">
        <v>46</v>
      </c>
      <c r="S14" s="4" t="s">
        <v>39</v>
      </c>
      <c r="T14" s="4" t="s">
        <v>42</v>
      </c>
      <c r="U14" s="4"/>
      <c r="V14" s="15" t="s">
        <v>43</v>
      </c>
      <c r="W14" s="15">
        <f t="shared" si="1"/>
        <v>15</v>
      </c>
      <c r="X14" s="15" t="s">
        <v>37</v>
      </c>
      <c r="Y14" s="15">
        <f t="shared" si="2"/>
        <v>0</v>
      </c>
      <c r="Z14" s="15" t="s">
        <v>63</v>
      </c>
      <c r="AA14" s="15">
        <f t="shared" si="3"/>
        <v>7</v>
      </c>
      <c r="AB14" s="4" t="s">
        <v>127</v>
      </c>
      <c r="AC14" s="4" t="s">
        <v>58</v>
      </c>
      <c r="AD14" s="4" t="s">
        <v>58</v>
      </c>
      <c r="AE14" s="4" t="s">
        <v>63</v>
      </c>
      <c r="AF14" s="4" t="s">
        <v>128</v>
      </c>
      <c r="AG14" s="4" t="s">
        <v>46</v>
      </c>
      <c r="AH14" s="4" t="s">
        <v>47</v>
      </c>
      <c r="AI14" s="4" t="s">
        <v>94</v>
      </c>
      <c r="AJ14" s="4" t="s">
        <v>95</v>
      </c>
      <c r="AK14" s="15" t="s">
        <v>37</v>
      </c>
      <c r="AL14" s="15">
        <f t="shared" si="8"/>
        <v>0</v>
      </c>
      <c r="AM14" s="4"/>
      <c r="AN14" s="15">
        <f t="shared" si="5"/>
        <v>35</v>
      </c>
      <c r="AO14" s="4" t="s">
        <v>459</v>
      </c>
      <c r="AP14" s="4">
        <f t="shared" si="6"/>
        <v>35</v>
      </c>
    </row>
    <row r="15" spans="1:44" x14ac:dyDescent="0.25">
      <c r="A15" s="4" t="s">
        <v>320</v>
      </c>
      <c r="B15" s="4" t="s">
        <v>321</v>
      </c>
      <c r="C15" s="4" t="s">
        <v>322</v>
      </c>
      <c r="D15" s="4" t="s">
        <v>74</v>
      </c>
      <c r="E15" s="4" t="s">
        <v>25</v>
      </c>
      <c r="F15" s="4" t="s">
        <v>323</v>
      </c>
      <c r="G15" s="15" t="s">
        <v>132</v>
      </c>
      <c r="H15" s="15">
        <f t="shared" si="7"/>
        <v>10</v>
      </c>
      <c r="I15" s="4" t="s">
        <v>37</v>
      </c>
      <c r="J15" s="4"/>
      <c r="K15" s="4" t="s">
        <v>37</v>
      </c>
      <c r="L15" s="4"/>
      <c r="M15" s="4" t="s">
        <v>89</v>
      </c>
      <c r="N15" s="4" t="s">
        <v>324</v>
      </c>
      <c r="O15" s="15" t="s">
        <v>38</v>
      </c>
      <c r="P15" s="15">
        <f t="shared" si="0"/>
        <v>3</v>
      </c>
      <c r="Q15" s="4" t="s">
        <v>325</v>
      </c>
      <c r="R15" s="4" t="s">
        <v>326</v>
      </c>
      <c r="S15" s="4" t="s">
        <v>92</v>
      </c>
      <c r="T15" s="4" t="s">
        <v>61</v>
      </c>
      <c r="U15" s="4"/>
      <c r="V15" s="15" t="s">
        <v>43</v>
      </c>
      <c r="W15" s="15">
        <f t="shared" si="1"/>
        <v>15</v>
      </c>
      <c r="X15" s="15" t="s">
        <v>37</v>
      </c>
      <c r="Y15" s="15">
        <f t="shared" si="2"/>
        <v>0</v>
      </c>
      <c r="Z15" s="15" t="s">
        <v>82</v>
      </c>
      <c r="AA15" s="15">
        <f t="shared" si="3"/>
        <v>7</v>
      </c>
      <c r="AB15" s="4"/>
      <c r="AC15" s="4" t="s">
        <v>240</v>
      </c>
      <c r="AD15" s="4" t="s">
        <v>240</v>
      </c>
      <c r="AE15" s="4" t="s">
        <v>67</v>
      </c>
      <c r="AF15" s="4" t="s">
        <v>327</v>
      </c>
      <c r="AG15" s="4" t="s">
        <v>43</v>
      </c>
      <c r="AH15" s="4" t="s">
        <v>47</v>
      </c>
      <c r="AI15" s="4" t="s">
        <v>69</v>
      </c>
      <c r="AJ15" s="4" t="s">
        <v>106</v>
      </c>
      <c r="AK15" s="15" t="s">
        <v>37</v>
      </c>
      <c r="AL15" s="15">
        <f t="shared" si="8"/>
        <v>0</v>
      </c>
      <c r="AM15" s="4"/>
      <c r="AN15" s="15">
        <f t="shared" si="5"/>
        <v>35</v>
      </c>
      <c r="AO15" s="4" t="s">
        <v>459</v>
      </c>
      <c r="AP15" s="4">
        <f t="shared" si="6"/>
        <v>35</v>
      </c>
    </row>
    <row r="16" spans="1:44" x14ac:dyDescent="0.25">
      <c r="A16" s="4" t="s">
        <v>335</v>
      </c>
      <c r="B16" s="4" t="s">
        <v>336</v>
      </c>
      <c r="C16" s="4" t="s">
        <v>337</v>
      </c>
      <c r="D16" s="4" t="s">
        <v>74</v>
      </c>
      <c r="E16" s="4" t="s">
        <v>25</v>
      </c>
      <c r="F16" s="4" t="s">
        <v>338</v>
      </c>
      <c r="G16" s="15" t="s">
        <v>132</v>
      </c>
      <c r="H16" s="15">
        <f t="shared" si="7"/>
        <v>10</v>
      </c>
      <c r="I16" s="4" t="s">
        <v>26</v>
      </c>
      <c r="J16" s="4" t="s">
        <v>339</v>
      </c>
      <c r="K16" s="4" t="s">
        <v>37</v>
      </c>
      <c r="L16" s="4" t="s">
        <v>340</v>
      </c>
      <c r="M16" s="4" t="s">
        <v>89</v>
      </c>
      <c r="N16" s="4" t="s">
        <v>341</v>
      </c>
      <c r="O16" s="15" t="s">
        <v>38</v>
      </c>
      <c r="P16" s="15">
        <f t="shared" si="0"/>
        <v>3</v>
      </c>
      <c r="Q16" s="4" t="s">
        <v>342</v>
      </c>
      <c r="R16" s="4" t="s">
        <v>343</v>
      </c>
      <c r="S16" s="4" t="s">
        <v>92</v>
      </c>
      <c r="T16" s="4" t="s">
        <v>61</v>
      </c>
      <c r="U16" s="4"/>
      <c r="V16" s="15" t="s">
        <v>43</v>
      </c>
      <c r="W16" s="15">
        <f t="shared" si="1"/>
        <v>15</v>
      </c>
      <c r="X16" s="15" t="s">
        <v>37</v>
      </c>
      <c r="Y16" s="15">
        <f t="shared" si="2"/>
        <v>0</v>
      </c>
      <c r="Z16" s="15" t="s">
        <v>82</v>
      </c>
      <c r="AA16" s="15">
        <f t="shared" si="3"/>
        <v>7</v>
      </c>
      <c r="AB16" s="4"/>
      <c r="AC16" s="4" t="s">
        <v>344</v>
      </c>
      <c r="AD16" s="4" t="s">
        <v>344</v>
      </c>
      <c r="AE16" s="4" t="s">
        <v>67</v>
      </c>
      <c r="AF16" s="4" t="s">
        <v>345</v>
      </c>
      <c r="AG16" s="4" t="s">
        <v>43</v>
      </c>
      <c r="AH16" s="4" t="s">
        <v>47</v>
      </c>
      <c r="AI16" s="4" t="s">
        <v>94</v>
      </c>
      <c r="AJ16" s="4" t="s">
        <v>106</v>
      </c>
      <c r="AK16" s="15" t="s">
        <v>37</v>
      </c>
      <c r="AL16" s="15">
        <f t="shared" si="8"/>
        <v>0</v>
      </c>
      <c r="AM16" s="4"/>
      <c r="AN16" s="15">
        <f t="shared" si="5"/>
        <v>35</v>
      </c>
      <c r="AO16" s="4" t="s">
        <v>459</v>
      </c>
      <c r="AP16" s="4">
        <f t="shared" si="6"/>
        <v>35</v>
      </c>
    </row>
    <row r="17" spans="1:42" x14ac:dyDescent="0.25">
      <c r="A17" s="4" t="s">
        <v>424</v>
      </c>
      <c r="B17" s="4" t="s">
        <v>425</v>
      </c>
      <c r="C17" s="4" t="s">
        <v>426</v>
      </c>
      <c r="D17" s="4" t="s">
        <v>53</v>
      </c>
      <c r="E17" s="4" t="s">
        <v>43</v>
      </c>
      <c r="F17" s="4"/>
      <c r="G17" s="15" t="s">
        <v>40</v>
      </c>
      <c r="H17" s="15">
        <f t="shared" si="7"/>
        <v>10</v>
      </c>
      <c r="I17" s="4" t="s">
        <v>37</v>
      </c>
      <c r="J17" s="4"/>
      <c r="K17" s="4" t="s">
        <v>37</v>
      </c>
      <c r="L17" s="4"/>
      <c r="M17" s="4" t="s">
        <v>39</v>
      </c>
      <c r="N17" s="4"/>
      <c r="O17" s="15" t="s">
        <v>40</v>
      </c>
      <c r="P17" s="15">
        <f t="shared" si="0"/>
        <v>10</v>
      </c>
      <c r="Q17" s="4"/>
      <c r="R17" s="4"/>
      <c r="S17" s="4" t="s">
        <v>39</v>
      </c>
      <c r="T17" s="4" t="s">
        <v>42</v>
      </c>
      <c r="U17" s="4"/>
      <c r="V17" s="15" t="s">
        <v>43</v>
      </c>
      <c r="W17" s="15">
        <f t="shared" si="1"/>
        <v>15</v>
      </c>
      <c r="X17" s="15" t="s">
        <v>46</v>
      </c>
      <c r="Y17" s="15">
        <f t="shared" si="2"/>
        <v>0</v>
      </c>
      <c r="Z17" s="15" t="s">
        <v>44</v>
      </c>
      <c r="AA17" s="15">
        <f t="shared" si="3"/>
        <v>0</v>
      </c>
      <c r="AB17" s="4"/>
      <c r="AC17" s="4"/>
      <c r="AD17" s="4"/>
      <c r="AE17" s="4"/>
      <c r="AF17" s="4"/>
      <c r="AG17" s="4" t="s">
        <v>37</v>
      </c>
      <c r="AH17" s="4" t="s">
        <v>47</v>
      </c>
      <c r="AI17" s="4" t="s">
        <v>94</v>
      </c>
      <c r="AJ17" s="4" t="s">
        <v>49</v>
      </c>
      <c r="AK17" s="15" t="s">
        <v>37</v>
      </c>
      <c r="AL17" s="15">
        <f t="shared" si="8"/>
        <v>0</v>
      </c>
      <c r="AM17" s="4"/>
      <c r="AN17" s="15">
        <f t="shared" si="5"/>
        <v>35</v>
      </c>
      <c r="AO17" s="4" t="s">
        <v>459</v>
      </c>
      <c r="AP17" s="4">
        <f t="shared" si="6"/>
        <v>35</v>
      </c>
    </row>
    <row r="18" spans="1:42" x14ac:dyDescent="0.25">
      <c r="A18" s="4" t="s">
        <v>427</v>
      </c>
      <c r="B18" s="4" t="s">
        <v>428</v>
      </c>
      <c r="C18" s="4" t="s">
        <v>429</v>
      </c>
      <c r="D18" s="4" t="s">
        <v>53</v>
      </c>
      <c r="E18" s="4" t="s">
        <v>43</v>
      </c>
      <c r="F18" s="4"/>
      <c r="G18" s="15" t="s">
        <v>194</v>
      </c>
      <c r="H18" s="15">
        <f t="shared" si="7"/>
        <v>10</v>
      </c>
      <c r="I18" s="4" t="s">
        <v>26</v>
      </c>
      <c r="J18" s="4" t="s">
        <v>430</v>
      </c>
      <c r="K18" s="4" t="s">
        <v>88</v>
      </c>
      <c r="L18" s="4" t="s">
        <v>431</v>
      </c>
      <c r="M18" s="4" t="s">
        <v>124</v>
      </c>
      <c r="N18" s="4" t="s">
        <v>432</v>
      </c>
      <c r="O18" s="15" t="s">
        <v>132</v>
      </c>
      <c r="P18" s="15">
        <f t="shared" si="0"/>
        <v>10</v>
      </c>
      <c r="Q18" s="4"/>
      <c r="R18" s="4" t="s">
        <v>433</v>
      </c>
      <c r="S18" s="4" t="s">
        <v>60</v>
      </c>
      <c r="T18" s="4" t="s">
        <v>63</v>
      </c>
      <c r="U18" s="4" t="s">
        <v>434</v>
      </c>
      <c r="V18" s="15" t="s">
        <v>37</v>
      </c>
      <c r="W18" s="15">
        <f t="shared" si="1"/>
        <v>0</v>
      </c>
      <c r="X18" s="15" t="s">
        <v>46</v>
      </c>
      <c r="Y18" s="15">
        <f t="shared" si="2"/>
        <v>0</v>
      </c>
      <c r="Z18" s="15" t="s">
        <v>309</v>
      </c>
      <c r="AA18" s="15">
        <f t="shared" si="3"/>
        <v>15</v>
      </c>
      <c r="AB18" s="4"/>
      <c r="AC18" s="4" t="s">
        <v>217</v>
      </c>
      <c r="AD18" s="4" t="s">
        <v>435</v>
      </c>
      <c r="AE18" s="4" t="s">
        <v>45</v>
      </c>
      <c r="AF18" s="4"/>
      <c r="AG18" s="4" t="s">
        <v>43</v>
      </c>
      <c r="AH18" s="4" t="s">
        <v>43</v>
      </c>
      <c r="AI18" s="4" t="s">
        <v>69</v>
      </c>
      <c r="AJ18" s="4" t="s">
        <v>106</v>
      </c>
      <c r="AK18" s="15" t="s">
        <v>37</v>
      </c>
      <c r="AL18" s="15">
        <f t="shared" si="8"/>
        <v>0</v>
      </c>
      <c r="AM18" s="4"/>
      <c r="AN18" s="15">
        <f t="shared" si="5"/>
        <v>35</v>
      </c>
      <c r="AO18" s="4" t="s">
        <v>459</v>
      </c>
      <c r="AP18" s="4">
        <f t="shared" si="6"/>
        <v>35</v>
      </c>
    </row>
    <row r="19" spans="1:42" x14ac:dyDescent="0.25">
      <c r="A19" s="4" t="s">
        <v>242</v>
      </c>
      <c r="B19" s="4" t="s">
        <v>262</v>
      </c>
      <c r="C19" s="4" t="s">
        <v>263</v>
      </c>
      <c r="D19" s="4" t="s">
        <v>74</v>
      </c>
      <c r="E19" s="4" t="s">
        <v>25</v>
      </c>
      <c r="F19" s="4" t="s">
        <v>264</v>
      </c>
      <c r="G19" s="15" t="s">
        <v>198</v>
      </c>
      <c r="H19" s="15">
        <f t="shared" si="7"/>
        <v>7</v>
      </c>
      <c r="I19" s="4" t="s">
        <v>26</v>
      </c>
      <c r="J19" s="4" t="s">
        <v>265</v>
      </c>
      <c r="K19" s="4" t="s">
        <v>88</v>
      </c>
      <c r="L19" s="4" t="s">
        <v>266</v>
      </c>
      <c r="M19" s="4" t="s">
        <v>39</v>
      </c>
      <c r="N19" s="4" t="s">
        <v>266</v>
      </c>
      <c r="O19" s="15" t="s">
        <v>198</v>
      </c>
      <c r="P19" s="15">
        <f t="shared" si="0"/>
        <v>7</v>
      </c>
      <c r="Q19" s="4" t="s">
        <v>267</v>
      </c>
      <c r="R19" s="4" t="s">
        <v>266</v>
      </c>
      <c r="S19" s="4" t="s">
        <v>60</v>
      </c>
      <c r="T19" s="4" t="s">
        <v>61</v>
      </c>
      <c r="U19" s="4" t="s">
        <v>268</v>
      </c>
      <c r="V19" s="15" t="s">
        <v>37</v>
      </c>
      <c r="W19" s="15">
        <f t="shared" si="1"/>
        <v>0</v>
      </c>
      <c r="X19" s="15" t="s">
        <v>46</v>
      </c>
      <c r="Y19" s="15">
        <f t="shared" si="2"/>
        <v>0</v>
      </c>
      <c r="Z19" s="15" t="s">
        <v>44</v>
      </c>
      <c r="AA19" s="15">
        <f t="shared" si="3"/>
        <v>0</v>
      </c>
      <c r="AB19" s="4"/>
      <c r="AC19" s="4" t="s">
        <v>81</v>
      </c>
      <c r="AD19" s="4" t="s">
        <v>269</v>
      </c>
      <c r="AE19" s="4" t="s">
        <v>67</v>
      </c>
      <c r="AF19" s="4" t="s">
        <v>270</v>
      </c>
      <c r="AG19" s="4" t="s">
        <v>43</v>
      </c>
      <c r="AH19" s="4" t="s">
        <v>43</v>
      </c>
      <c r="AI19" s="4" t="s">
        <v>48</v>
      </c>
      <c r="AJ19" s="4" t="s">
        <v>95</v>
      </c>
      <c r="AK19" s="15" t="s">
        <v>32</v>
      </c>
      <c r="AL19" s="15">
        <f t="shared" si="8"/>
        <v>20</v>
      </c>
      <c r="AM19" s="4" t="s">
        <v>271</v>
      </c>
      <c r="AN19" s="15">
        <f t="shared" si="5"/>
        <v>34</v>
      </c>
      <c r="AO19" s="4" t="s">
        <v>459</v>
      </c>
      <c r="AP19" s="4">
        <f t="shared" si="6"/>
        <v>34</v>
      </c>
    </row>
    <row r="20" spans="1:42" x14ac:dyDescent="0.25">
      <c r="A20" s="4" t="s">
        <v>389</v>
      </c>
      <c r="B20" s="4" t="s">
        <v>390</v>
      </c>
      <c r="C20" s="4" t="s">
        <v>391</v>
      </c>
      <c r="D20" s="4" t="s">
        <v>53</v>
      </c>
      <c r="E20" s="4" t="s">
        <v>25</v>
      </c>
      <c r="F20" s="4" t="s">
        <v>392</v>
      </c>
      <c r="G20" s="15" t="s">
        <v>198</v>
      </c>
      <c r="H20" s="15">
        <f t="shared" si="7"/>
        <v>7</v>
      </c>
      <c r="I20" s="4" t="s">
        <v>26</v>
      </c>
      <c r="J20" s="4" t="s">
        <v>393</v>
      </c>
      <c r="K20" s="4" t="s">
        <v>88</v>
      </c>
      <c r="L20" s="4" t="s">
        <v>394</v>
      </c>
      <c r="M20" s="4" t="s">
        <v>89</v>
      </c>
      <c r="N20" s="4"/>
      <c r="O20" s="15" t="s">
        <v>198</v>
      </c>
      <c r="P20" s="15">
        <f t="shared" si="0"/>
        <v>7</v>
      </c>
      <c r="Q20" s="4"/>
      <c r="R20" s="4" t="s">
        <v>395</v>
      </c>
      <c r="S20" s="4" t="s">
        <v>92</v>
      </c>
      <c r="T20" s="4" t="s">
        <v>63</v>
      </c>
      <c r="U20" s="4" t="s">
        <v>396</v>
      </c>
      <c r="V20" s="15" t="s">
        <v>37</v>
      </c>
      <c r="W20" s="15">
        <f t="shared" si="1"/>
        <v>0</v>
      </c>
      <c r="X20" s="15" t="s">
        <v>46</v>
      </c>
      <c r="Y20" s="15">
        <f t="shared" si="2"/>
        <v>0</v>
      </c>
      <c r="Z20" s="15" t="s">
        <v>44</v>
      </c>
      <c r="AA20" s="15">
        <f t="shared" si="3"/>
        <v>0</v>
      </c>
      <c r="AB20" s="4"/>
      <c r="AC20" s="4" t="s">
        <v>397</v>
      </c>
      <c r="AD20" s="4" t="s">
        <v>398</v>
      </c>
      <c r="AE20" s="4" t="s">
        <v>67</v>
      </c>
      <c r="AF20" s="4"/>
      <c r="AG20" s="4" t="s">
        <v>43</v>
      </c>
      <c r="AH20" s="4" t="s">
        <v>47</v>
      </c>
      <c r="AI20" s="4" t="s">
        <v>69</v>
      </c>
      <c r="AJ20" s="4" t="s">
        <v>95</v>
      </c>
      <c r="AK20" s="15" t="s">
        <v>43</v>
      </c>
      <c r="AL20" s="15">
        <f t="shared" si="8"/>
        <v>20</v>
      </c>
      <c r="AM20" s="4"/>
      <c r="AN20" s="15">
        <f t="shared" si="5"/>
        <v>34</v>
      </c>
      <c r="AO20" s="4" t="s">
        <v>459</v>
      </c>
      <c r="AP20" s="4">
        <f t="shared" si="6"/>
        <v>34</v>
      </c>
    </row>
    <row r="21" spans="1:42" x14ac:dyDescent="0.25">
      <c r="A21" s="4" t="s">
        <v>145</v>
      </c>
      <c r="B21" s="4" t="s">
        <v>146</v>
      </c>
      <c r="C21" s="4" t="s">
        <v>147</v>
      </c>
      <c r="D21" s="4" t="s">
        <v>99</v>
      </c>
      <c r="E21" s="4" t="s">
        <v>25</v>
      </c>
      <c r="F21" s="4" t="s">
        <v>148</v>
      </c>
      <c r="G21" s="15" t="s">
        <v>38</v>
      </c>
      <c r="H21" s="15">
        <f t="shared" si="7"/>
        <v>3</v>
      </c>
      <c r="I21" s="4" t="s">
        <v>26</v>
      </c>
      <c r="J21" s="4" t="s">
        <v>149</v>
      </c>
      <c r="K21" s="4" t="s">
        <v>88</v>
      </c>
      <c r="L21" s="4" t="s">
        <v>150</v>
      </c>
      <c r="M21" s="4" t="s">
        <v>89</v>
      </c>
      <c r="N21" s="4" t="s">
        <v>151</v>
      </c>
      <c r="O21" s="15" t="s">
        <v>152</v>
      </c>
      <c r="P21" s="15">
        <f t="shared" si="0"/>
        <v>3</v>
      </c>
      <c r="Q21" s="4" t="s">
        <v>153</v>
      </c>
      <c r="R21" s="4" t="s">
        <v>154</v>
      </c>
      <c r="S21" s="4" t="s">
        <v>39</v>
      </c>
      <c r="T21" s="4" t="s">
        <v>63</v>
      </c>
      <c r="U21" s="4" t="s">
        <v>155</v>
      </c>
      <c r="V21" s="15" t="s">
        <v>37</v>
      </c>
      <c r="W21" s="15">
        <f t="shared" si="1"/>
        <v>0</v>
      </c>
      <c r="X21" s="15" t="s">
        <v>46</v>
      </c>
      <c r="Y21" s="15">
        <f t="shared" si="2"/>
        <v>0</v>
      </c>
      <c r="Z21" s="15" t="s">
        <v>63</v>
      </c>
      <c r="AA21" s="15">
        <f t="shared" si="3"/>
        <v>7</v>
      </c>
      <c r="AB21" s="4" t="s">
        <v>156</v>
      </c>
      <c r="AC21" s="4" t="s">
        <v>157</v>
      </c>
      <c r="AD21" s="4" t="s">
        <v>158</v>
      </c>
      <c r="AE21" s="4" t="s">
        <v>63</v>
      </c>
      <c r="AF21" s="4" t="s">
        <v>159</v>
      </c>
      <c r="AG21" s="4" t="s">
        <v>46</v>
      </c>
      <c r="AH21" s="4" t="s">
        <v>43</v>
      </c>
      <c r="AI21" s="4" t="s">
        <v>94</v>
      </c>
      <c r="AJ21" s="4" t="s">
        <v>49</v>
      </c>
      <c r="AK21" s="15" t="s">
        <v>32</v>
      </c>
      <c r="AL21" s="15">
        <f t="shared" si="8"/>
        <v>20</v>
      </c>
      <c r="AM21" s="4" t="s">
        <v>160</v>
      </c>
      <c r="AN21" s="15">
        <f t="shared" si="5"/>
        <v>33</v>
      </c>
      <c r="AO21" s="4" t="s">
        <v>459</v>
      </c>
      <c r="AP21" s="4">
        <f t="shared" si="6"/>
        <v>33</v>
      </c>
    </row>
    <row r="22" spans="1:42" x14ac:dyDescent="0.25">
      <c r="A22" s="4" t="s">
        <v>96</v>
      </c>
      <c r="B22" s="4" t="s">
        <v>97</v>
      </c>
      <c r="C22" s="4" t="s">
        <v>98</v>
      </c>
      <c r="D22" s="4" t="s">
        <v>99</v>
      </c>
      <c r="E22" s="4" t="s">
        <v>43</v>
      </c>
      <c r="F22" s="4"/>
      <c r="G22" s="15" t="s">
        <v>100</v>
      </c>
      <c r="H22" s="15">
        <f t="shared" si="7"/>
        <v>7</v>
      </c>
      <c r="I22" s="4" t="s">
        <v>26</v>
      </c>
      <c r="J22" s="4" t="s">
        <v>87</v>
      </c>
      <c r="K22" s="4" t="s">
        <v>88</v>
      </c>
      <c r="L22" s="4" t="s">
        <v>101</v>
      </c>
      <c r="M22" s="4" t="s">
        <v>39</v>
      </c>
      <c r="N22" s="4"/>
      <c r="O22" s="15" t="s">
        <v>38</v>
      </c>
      <c r="P22" s="15">
        <f t="shared" si="0"/>
        <v>3</v>
      </c>
      <c r="Q22" s="4"/>
      <c r="R22" s="4" t="s">
        <v>41</v>
      </c>
      <c r="S22" s="4" t="s">
        <v>102</v>
      </c>
      <c r="T22" s="4" t="s">
        <v>61</v>
      </c>
      <c r="U22" s="4"/>
      <c r="V22" s="15" t="s">
        <v>37</v>
      </c>
      <c r="W22" s="15">
        <f t="shared" si="1"/>
        <v>0</v>
      </c>
      <c r="X22" s="15" t="s">
        <v>46</v>
      </c>
      <c r="Y22" s="15">
        <f t="shared" si="2"/>
        <v>0</v>
      </c>
      <c r="Z22" s="15" t="s">
        <v>44</v>
      </c>
      <c r="AA22" s="15">
        <f t="shared" si="3"/>
        <v>0</v>
      </c>
      <c r="AB22" s="4"/>
      <c r="AC22" s="4" t="s">
        <v>103</v>
      </c>
      <c r="AD22" s="4" t="s">
        <v>104</v>
      </c>
      <c r="AE22" s="4" t="s">
        <v>63</v>
      </c>
      <c r="AF22" s="4" t="s">
        <v>105</v>
      </c>
      <c r="AG22" s="4" t="s">
        <v>43</v>
      </c>
      <c r="AH22" s="4" t="s">
        <v>37</v>
      </c>
      <c r="AI22" s="4" t="s">
        <v>94</v>
      </c>
      <c r="AJ22" s="4" t="s">
        <v>106</v>
      </c>
      <c r="AK22" s="15" t="s">
        <v>43</v>
      </c>
      <c r="AL22" s="15">
        <f t="shared" si="8"/>
        <v>20</v>
      </c>
      <c r="AM22" s="4"/>
      <c r="AN22" s="15">
        <f t="shared" si="5"/>
        <v>30</v>
      </c>
      <c r="AO22" s="4" t="s">
        <v>459</v>
      </c>
      <c r="AP22" s="4">
        <f t="shared" si="6"/>
        <v>30</v>
      </c>
    </row>
    <row r="23" spans="1:42" x14ac:dyDescent="0.25">
      <c r="A23" s="4" t="s">
        <v>33</v>
      </c>
      <c r="B23" s="4" t="s">
        <v>34</v>
      </c>
      <c r="C23" s="4" t="s">
        <v>35</v>
      </c>
      <c r="D23" s="4" t="s">
        <v>36</v>
      </c>
      <c r="E23" s="4" t="s">
        <v>37</v>
      </c>
      <c r="F23" s="4"/>
      <c r="G23" s="15" t="s">
        <v>38</v>
      </c>
      <c r="H23" s="15">
        <f t="shared" si="7"/>
        <v>3</v>
      </c>
      <c r="I23" s="4" t="s">
        <v>37</v>
      </c>
      <c r="J23" s="4"/>
      <c r="K23" s="4" t="s">
        <v>37</v>
      </c>
      <c r="L23" s="4"/>
      <c r="M23" s="4" t="s">
        <v>39</v>
      </c>
      <c r="N23" s="4"/>
      <c r="O23" s="15" t="s">
        <v>40</v>
      </c>
      <c r="P23" s="15">
        <f t="shared" si="0"/>
        <v>10</v>
      </c>
      <c r="Q23" s="4"/>
      <c r="R23" s="4" t="s">
        <v>41</v>
      </c>
      <c r="S23" s="4" t="s">
        <v>39</v>
      </c>
      <c r="T23" s="4" t="s">
        <v>42</v>
      </c>
      <c r="U23" s="4"/>
      <c r="V23" s="15" t="s">
        <v>43</v>
      </c>
      <c r="W23" s="15">
        <f t="shared" si="1"/>
        <v>15</v>
      </c>
      <c r="X23" s="15" t="s">
        <v>37</v>
      </c>
      <c r="Y23" s="15">
        <f t="shared" si="2"/>
        <v>0</v>
      </c>
      <c r="Z23" s="15" t="s">
        <v>44</v>
      </c>
      <c r="AA23" s="15">
        <f t="shared" si="3"/>
        <v>0</v>
      </c>
      <c r="AB23" s="4"/>
      <c r="AC23" s="4" t="s">
        <v>41</v>
      </c>
      <c r="AD23" s="4" t="s">
        <v>41</v>
      </c>
      <c r="AE23" s="4" t="s">
        <v>45</v>
      </c>
      <c r="AF23" s="4"/>
      <c r="AG23" s="4" t="s">
        <v>46</v>
      </c>
      <c r="AH23" s="4" t="s">
        <v>47</v>
      </c>
      <c r="AI23" s="4" t="s">
        <v>48</v>
      </c>
      <c r="AJ23" s="4" t="s">
        <v>49</v>
      </c>
      <c r="AK23" s="15" t="s">
        <v>37</v>
      </c>
      <c r="AL23" s="15">
        <f t="shared" si="8"/>
        <v>0</v>
      </c>
      <c r="AM23" s="4"/>
      <c r="AN23" s="15">
        <f t="shared" si="5"/>
        <v>28</v>
      </c>
      <c r="AO23" s="4" t="s">
        <v>459</v>
      </c>
      <c r="AP23" s="4">
        <f t="shared" si="6"/>
        <v>28</v>
      </c>
    </row>
    <row r="24" spans="1:42" x14ac:dyDescent="0.25">
      <c r="A24" s="4" t="s">
        <v>84</v>
      </c>
      <c r="B24" s="4" t="s">
        <v>85</v>
      </c>
      <c r="C24" s="4" t="s">
        <v>86</v>
      </c>
      <c r="D24" s="4" t="s">
        <v>53</v>
      </c>
      <c r="E24" s="4" t="s">
        <v>43</v>
      </c>
      <c r="F24" s="4"/>
      <c r="G24" s="15" t="s">
        <v>87</v>
      </c>
      <c r="H24" s="15">
        <f t="shared" si="7"/>
        <v>3</v>
      </c>
      <c r="I24" s="4" t="s">
        <v>43</v>
      </c>
      <c r="J24" s="4"/>
      <c r="K24" s="4" t="s">
        <v>88</v>
      </c>
      <c r="L24" s="4"/>
      <c r="M24" s="4" t="s">
        <v>89</v>
      </c>
      <c r="N24" s="4" t="s">
        <v>90</v>
      </c>
      <c r="O24" s="15" t="s">
        <v>38</v>
      </c>
      <c r="P24" s="15">
        <f t="shared" si="0"/>
        <v>3</v>
      </c>
      <c r="Q24" s="4"/>
      <c r="R24" s="4" t="s">
        <v>91</v>
      </c>
      <c r="S24" s="4" t="s">
        <v>92</v>
      </c>
      <c r="T24" s="4" t="s">
        <v>63</v>
      </c>
      <c r="U24" s="4" t="s">
        <v>93</v>
      </c>
      <c r="V24" s="15" t="s">
        <v>43</v>
      </c>
      <c r="W24" s="15">
        <f t="shared" si="1"/>
        <v>15</v>
      </c>
      <c r="X24" s="15" t="s">
        <v>37</v>
      </c>
      <c r="Y24" s="15">
        <f t="shared" si="2"/>
        <v>0</v>
      </c>
      <c r="Z24" s="15" t="s">
        <v>82</v>
      </c>
      <c r="AA24" s="15">
        <f t="shared" si="3"/>
        <v>7</v>
      </c>
      <c r="AB24" s="4"/>
      <c r="AC24" s="4" t="s">
        <v>35</v>
      </c>
      <c r="AD24" s="4" t="s">
        <v>35</v>
      </c>
      <c r="AE24" s="4" t="s">
        <v>67</v>
      </c>
      <c r="AF24" s="4"/>
      <c r="AG24" s="4" t="s">
        <v>43</v>
      </c>
      <c r="AH24" s="4" t="s">
        <v>43</v>
      </c>
      <c r="AI24" s="4" t="s">
        <v>94</v>
      </c>
      <c r="AJ24" s="4" t="s">
        <v>95</v>
      </c>
      <c r="AK24" s="15" t="s">
        <v>37</v>
      </c>
      <c r="AL24" s="15">
        <f t="shared" si="8"/>
        <v>0</v>
      </c>
      <c r="AM24" s="4"/>
      <c r="AN24" s="15">
        <f t="shared" si="5"/>
        <v>28</v>
      </c>
      <c r="AO24" s="4" t="s">
        <v>459</v>
      </c>
      <c r="AP24" s="4">
        <f t="shared" si="6"/>
        <v>28</v>
      </c>
    </row>
    <row r="25" spans="1:42" x14ac:dyDescent="0.25">
      <c r="A25" s="4" t="s">
        <v>227</v>
      </c>
      <c r="B25" s="4" t="s">
        <v>228</v>
      </c>
      <c r="C25" s="4" t="s">
        <v>229</v>
      </c>
      <c r="D25" s="4" t="s">
        <v>74</v>
      </c>
      <c r="E25" s="4" t="s">
        <v>43</v>
      </c>
      <c r="F25" s="4"/>
      <c r="G25" s="15" t="s">
        <v>38</v>
      </c>
      <c r="H25" s="15">
        <f t="shared" si="7"/>
        <v>3</v>
      </c>
      <c r="I25" s="4" t="s">
        <v>43</v>
      </c>
      <c r="J25" s="4"/>
      <c r="K25" s="4" t="s">
        <v>88</v>
      </c>
      <c r="L25" s="4" t="s">
        <v>230</v>
      </c>
      <c r="M25" s="4" t="s">
        <v>39</v>
      </c>
      <c r="N25" s="4" t="s">
        <v>231</v>
      </c>
      <c r="O25" s="15" t="s">
        <v>38</v>
      </c>
      <c r="P25" s="15">
        <f t="shared" si="0"/>
        <v>3</v>
      </c>
      <c r="Q25" s="4"/>
      <c r="R25" s="4"/>
      <c r="S25" s="4" t="s">
        <v>92</v>
      </c>
      <c r="T25" s="4" t="s">
        <v>61</v>
      </c>
      <c r="U25" s="4"/>
      <c r="V25" s="15" t="s">
        <v>43</v>
      </c>
      <c r="W25" s="15">
        <f t="shared" si="1"/>
        <v>15</v>
      </c>
      <c r="X25" s="15" t="s">
        <v>37</v>
      </c>
      <c r="Y25" s="15">
        <f t="shared" si="2"/>
        <v>0</v>
      </c>
      <c r="Z25" s="15" t="s">
        <v>82</v>
      </c>
      <c r="AA25" s="15">
        <f t="shared" si="3"/>
        <v>7</v>
      </c>
      <c r="AB25" s="4"/>
      <c r="AC25" s="4" t="s">
        <v>232</v>
      </c>
      <c r="AD25" s="4" t="s">
        <v>233</v>
      </c>
      <c r="AE25" s="4" t="s">
        <v>67</v>
      </c>
      <c r="AF25" s="4" t="s">
        <v>234</v>
      </c>
      <c r="AG25" s="4" t="s">
        <v>46</v>
      </c>
      <c r="AH25" s="4" t="s">
        <v>47</v>
      </c>
      <c r="AI25" s="4" t="s">
        <v>94</v>
      </c>
      <c r="AJ25" s="4" t="s">
        <v>106</v>
      </c>
      <c r="AK25" s="15" t="s">
        <v>37</v>
      </c>
      <c r="AL25" s="15">
        <f t="shared" si="8"/>
        <v>0</v>
      </c>
      <c r="AM25" s="4"/>
      <c r="AN25" s="15">
        <f t="shared" si="5"/>
        <v>28</v>
      </c>
      <c r="AO25" s="4" t="s">
        <v>459</v>
      </c>
      <c r="AP25" s="4">
        <f t="shared" si="6"/>
        <v>28</v>
      </c>
    </row>
    <row r="26" spans="1:42" x14ac:dyDescent="0.25">
      <c r="A26" s="4" t="s">
        <v>180</v>
      </c>
      <c r="B26" s="4" t="s">
        <v>181</v>
      </c>
      <c r="C26" s="4" t="s">
        <v>182</v>
      </c>
      <c r="D26" s="4" t="s">
        <v>36</v>
      </c>
      <c r="E26" s="4" t="s">
        <v>25</v>
      </c>
      <c r="F26" s="4" t="s">
        <v>183</v>
      </c>
      <c r="G26" s="15" t="s">
        <v>40</v>
      </c>
      <c r="H26" s="15">
        <f t="shared" si="7"/>
        <v>10</v>
      </c>
      <c r="I26" s="4" t="s">
        <v>37</v>
      </c>
      <c r="J26" s="4"/>
      <c r="K26" s="4" t="s">
        <v>88</v>
      </c>
      <c r="L26" s="4" t="s">
        <v>184</v>
      </c>
      <c r="M26" s="4" t="s">
        <v>39</v>
      </c>
      <c r="N26" s="4"/>
      <c r="O26" s="15" t="s">
        <v>40</v>
      </c>
      <c r="P26" s="15">
        <f t="shared" si="0"/>
        <v>10</v>
      </c>
      <c r="Q26" s="4" t="s">
        <v>185</v>
      </c>
      <c r="R26" s="4" t="s">
        <v>46</v>
      </c>
      <c r="S26" s="4" t="s">
        <v>39</v>
      </c>
      <c r="T26" s="4" t="s">
        <v>63</v>
      </c>
      <c r="U26" s="4" t="s">
        <v>186</v>
      </c>
      <c r="V26" s="15" t="s">
        <v>37</v>
      </c>
      <c r="W26" s="15">
        <f t="shared" si="1"/>
        <v>0</v>
      </c>
      <c r="X26" s="15" t="s">
        <v>46</v>
      </c>
      <c r="Y26" s="15">
        <f t="shared" si="2"/>
        <v>0</v>
      </c>
      <c r="Z26" s="15" t="s">
        <v>63</v>
      </c>
      <c r="AA26" s="15">
        <f t="shared" si="3"/>
        <v>7</v>
      </c>
      <c r="AB26" s="4" t="s">
        <v>187</v>
      </c>
      <c r="AC26" s="4" t="s">
        <v>188</v>
      </c>
      <c r="AD26" s="4" t="s">
        <v>189</v>
      </c>
      <c r="AE26" s="4" t="s">
        <v>63</v>
      </c>
      <c r="AF26" s="4" t="s">
        <v>190</v>
      </c>
      <c r="AG26" s="4" t="s">
        <v>37</v>
      </c>
      <c r="AH26" s="4" t="s">
        <v>43</v>
      </c>
      <c r="AI26" s="4" t="s">
        <v>94</v>
      </c>
      <c r="AJ26" s="4" t="s">
        <v>49</v>
      </c>
      <c r="AK26" s="15" t="s">
        <v>37</v>
      </c>
      <c r="AL26" s="15">
        <f t="shared" si="8"/>
        <v>0</v>
      </c>
      <c r="AM26" s="4"/>
      <c r="AN26" s="15">
        <f t="shared" si="5"/>
        <v>27</v>
      </c>
      <c r="AO26" s="4" t="s">
        <v>459</v>
      </c>
      <c r="AP26" s="4">
        <f t="shared" si="6"/>
        <v>27</v>
      </c>
    </row>
    <row r="27" spans="1:42" x14ac:dyDescent="0.25">
      <c r="A27" s="4" t="s">
        <v>399</v>
      </c>
      <c r="B27" s="4" t="s">
        <v>400</v>
      </c>
      <c r="C27" s="4">
        <v>90000000</v>
      </c>
      <c r="D27" s="4" t="s">
        <v>36</v>
      </c>
      <c r="E27" s="4" t="s">
        <v>43</v>
      </c>
      <c r="F27" s="4"/>
      <c r="G27" s="15" t="s">
        <v>40</v>
      </c>
      <c r="H27" s="15">
        <f t="shared" si="7"/>
        <v>10</v>
      </c>
      <c r="I27" s="4" t="s">
        <v>26</v>
      </c>
      <c r="J27" s="4" t="s">
        <v>401</v>
      </c>
      <c r="K27" s="4" t="s">
        <v>43</v>
      </c>
      <c r="L27" s="4" t="s">
        <v>402</v>
      </c>
      <c r="M27" s="4" t="s">
        <v>39</v>
      </c>
      <c r="N27" s="4" t="s">
        <v>403</v>
      </c>
      <c r="O27" s="15" t="s">
        <v>40</v>
      </c>
      <c r="P27" s="15">
        <f t="shared" si="0"/>
        <v>10</v>
      </c>
      <c r="Q27" s="4" t="s">
        <v>404</v>
      </c>
      <c r="R27" s="4" t="s">
        <v>405</v>
      </c>
      <c r="S27" s="4" t="s">
        <v>39</v>
      </c>
      <c r="T27" s="4" t="s">
        <v>63</v>
      </c>
      <c r="U27" s="4" t="s">
        <v>406</v>
      </c>
      <c r="V27" s="15" t="s">
        <v>37</v>
      </c>
      <c r="W27" s="15">
        <f t="shared" si="1"/>
        <v>0</v>
      </c>
      <c r="X27" s="15" t="s">
        <v>46</v>
      </c>
      <c r="Y27" s="15">
        <f t="shared" si="2"/>
        <v>0</v>
      </c>
      <c r="Z27" s="15" t="s">
        <v>63</v>
      </c>
      <c r="AA27" s="15">
        <f t="shared" si="3"/>
        <v>7</v>
      </c>
      <c r="AB27" s="4" t="s">
        <v>407</v>
      </c>
      <c r="AC27" s="4">
        <v>25000000</v>
      </c>
      <c r="AD27" s="4">
        <v>12500000</v>
      </c>
      <c r="AE27" s="4" t="s">
        <v>45</v>
      </c>
      <c r="AF27" s="4"/>
      <c r="AG27" s="4" t="s">
        <v>37</v>
      </c>
      <c r="AH27" s="4" t="s">
        <v>43</v>
      </c>
      <c r="AI27" s="4" t="s">
        <v>94</v>
      </c>
      <c r="AJ27" s="4" t="s">
        <v>49</v>
      </c>
      <c r="AK27" s="15" t="s">
        <v>37</v>
      </c>
      <c r="AL27" s="15">
        <f t="shared" si="8"/>
        <v>0</v>
      </c>
      <c r="AM27" s="4"/>
      <c r="AN27" s="15">
        <f t="shared" si="5"/>
        <v>27</v>
      </c>
      <c r="AO27" s="4" t="s">
        <v>459</v>
      </c>
      <c r="AP27" s="4">
        <f t="shared" si="6"/>
        <v>27</v>
      </c>
    </row>
    <row r="28" spans="1:42" x14ac:dyDescent="0.25">
      <c r="A28" s="4" t="s">
        <v>180</v>
      </c>
      <c r="B28" s="4" t="s">
        <v>191</v>
      </c>
      <c r="C28" s="4" t="s">
        <v>192</v>
      </c>
      <c r="D28" s="4" t="s">
        <v>36</v>
      </c>
      <c r="E28" s="4" t="s">
        <v>25</v>
      </c>
      <c r="F28" s="4" t="s">
        <v>193</v>
      </c>
      <c r="G28" s="15" t="s">
        <v>194</v>
      </c>
      <c r="H28" s="15">
        <f t="shared" si="7"/>
        <v>10</v>
      </c>
      <c r="I28" s="4" t="s">
        <v>26</v>
      </c>
      <c r="J28" s="4" t="s">
        <v>195</v>
      </c>
      <c r="K28" s="4" t="s">
        <v>88</v>
      </c>
      <c r="L28" s="4" t="s">
        <v>196</v>
      </c>
      <c r="M28" s="4" t="s">
        <v>124</v>
      </c>
      <c r="N28" s="4" t="s">
        <v>197</v>
      </c>
      <c r="O28" s="15" t="s">
        <v>198</v>
      </c>
      <c r="P28" s="15">
        <f t="shared" si="0"/>
        <v>7</v>
      </c>
      <c r="Q28" s="4" t="s">
        <v>199</v>
      </c>
      <c r="R28" s="4" t="s">
        <v>46</v>
      </c>
      <c r="S28" s="4" t="s">
        <v>39</v>
      </c>
      <c r="T28" s="4" t="s">
        <v>63</v>
      </c>
      <c r="U28" s="4" t="s">
        <v>200</v>
      </c>
      <c r="V28" s="15" t="s">
        <v>37</v>
      </c>
      <c r="W28" s="15">
        <f t="shared" si="1"/>
        <v>0</v>
      </c>
      <c r="X28" s="15" t="s">
        <v>46</v>
      </c>
      <c r="Y28" s="15">
        <f t="shared" si="2"/>
        <v>0</v>
      </c>
      <c r="Z28" s="15" t="s">
        <v>63</v>
      </c>
      <c r="AA28" s="15">
        <f t="shared" si="3"/>
        <v>7</v>
      </c>
      <c r="AB28" s="4" t="s">
        <v>201</v>
      </c>
      <c r="AC28" s="4" t="s">
        <v>202</v>
      </c>
      <c r="AD28" s="4" t="s">
        <v>203</v>
      </c>
      <c r="AE28" s="4" t="s">
        <v>67</v>
      </c>
      <c r="AF28" s="4"/>
      <c r="AG28" s="4" t="s">
        <v>37</v>
      </c>
      <c r="AH28" s="4" t="s">
        <v>43</v>
      </c>
      <c r="AI28" s="4" t="s">
        <v>94</v>
      </c>
      <c r="AJ28" s="4" t="s">
        <v>49</v>
      </c>
      <c r="AK28" s="15" t="s">
        <v>37</v>
      </c>
      <c r="AL28" s="15">
        <f t="shared" si="8"/>
        <v>0</v>
      </c>
      <c r="AM28" s="4"/>
      <c r="AN28" s="15">
        <f t="shared" si="5"/>
        <v>24</v>
      </c>
      <c r="AO28" s="4" t="s">
        <v>459</v>
      </c>
      <c r="AP28" s="4">
        <f t="shared" si="6"/>
        <v>24</v>
      </c>
    </row>
    <row r="29" spans="1:42" x14ac:dyDescent="0.25">
      <c r="A29" s="4" t="s">
        <v>180</v>
      </c>
      <c r="B29" s="4" t="s">
        <v>204</v>
      </c>
      <c r="C29" s="4" t="s">
        <v>205</v>
      </c>
      <c r="D29" s="4" t="s">
        <v>36</v>
      </c>
      <c r="E29" s="4" t="s">
        <v>25</v>
      </c>
      <c r="F29" s="4" t="s">
        <v>206</v>
      </c>
      <c r="G29" s="15" t="s">
        <v>198</v>
      </c>
      <c r="H29" s="15">
        <f t="shared" si="7"/>
        <v>7</v>
      </c>
      <c r="I29" s="4" t="s">
        <v>26</v>
      </c>
      <c r="J29" s="4" t="s">
        <v>198</v>
      </c>
      <c r="K29" s="4" t="s">
        <v>88</v>
      </c>
      <c r="L29" s="4" t="s">
        <v>207</v>
      </c>
      <c r="M29" s="4" t="s">
        <v>39</v>
      </c>
      <c r="N29" s="4"/>
      <c r="O29" s="15" t="s">
        <v>40</v>
      </c>
      <c r="P29" s="15">
        <f t="shared" si="0"/>
        <v>10</v>
      </c>
      <c r="Q29" s="4"/>
      <c r="R29" s="4" t="s">
        <v>46</v>
      </c>
      <c r="S29" s="4" t="s">
        <v>39</v>
      </c>
      <c r="T29" s="4" t="s">
        <v>63</v>
      </c>
      <c r="U29" s="4" t="s">
        <v>208</v>
      </c>
      <c r="V29" s="15" t="s">
        <v>37</v>
      </c>
      <c r="W29" s="15">
        <f t="shared" si="1"/>
        <v>0</v>
      </c>
      <c r="X29" s="15" t="s">
        <v>46</v>
      </c>
      <c r="Y29" s="15">
        <f t="shared" si="2"/>
        <v>0</v>
      </c>
      <c r="Z29" s="15" t="s">
        <v>63</v>
      </c>
      <c r="AA29" s="15">
        <f t="shared" si="3"/>
        <v>7</v>
      </c>
      <c r="AB29" s="4" t="s">
        <v>209</v>
      </c>
      <c r="AC29" s="4" t="s">
        <v>210</v>
      </c>
      <c r="AD29" s="4" t="s">
        <v>211</v>
      </c>
      <c r="AE29" s="4" t="s">
        <v>67</v>
      </c>
      <c r="AF29" s="4"/>
      <c r="AG29" s="4" t="s">
        <v>37</v>
      </c>
      <c r="AH29" s="4" t="s">
        <v>43</v>
      </c>
      <c r="AI29" s="4" t="s">
        <v>94</v>
      </c>
      <c r="AJ29" s="4" t="s">
        <v>49</v>
      </c>
      <c r="AK29" s="15" t="s">
        <v>37</v>
      </c>
      <c r="AL29" s="15">
        <f t="shared" si="8"/>
        <v>0</v>
      </c>
      <c r="AM29" s="4"/>
      <c r="AN29" s="15">
        <f t="shared" si="5"/>
        <v>24</v>
      </c>
      <c r="AO29" s="4" t="s">
        <v>459</v>
      </c>
      <c r="AP29" s="4">
        <f t="shared" si="6"/>
        <v>24</v>
      </c>
    </row>
    <row r="30" spans="1:42" x14ac:dyDescent="0.25">
      <c r="A30" s="4" t="s">
        <v>180</v>
      </c>
      <c r="B30" s="4" t="s">
        <v>212</v>
      </c>
      <c r="C30" s="4" t="s">
        <v>182</v>
      </c>
      <c r="D30" s="4" t="s">
        <v>36</v>
      </c>
      <c r="E30" s="4" t="s">
        <v>25</v>
      </c>
      <c r="F30" s="4" t="s">
        <v>213</v>
      </c>
      <c r="G30" s="15" t="s">
        <v>198</v>
      </c>
      <c r="H30" s="15">
        <f t="shared" si="7"/>
        <v>7</v>
      </c>
      <c r="I30" s="4" t="s">
        <v>43</v>
      </c>
      <c r="J30" s="4"/>
      <c r="K30" s="4" t="s">
        <v>88</v>
      </c>
      <c r="L30" s="4" t="s">
        <v>214</v>
      </c>
      <c r="M30" s="4" t="s">
        <v>39</v>
      </c>
      <c r="N30" s="4"/>
      <c r="O30" s="15" t="s">
        <v>40</v>
      </c>
      <c r="P30" s="15">
        <f t="shared" si="0"/>
        <v>10</v>
      </c>
      <c r="Q30" s="4"/>
      <c r="R30" s="4" t="s">
        <v>46</v>
      </c>
      <c r="S30" s="4" t="s">
        <v>39</v>
      </c>
      <c r="T30" s="4" t="s">
        <v>63</v>
      </c>
      <c r="U30" s="4" t="s">
        <v>215</v>
      </c>
      <c r="V30" s="15" t="s">
        <v>37</v>
      </c>
      <c r="W30" s="15">
        <f t="shared" si="1"/>
        <v>0</v>
      </c>
      <c r="X30" s="15" t="s">
        <v>46</v>
      </c>
      <c r="Y30" s="15">
        <f t="shared" si="2"/>
        <v>0</v>
      </c>
      <c r="Z30" s="15" t="s">
        <v>63</v>
      </c>
      <c r="AA30" s="15">
        <f t="shared" si="3"/>
        <v>7</v>
      </c>
      <c r="AB30" s="4" t="s">
        <v>216</v>
      </c>
      <c r="AC30" s="4" t="s">
        <v>217</v>
      </c>
      <c r="AD30" s="4" t="s">
        <v>218</v>
      </c>
      <c r="AE30" s="4" t="s">
        <v>67</v>
      </c>
      <c r="AF30" s="4"/>
      <c r="AG30" s="4" t="s">
        <v>37</v>
      </c>
      <c r="AH30" s="4" t="s">
        <v>43</v>
      </c>
      <c r="AI30" s="4" t="s">
        <v>94</v>
      </c>
      <c r="AJ30" s="4" t="s">
        <v>49</v>
      </c>
      <c r="AK30" s="15" t="s">
        <v>37</v>
      </c>
      <c r="AL30" s="15">
        <f t="shared" si="8"/>
        <v>0</v>
      </c>
      <c r="AM30" s="4"/>
      <c r="AN30" s="15">
        <f t="shared" si="5"/>
        <v>24</v>
      </c>
      <c r="AO30" s="4" t="s">
        <v>459</v>
      </c>
      <c r="AP30" s="4">
        <f t="shared" si="6"/>
        <v>24</v>
      </c>
    </row>
    <row r="31" spans="1:42" x14ac:dyDescent="0.25">
      <c r="A31" s="4" t="s">
        <v>242</v>
      </c>
      <c r="B31" s="4" t="s">
        <v>247</v>
      </c>
      <c r="C31" s="4" t="s">
        <v>248</v>
      </c>
      <c r="D31" s="4" t="s">
        <v>74</v>
      </c>
      <c r="E31" s="4" t="s">
        <v>25</v>
      </c>
      <c r="F31" s="4" t="s">
        <v>249</v>
      </c>
      <c r="G31" s="15" t="s">
        <v>152</v>
      </c>
      <c r="H31" s="15">
        <f t="shared" si="7"/>
        <v>3</v>
      </c>
      <c r="I31" s="4" t="s">
        <v>26</v>
      </c>
      <c r="J31" s="4" t="s">
        <v>250</v>
      </c>
      <c r="K31" s="4" t="s">
        <v>43</v>
      </c>
      <c r="L31" s="4" t="s">
        <v>250</v>
      </c>
      <c r="M31" s="4" t="s">
        <v>39</v>
      </c>
      <c r="N31" s="4" t="s">
        <v>251</v>
      </c>
      <c r="O31" s="15" t="s">
        <v>87</v>
      </c>
      <c r="P31" s="15">
        <f t="shared" si="0"/>
        <v>3</v>
      </c>
      <c r="Q31" s="4" t="s">
        <v>252</v>
      </c>
      <c r="R31" s="4" t="s">
        <v>81</v>
      </c>
      <c r="S31" s="4" t="s">
        <v>60</v>
      </c>
      <c r="T31" s="4" t="s">
        <v>61</v>
      </c>
      <c r="U31" s="4" t="s">
        <v>253</v>
      </c>
      <c r="V31" s="15" t="s">
        <v>43</v>
      </c>
      <c r="W31" s="15">
        <f t="shared" si="1"/>
        <v>15</v>
      </c>
      <c r="X31" s="15" t="s">
        <v>37</v>
      </c>
      <c r="Y31" s="15">
        <f t="shared" si="2"/>
        <v>0</v>
      </c>
      <c r="Z31" s="15" t="s">
        <v>44</v>
      </c>
      <c r="AA31" s="15">
        <f t="shared" si="3"/>
        <v>0</v>
      </c>
      <c r="AB31" s="4"/>
      <c r="AC31" s="4" t="s">
        <v>81</v>
      </c>
      <c r="AD31" s="4" t="s">
        <v>81</v>
      </c>
      <c r="AE31" s="4" t="s">
        <v>67</v>
      </c>
      <c r="AF31" s="4" t="s">
        <v>254</v>
      </c>
      <c r="AG31" s="4" t="s">
        <v>43</v>
      </c>
      <c r="AH31" s="4" t="s">
        <v>43</v>
      </c>
      <c r="AI31" s="4" t="s">
        <v>48</v>
      </c>
      <c r="AJ31" s="4" t="s">
        <v>95</v>
      </c>
      <c r="AK31" s="15" t="s">
        <v>37</v>
      </c>
      <c r="AL31" s="15">
        <f t="shared" si="8"/>
        <v>0</v>
      </c>
      <c r="AM31" s="4"/>
      <c r="AN31" s="15">
        <f t="shared" si="5"/>
        <v>21</v>
      </c>
      <c r="AO31" s="4" t="s">
        <v>459</v>
      </c>
      <c r="AP31" s="4">
        <f t="shared" si="6"/>
        <v>21</v>
      </c>
    </row>
    <row r="32" spans="1:42" x14ac:dyDescent="0.25">
      <c r="A32" s="4" t="s">
        <v>242</v>
      </c>
      <c r="B32" s="4" t="s">
        <v>259</v>
      </c>
      <c r="C32" s="4" t="s">
        <v>260</v>
      </c>
      <c r="D32" s="4" t="s">
        <v>74</v>
      </c>
      <c r="E32" s="4" t="s">
        <v>25</v>
      </c>
      <c r="F32" s="4" t="s">
        <v>245</v>
      </c>
      <c r="G32" s="15" t="s">
        <v>152</v>
      </c>
      <c r="H32" s="15">
        <f t="shared" si="7"/>
        <v>3</v>
      </c>
      <c r="I32" s="4" t="s">
        <v>37</v>
      </c>
      <c r="J32" s="4"/>
      <c r="K32" s="4" t="s">
        <v>88</v>
      </c>
      <c r="L32" s="4" t="s">
        <v>245</v>
      </c>
      <c r="M32" s="4" t="s">
        <v>39</v>
      </c>
      <c r="N32" s="4" t="s">
        <v>245</v>
      </c>
      <c r="O32" s="15" t="s">
        <v>87</v>
      </c>
      <c r="P32" s="15">
        <f t="shared" si="0"/>
        <v>3</v>
      </c>
      <c r="Q32" s="4" t="s">
        <v>245</v>
      </c>
      <c r="R32" s="4" t="s">
        <v>261</v>
      </c>
      <c r="S32" s="4" t="s">
        <v>92</v>
      </c>
      <c r="T32" s="4" t="s">
        <v>63</v>
      </c>
      <c r="U32" s="4" t="s">
        <v>245</v>
      </c>
      <c r="V32" s="15" t="s">
        <v>43</v>
      </c>
      <c r="W32" s="15">
        <f t="shared" si="1"/>
        <v>15</v>
      </c>
      <c r="X32" s="15" t="s">
        <v>37</v>
      </c>
      <c r="Y32" s="15">
        <f t="shared" si="2"/>
        <v>0</v>
      </c>
      <c r="Z32" s="15" t="s">
        <v>44</v>
      </c>
      <c r="AA32" s="15">
        <f t="shared" si="3"/>
        <v>0</v>
      </c>
      <c r="AB32" s="4"/>
      <c r="AC32" s="4" t="s">
        <v>81</v>
      </c>
      <c r="AD32" s="4" t="s">
        <v>81</v>
      </c>
      <c r="AE32" s="4" t="s">
        <v>63</v>
      </c>
      <c r="AF32" s="4" t="s">
        <v>245</v>
      </c>
      <c r="AG32" s="4" t="s">
        <v>46</v>
      </c>
      <c r="AH32" s="4" t="s">
        <v>43</v>
      </c>
      <c r="AI32" s="4" t="s">
        <v>94</v>
      </c>
      <c r="AJ32" s="4" t="s">
        <v>95</v>
      </c>
      <c r="AK32" s="15" t="s">
        <v>37</v>
      </c>
      <c r="AL32" s="15">
        <f t="shared" si="8"/>
        <v>0</v>
      </c>
      <c r="AM32" s="4"/>
      <c r="AN32" s="15">
        <f t="shared" si="5"/>
        <v>21</v>
      </c>
      <c r="AO32" s="4" t="s">
        <v>459</v>
      </c>
      <c r="AP32" s="4">
        <f t="shared" si="6"/>
        <v>21</v>
      </c>
    </row>
    <row r="33" spans="1:44" x14ac:dyDescent="0.25">
      <c r="A33" s="4" t="s">
        <v>242</v>
      </c>
      <c r="B33" s="4" t="s">
        <v>272</v>
      </c>
      <c r="C33" s="4" t="s">
        <v>263</v>
      </c>
      <c r="D33" s="4" t="s">
        <v>74</v>
      </c>
      <c r="E33" s="4" t="s">
        <v>25</v>
      </c>
      <c r="F33" s="4" t="s">
        <v>245</v>
      </c>
      <c r="G33" s="15" t="s">
        <v>152</v>
      </c>
      <c r="H33" s="15">
        <f t="shared" si="7"/>
        <v>3</v>
      </c>
      <c r="I33" s="4" t="s">
        <v>37</v>
      </c>
      <c r="J33" s="4"/>
      <c r="K33" s="4" t="s">
        <v>88</v>
      </c>
      <c r="L33" s="4" t="s">
        <v>245</v>
      </c>
      <c r="M33" s="4" t="s">
        <v>39</v>
      </c>
      <c r="N33" s="4" t="s">
        <v>245</v>
      </c>
      <c r="O33" s="15" t="s">
        <v>152</v>
      </c>
      <c r="P33" s="15">
        <f t="shared" si="0"/>
        <v>3</v>
      </c>
      <c r="Q33" s="4" t="s">
        <v>245</v>
      </c>
      <c r="R33" s="4" t="s">
        <v>81</v>
      </c>
      <c r="S33" s="4" t="s">
        <v>60</v>
      </c>
      <c r="T33" s="4" t="s">
        <v>63</v>
      </c>
      <c r="U33" s="4" t="s">
        <v>273</v>
      </c>
      <c r="V33" s="15" t="s">
        <v>43</v>
      </c>
      <c r="W33" s="15">
        <f t="shared" si="1"/>
        <v>15</v>
      </c>
      <c r="X33" s="15" t="s">
        <v>37</v>
      </c>
      <c r="Y33" s="15">
        <f t="shared" si="2"/>
        <v>0</v>
      </c>
      <c r="Z33" s="15" t="s">
        <v>44</v>
      </c>
      <c r="AA33" s="15">
        <f t="shared" si="3"/>
        <v>0</v>
      </c>
      <c r="AB33" s="4"/>
      <c r="AC33" s="4" t="s">
        <v>81</v>
      </c>
      <c r="AD33" s="4" t="s">
        <v>81</v>
      </c>
      <c r="AE33" s="4" t="s">
        <v>63</v>
      </c>
      <c r="AF33" s="4" t="s">
        <v>274</v>
      </c>
      <c r="AG33" s="4" t="s">
        <v>46</v>
      </c>
      <c r="AH33" s="4" t="s">
        <v>43</v>
      </c>
      <c r="AI33" s="4" t="s">
        <v>94</v>
      </c>
      <c r="AJ33" s="4" t="s">
        <v>106</v>
      </c>
      <c r="AK33" s="15" t="s">
        <v>37</v>
      </c>
      <c r="AL33" s="15">
        <f t="shared" si="8"/>
        <v>0</v>
      </c>
      <c r="AM33" s="4"/>
      <c r="AN33" s="15">
        <f t="shared" si="5"/>
        <v>21</v>
      </c>
      <c r="AO33" s="4" t="s">
        <v>459</v>
      </c>
      <c r="AP33" s="4">
        <f t="shared" si="6"/>
        <v>21</v>
      </c>
    </row>
    <row r="34" spans="1:44" x14ac:dyDescent="0.25">
      <c r="A34" s="4" t="s">
        <v>366</v>
      </c>
      <c r="B34" s="4" t="s">
        <v>367</v>
      </c>
      <c r="C34" s="4" t="s">
        <v>368</v>
      </c>
      <c r="D34" s="4" t="s">
        <v>53</v>
      </c>
      <c r="E34" s="4" t="s">
        <v>37</v>
      </c>
      <c r="F34" s="4"/>
      <c r="G34" s="15" t="s">
        <v>38</v>
      </c>
      <c r="H34" s="15">
        <f t="shared" si="7"/>
        <v>3</v>
      </c>
      <c r="I34" s="4" t="s">
        <v>37</v>
      </c>
      <c r="J34" s="4"/>
      <c r="K34" s="4" t="s">
        <v>37</v>
      </c>
      <c r="L34" s="4"/>
      <c r="M34" s="4" t="s">
        <v>56</v>
      </c>
      <c r="N34" s="4"/>
      <c r="O34" s="15" t="s">
        <v>38</v>
      </c>
      <c r="P34" s="15">
        <f t="shared" si="0"/>
        <v>3</v>
      </c>
      <c r="Q34" s="4" t="s">
        <v>369</v>
      </c>
      <c r="R34" s="4" t="s">
        <v>370</v>
      </c>
      <c r="S34" s="4" t="s">
        <v>102</v>
      </c>
      <c r="T34" s="4" t="s">
        <v>61</v>
      </c>
      <c r="U34" s="4"/>
      <c r="V34" s="15" t="s">
        <v>43</v>
      </c>
      <c r="W34" s="15">
        <f t="shared" si="1"/>
        <v>15</v>
      </c>
      <c r="X34" s="15" t="s">
        <v>37</v>
      </c>
      <c r="Y34" s="15">
        <f t="shared" si="2"/>
        <v>0</v>
      </c>
      <c r="Z34" s="15" t="s">
        <v>44</v>
      </c>
      <c r="AA34" s="15">
        <f t="shared" si="3"/>
        <v>0</v>
      </c>
      <c r="AB34" s="4"/>
      <c r="AC34" s="4" t="s">
        <v>371</v>
      </c>
      <c r="AD34" s="4" t="s">
        <v>371</v>
      </c>
      <c r="AE34" s="4" t="s">
        <v>45</v>
      </c>
      <c r="AF34" s="4"/>
      <c r="AG34" s="4" t="s">
        <v>37</v>
      </c>
      <c r="AH34" s="4" t="s">
        <v>47</v>
      </c>
      <c r="AI34" s="4" t="s">
        <v>48</v>
      </c>
      <c r="AJ34" s="4" t="s">
        <v>49</v>
      </c>
      <c r="AK34" s="15" t="s">
        <v>37</v>
      </c>
      <c r="AL34" s="15">
        <f t="shared" si="8"/>
        <v>0</v>
      </c>
      <c r="AM34" s="4"/>
      <c r="AN34" s="15">
        <f t="shared" si="5"/>
        <v>21</v>
      </c>
      <c r="AO34" s="4" t="s">
        <v>459</v>
      </c>
      <c r="AP34" s="4">
        <f t="shared" si="6"/>
        <v>21</v>
      </c>
    </row>
    <row r="35" spans="1:44" x14ac:dyDescent="0.25">
      <c r="A35" s="4" t="s">
        <v>107</v>
      </c>
      <c r="B35" s="4" t="s">
        <v>108</v>
      </c>
      <c r="C35" s="4" t="s">
        <v>109</v>
      </c>
      <c r="D35" s="4" t="s">
        <v>53</v>
      </c>
      <c r="E35" s="4" t="s">
        <v>25</v>
      </c>
      <c r="F35" s="4" t="s">
        <v>110</v>
      </c>
      <c r="G35" s="15" t="s">
        <v>40</v>
      </c>
      <c r="H35" s="15">
        <f t="shared" ref="H35:H52" si="9">IF(OR(G35="10%",G35="20%",G35="30%"),3,IF(OR(G35="40%",G35="50%",G35="60%",G35="70%"),7,IF(OR(G35="80%",G35="90%",G35="100%"),10,0)))</f>
        <v>10</v>
      </c>
      <c r="I35" s="4" t="s">
        <v>26</v>
      </c>
      <c r="J35" s="4" t="s">
        <v>111</v>
      </c>
      <c r="K35" s="4" t="s">
        <v>88</v>
      </c>
      <c r="L35" s="4" t="s">
        <v>112</v>
      </c>
      <c r="M35" s="4" t="s">
        <v>39</v>
      </c>
      <c r="N35" s="4" t="s">
        <v>113</v>
      </c>
      <c r="O35" s="15" t="s">
        <v>40</v>
      </c>
      <c r="P35" s="15">
        <f t="shared" ref="P35:P52" si="10">IF(OR(O35="10%",O35="20%",O35="30%"),3,IF(OR(O35="40%",O35="50%",O35="60%",O35="70%"),7,IF(OR(O35="80%",O35="90%",O35="100%"),10,0)))</f>
        <v>10</v>
      </c>
      <c r="Q35" s="4" t="s">
        <v>114</v>
      </c>
      <c r="R35" s="4" t="s">
        <v>115</v>
      </c>
      <c r="S35" s="4" t="s">
        <v>102</v>
      </c>
      <c r="T35" s="4" t="s">
        <v>42</v>
      </c>
      <c r="U35" s="4"/>
      <c r="V35" s="15" t="s">
        <v>37</v>
      </c>
      <c r="W35" s="15">
        <f t="shared" ref="W35:W52" si="11">IF(V35="Yes",15,0)</f>
        <v>0</v>
      </c>
      <c r="X35" s="15" t="s">
        <v>46</v>
      </c>
      <c r="Y35" s="15">
        <f t="shared" ref="Y35:Y52" si="12">IF(X35="Yes",15,0)</f>
        <v>0</v>
      </c>
      <c r="Z35" s="15" t="s">
        <v>44</v>
      </c>
      <c r="AA35" s="15">
        <f t="shared" ref="AA35:AA52" si="13">IF(Z35="We always insist on infrastructure / internet / satellite / GPS / utility failure exclusions",15,IF(OR(Z35="We do not really know what to insist upon and would appreciate guidance for the future",Z35="Other"),7,0))</f>
        <v>0</v>
      </c>
      <c r="AB35" s="4" t="s">
        <v>116</v>
      </c>
      <c r="AC35" s="4" t="s">
        <v>117</v>
      </c>
      <c r="AD35" s="4" t="s">
        <v>117</v>
      </c>
      <c r="AE35" s="4" t="s">
        <v>63</v>
      </c>
      <c r="AF35" s="4" t="s">
        <v>118</v>
      </c>
      <c r="AG35" s="4" t="s">
        <v>46</v>
      </c>
      <c r="AH35" s="4" t="s">
        <v>47</v>
      </c>
      <c r="AI35" s="4" t="s">
        <v>94</v>
      </c>
      <c r="AJ35" s="4" t="s">
        <v>95</v>
      </c>
      <c r="AK35" s="15" t="s">
        <v>37</v>
      </c>
      <c r="AL35" s="15">
        <f t="shared" si="8"/>
        <v>0</v>
      </c>
      <c r="AM35" s="4"/>
      <c r="AN35" s="15">
        <f t="shared" ref="AN35:AN52" si="14">H35+P35+W35+Y35+AA35+AL35</f>
        <v>20</v>
      </c>
      <c r="AO35" s="4" t="s">
        <v>459</v>
      </c>
      <c r="AP35" s="4">
        <f t="shared" ref="AP35:AP52" si="15">AN35</f>
        <v>20</v>
      </c>
    </row>
    <row r="36" spans="1:44" x14ac:dyDescent="0.25">
      <c r="A36" s="4" t="s">
        <v>161</v>
      </c>
      <c r="B36" s="4" t="s">
        <v>173</v>
      </c>
      <c r="C36" s="4" t="s">
        <v>174</v>
      </c>
      <c r="D36" s="4" t="s">
        <v>36</v>
      </c>
      <c r="E36" s="4" t="s">
        <v>25</v>
      </c>
      <c r="F36" s="4" t="s">
        <v>175</v>
      </c>
      <c r="G36" s="15" t="s">
        <v>40</v>
      </c>
      <c r="H36" s="15">
        <f t="shared" si="9"/>
        <v>10</v>
      </c>
      <c r="I36" s="4" t="s">
        <v>37</v>
      </c>
      <c r="J36" s="4"/>
      <c r="K36" s="4" t="s">
        <v>88</v>
      </c>
      <c r="L36" s="4" t="s">
        <v>176</v>
      </c>
      <c r="M36" s="4" t="s">
        <v>39</v>
      </c>
      <c r="N36" s="4" t="s">
        <v>177</v>
      </c>
      <c r="O36" s="15" t="s">
        <v>40</v>
      </c>
      <c r="P36" s="15">
        <f t="shared" si="10"/>
        <v>10</v>
      </c>
      <c r="Q36" s="4" t="s">
        <v>178</v>
      </c>
      <c r="R36" s="4" t="s">
        <v>178</v>
      </c>
      <c r="S36" s="4" t="s">
        <v>39</v>
      </c>
      <c r="T36" s="4" t="s">
        <v>63</v>
      </c>
      <c r="U36" s="4" t="s">
        <v>179</v>
      </c>
      <c r="V36" s="15" t="s">
        <v>37</v>
      </c>
      <c r="W36" s="15">
        <f t="shared" si="11"/>
        <v>0</v>
      </c>
      <c r="X36" s="15" t="s">
        <v>46</v>
      </c>
      <c r="Y36" s="15">
        <f t="shared" si="12"/>
        <v>0</v>
      </c>
      <c r="Z36" s="15" t="s">
        <v>44</v>
      </c>
      <c r="AA36" s="15">
        <f t="shared" si="13"/>
        <v>0</v>
      </c>
      <c r="AB36" s="4"/>
      <c r="AC36" s="4" t="s">
        <v>46</v>
      </c>
      <c r="AD36" s="4" t="s">
        <v>46</v>
      </c>
      <c r="AE36" s="4" t="s">
        <v>63</v>
      </c>
      <c r="AF36" s="4" t="s">
        <v>46</v>
      </c>
      <c r="AG36" s="4" t="s">
        <v>46</v>
      </c>
      <c r="AH36" s="4" t="s">
        <v>43</v>
      </c>
      <c r="AI36" s="4" t="s">
        <v>94</v>
      </c>
      <c r="AJ36" s="4" t="s">
        <v>49</v>
      </c>
      <c r="AK36" s="15" t="s">
        <v>37</v>
      </c>
      <c r="AL36" s="15">
        <f t="shared" si="8"/>
        <v>0</v>
      </c>
      <c r="AM36" s="4"/>
      <c r="AN36" s="15">
        <f t="shared" si="14"/>
        <v>20</v>
      </c>
      <c r="AO36" s="4" t="s">
        <v>459</v>
      </c>
      <c r="AP36" s="4">
        <f t="shared" si="15"/>
        <v>20</v>
      </c>
    </row>
    <row r="37" spans="1:44" x14ac:dyDescent="0.25">
      <c r="A37" s="4" t="s">
        <v>313</v>
      </c>
      <c r="B37" s="4" t="s">
        <v>314</v>
      </c>
      <c r="C37" s="4" t="s">
        <v>315</v>
      </c>
      <c r="D37" s="4" t="s">
        <v>53</v>
      </c>
      <c r="E37" s="4" t="s">
        <v>25</v>
      </c>
      <c r="F37" s="4" t="s">
        <v>316</v>
      </c>
      <c r="G37" s="15" t="s">
        <v>87</v>
      </c>
      <c r="H37" s="15">
        <f t="shared" si="9"/>
        <v>3</v>
      </c>
      <c r="I37" s="4" t="s">
        <v>26</v>
      </c>
      <c r="J37" s="4" t="s">
        <v>317</v>
      </c>
      <c r="K37" s="4" t="s">
        <v>37</v>
      </c>
      <c r="L37" s="4"/>
      <c r="M37" s="4" t="s">
        <v>39</v>
      </c>
      <c r="N37" s="4" t="s">
        <v>318</v>
      </c>
      <c r="O37" s="15" t="s">
        <v>40</v>
      </c>
      <c r="P37" s="15">
        <f t="shared" si="10"/>
        <v>10</v>
      </c>
      <c r="Q37" s="4"/>
      <c r="R37" s="4"/>
      <c r="S37" s="4" t="s">
        <v>92</v>
      </c>
      <c r="T37" s="4" t="s">
        <v>42</v>
      </c>
      <c r="U37" s="4"/>
      <c r="V37" s="15" t="s">
        <v>37</v>
      </c>
      <c r="W37" s="15">
        <f t="shared" si="11"/>
        <v>0</v>
      </c>
      <c r="X37" s="15"/>
      <c r="Y37" s="15">
        <f t="shared" si="12"/>
        <v>0</v>
      </c>
      <c r="Z37" s="15" t="s">
        <v>82</v>
      </c>
      <c r="AA37" s="15">
        <f t="shared" si="13"/>
        <v>7</v>
      </c>
      <c r="AB37" s="4"/>
      <c r="AC37" s="4" t="s">
        <v>319</v>
      </c>
      <c r="AD37" s="4" t="s">
        <v>117</v>
      </c>
      <c r="AE37" s="4" t="s">
        <v>45</v>
      </c>
      <c r="AF37" s="4"/>
      <c r="AG37" s="4" t="s">
        <v>37</v>
      </c>
      <c r="AH37" s="4" t="s">
        <v>37</v>
      </c>
      <c r="AI37" s="4" t="s">
        <v>94</v>
      </c>
      <c r="AJ37" s="4" t="s">
        <v>95</v>
      </c>
      <c r="AK37" s="15" t="s">
        <v>37</v>
      </c>
      <c r="AL37" s="15">
        <f t="shared" si="8"/>
        <v>0</v>
      </c>
      <c r="AM37" s="4"/>
      <c r="AN37" s="15">
        <f t="shared" si="14"/>
        <v>20</v>
      </c>
      <c r="AO37" s="4" t="s">
        <v>459</v>
      </c>
      <c r="AP37" s="4">
        <f t="shared" si="15"/>
        <v>20</v>
      </c>
    </row>
    <row r="38" spans="1:44" x14ac:dyDescent="0.25">
      <c r="A38" s="5" t="s">
        <v>242</v>
      </c>
      <c r="B38" s="5" t="s">
        <v>243</v>
      </c>
      <c r="C38" s="5" t="s">
        <v>244</v>
      </c>
      <c r="D38" s="5" t="s">
        <v>74</v>
      </c>
      <c r="E38" s="5" t="s">
        <v>25</v>
      </c>
      <c r="F38" s="5" t="s">
        <v>245</v>
      </c>
      <c r="G38" s="14" t="s">
        <v>152</v>
      </c>
      <c r="H38" s="14">
        <f t="shared" si="9"/>
        <v>3</v>
      </c>
      <c r="I38" s="5" t="s">
        <v>37</v>
      </c>
      <c r="J38" s="5"/>
      <c r="K38" s="5" t="s">
        <v>88</v>
      </c>
      <c r="L38" s="5" t="s">
        <v>245</v>
      </c>
      <c r="M38" s="5" t="s">
        <v>39</v>
      </c>
      <c r="N38" s="5" t="s">
        <v>246</v>
      </c>
      <c r="O38" s="14"/>
      <c r="P38" s="14">
        <f t="shared" si="10"/>
        <v>0</v>
      </c>
      <c r="Q38" s="5" t="s">
        <v>245</v>
      </c>
      <c r="R38" s="5" t="s">
        <v>81</v>
      </c>
      <c r="S38" s="5" t="s">
        <v>60</v>
      </c>
      <c r="T38" s="5" t="s">
        <v>63</v>
      </c>
      <c r="U38" s="5" t="s">
        <v>245</v>
      </c>
      <c r="V38" s="14" t="s">
        <v>43</v>
      </c>
      <c r="W38" s="14">
        <f t="shared" si="11"/>
        <v>15</v>
      </c>
      <c r="X38" s="14" t="s">
        <v>37</v>
      </c>
      <c r="Y38" s="14">
        <f t="shared" si="12"/>
        <v>0</v>
      </c>
      <c r="Z38" s="14" t="s">
        <v>44</v>
      </c>
      <c r="AA38" s="14">
        <f t="shared" si="13"/>
        <v>0</v>
      </c>
      <c r="AB38" s="5"/>
      <c r="AC38" s="5" t="s">
        <v>81</v>
      </c>
      <c r="AD38" s="5" t="s">
        <v>81</v>
      </c>
      <c r="AE38" s="5" t="s">
        <v>63</v>
      </c>
      <c r="AF38" s="5" t="s">
        <v>246</v>
      </c>
      <c r="AG38" s="5" t="s">
        <v>46</v>
      </c>
      <c r="AH38" s="5" t="s">
        <v>43</v>
      </c>
      <c r="AI38" s="5" t="s">
        <v>94</v>
      </c>
      <c r="AJ38" s="5" t="s">
        <v>95</v>
      </c>
      <c r="AK38" s="14" t="s">
        <v>37</v>
      </c>
      <c r="AL38" s="14">
        <f t="shared" si="8"/>
        <v>0</v>
      </c>
      <c r="AM38" s="5"/>
      <c r="AN38" s="14">
        <f t="shared" si="14"/>
        <v>18</v>
      </c>
      <c r="AO38" s="5" t="s">
        <v>459</v>
      </c>
      <c r="AP38" s="5">
        <f t="shared" si="15"/>
        <v>18</v>
      </c>
      <c r="AR38" s="5" t="s">
        <v>467</v>
      </c>
    </row>
    <row r="39" spans="1:44" x14ac:dyDescent="0.25">
      <c r="A39" s="5" t="s">
        <v>129</v>
      </c>
      <c r="B39" s="5" t="s">
        <v>130</v>
      </c>
      <c r="C39" s="5" t="s">
        <v>131</v>
      </c>
      <c r="D39" s="5" t="s">
        <v>36</v>
      </c>
      <c r="E39" s="5" t="s">
        <v>43</v>
      </c>
      <c r="F39" s="5"/>
      <c r="G39" s="14" t="s">
        <v>100</v>
      </c>
      <c r="H39" s="14">
        <f t="shared" si="9"/>
        <v>7</v>
      </c>
      <c r="I39" s="5" t="s">
        <v>43</v>
      </c>
      <c r="J39" s="5"/>
      <c r="K39" s="5" t="s">
        <v>88</v>
      </c>
      <c r="L39" s="5"/>
      <c r="M39" s="5" t="s">
        <v>124</v>
      </c>
      <c r="N39" s="5"/>
      <c r="O39" s="14" t="s">
        <v>132</v>
      </c>
      <c r="P39" s="14">
        <f t="shared" si="10"/>
        <v>10</v>
      </c>
      <c r="Q39" s="5"/>
      <c r="R39" s="5"/>
      <c r="S39" s="5" t="s">
        <v>92</v>
      </c>
      <c r="T39" s="5" t="s">
        <v>61</v>
      </c>
      <c r="U39" s="5"/>
      <c r="V39" s="14" t="s">
        <v>37</v>
      </c>
      <c r="W39" s="14">
        <f t="shared" si="11"/>
        <v>0</v>
      </c>
      <c r="X39" s="14"/>
      <c r="Y39" s="14">
        <f t="shared" si="12"/>
        <v>0</v>
      </c>
      <c r="Z39" s="14" t="s">
        <v>44</v>
      </c>
      <c r="AA39" s="14">
        <f t="shared" si="13"/>
        <v>0</v>
      </c>
      <c r="AB39" s="5"/>
      <c r="AC39" s="5" t="s">
        <v>133</v>
      </c>
      <c r="AD39" s="5"/>
      <c r="AE39" s="5" t="s">
        <v>45</v>
      </c>
      <c r="AF39" s="5"/>
      <c r="AG39" s="5" t="s">
        <v>43</v>
      </c>
      <c r="AH39" s="5" t="s">
        <v>43</v>
      </c>
      <c r="AI39" s="5" t="s">
        <v>48</v>
      </c>
      <c r="AJ39" s="5" t="s">
        <v>95</v>
      </c>
      <c r="AK39" s="14" t="s">
        <v>37</v>
      </c>
      <c r="AL39" s="14">
        <f t="shared" si="8"/>
        <v>0</v>
      </c>
      <c r="AM39" s="5"/>
      <c r="AN39" s="14">
        <f t="shared" si="14"/>
        <v>17</v>
      </c>
      <c r="AO39" s="5" t="s">
        <v>459</v>
      </c>
      <c r="AP39" s="5">
        <f t="shared" si="15"/>
        <v>17</v>
      </c>
    </row>
    <row r="40" spans="1:44" x14ac:dyDescent="0.25">
      <c r="A40" s="5" t="s">
        <v>372</v>
      </c>
      <c r="B40" s="5" t="s">
        <v>373</v>
      </c>
      <c r="C40" s="5" t="s">
        <v>374</v>
      </c>
      <c r="D40" s="5" t="s">
        <v>375</v>
      </c>
      <c r="E40" s="5" t="s">
        <v>25</v>
      </c>
      <c r="F40" s="5" t="s">
        <v>376</v>
      </c>
      <c r="G40" s="14" t="s">
        <v>100</v>
      </c>
      <c r="H40" s="14">
        <f t="shared" si="9"/>
        <v>7</v>
      </c>
      <c r="I40" s="5" t="s">
        <v>37</v>
      </c>
      <c r="J40" s="5"/>
      <c r="K40" s="5" t="s">
        <v>37</v>
      </c>
      <c r="L40" s="5"/>
      <c r="M40" s="5" t="s">
        <v>124</v>
      </c>
      <c r="N40" s="5" t="s">
        <v>377</v>
      </c>
      <c r="O40" s="14" t="s">
        <v>378</v>
      </c>
      <c r="P40" s="14">
        <f t="shared" si="10"/>
        <v>7</v>
      </c>
      <c r="Q40" s="5" t="s">
        <v>379</v>
      </c>
      <c r="R40" s="5" t="s">
        <v>380</v>
      </c>
      <c r="S40" s="5" t="s">
        <v>39</v>
      </c>
      <c r="T40" s="5" t="s">
        <v>42</v>
      </c>
      <c r="U40" s="5"/>
      <c r="V40" s="14" t="s">
        <v>37</v>
      </c>
      <c r="W40" s="14">
        <f t="shared" si="11"/>
        <v>0</v>
      </c>
      <c r="X40" s="14" t="s">
        <v>46</v>
      </c>
      <c r="Y40" s="14">
        <f t="shared" si="12"/>
        <v>0</v>
      </c>
      <c r="Z40" s="14" t="s">
        <v>44</v>
      </c>
      <c r="AA40" s="14">
        <f t="shared" si="13"/>
        <v>0</v>
      </c>
      <c r="AB40" s="5"/>
      <c r="AC40" s="5"/>
      <c r="AD40" s="5"/>
      <c r="AE40" s="5" t="s">
        <v>63</v>
      </c>
      <c r="AF40" s="5" t="s">
        <v>58</v>
      </c>
      <c r="AG40" s="5" t="s">
        <v>46</v>
      </c>
      <c r="AH40" s="5" t="s">
        <v>43</v>
      </c>
      <c r="AI40" s="5" t="s">
        <v>94</v>
      </c>
      <c r="AJ40" s="5" t="s">
        <v>49</v>
      </c>
      <c r="AK40" s="14" t="s">
        <v>37</v>
      </c>
      <c r="AL40" s="14">
        <f t="shared" si="8"/>
        <v>0</v>
      </c>
      <c r="AM40" s="5"/>
      <c r="AN40" s="14">
        <f t="shared" si="14"/>
        <v>14</v>
      </c>
      <c r="AO40" s="5" t="s">
        <v>459</v>
      </c>
      <c r="AP40" s="5">
        <f t="shared" si="15"/>
        <v>14</v>
      </c>
    </row>
    <row r="41" spans="1:44" x14ac:dyDescent="0.25">
      <c r="A41" s="5" t="s">
        <v>71</v>
      </c>
      <c r="B41" s="5" t="s">
        <v>72</v>
      </c>
      <c r="C41" s="5" t="s">
        <v>73</v>
      </c>
      <c r="D41" s="5" t="s">
        <v>74</v>
      </c>
      <c r="E41" s="5" t="s">
        <v>37</v>
      </c>
      <c r="F41" s="5"/>
      <c r="G41" s="14" t="s">
        <v>38</v>
      </c>
      <c r="H41" s="14">
        <f t="shared" si="9"/>
        <v>3</v>
      </c>
      <c r="I41" s="5" t="s">
        <v>37</v>
      </c>
      <c r="J41" s="5"/>
      <c r="K41" s="5" t="s">
        <v>37</v>
      </c>
      <c r="L41" s="5"/>
      <c r="M41" s="5" t="s">
        <v>39</v>
      </c>
      <c r="N41" s="5"/>
      <c r="O41" s="14" t="s">
        <v>40</v>
      </c>
      <c r="P41" s="14">
        <f t="shared" si="10"/>
        <v>10</v>
      </c>
      <c r="Q41" s="5" t="s">
        <v>75</v>
      </c>
      <c r="R41" s="5"/>
      <c r="S41" s="5" t="s">
        <v>39</v>
      </c>
      <c r="T41" s="5" t="s">
        <v>42</v>
      </c>
      <c r="U41" s="5"/>
      <c r="V41" s="14" t="s">
        <v>37</v>
      </c>
      <c r="W41" s="14">
        <f t="shared" si="11"/>
        <v>0</v>
      </c>
      <c r="X41" s="14" t="s">
        <v>46</v>
      </c>
      <c r="Y41" s="14">
        <f t="shared" si="12"/>
        <v>0</v>
      </c>
      <c r="Z41" s="14" t="s">
        <v>44</v>
      </c>
      <c r="AA41" s="14">
        <f t="shared" si="13"/>
        <v>0</v>
      </c>
      <c r="AB41" s="5"/>
      <c r="AC41" s="5">
        <v>0</v>
      </c>
      <c r="AD41" s="5">
        <v>0</v>
      </c>
      <c r="AE41" s="5" t="s">
        <v>45</v>
      </c>
      <c r="AF41" s="5"/>
      <c r="AG41" s="5" t="s">
        <v>46</v>
      </c>
      <c r="AH41" s="5" t="s">
        <v>47</v>
      </c>
      <c r="AI41" s="5" t="s">
        <v>48</v>
      </c>
      <c r="AJ41" s="5" t="s">
        <v>49</v>
      </c>
      <c r="AK41" s="14" t="s">
        <v>37</v>
      </c>
      <c r="AL41" s="14">
        <f t="shared" si="8"/>
        <v>0</v>
      </c>
      <c r="AM41" s="5"/>
      <c r="AN41" s="14">
        <f t="shared" si="14"/>
        <v>13</v>
      </c>
      <c r="AO41" s="5" t="s">
        <v>459</v>
      </c>
      <c r="AP41" s="5">
        <f t="shared" si="15"/>
        <v>13</v>
      </c>
    </row>
    <row r="42" spans="1:44" x14ac:dyDescent="0.25">
      <c r="A42" s="5" t="s">
        <v>134</v>
      </c>
      <c r="B42" s="5" t="s">
        <v>135</v>
      </c>
      <c r="C42" s="5" t="s">
        <v>136</v>
      </c>
      <c r="D42" s="5" t="s">
        <v>99</v>
      </c>
      <c r="E42" s="5" t="s">
        <v>25</v>
      </c>
      <c r="F42" s="5" t="s">
        <v>137</v>
      </c>
      <c r="G42" s="14" t="s">
        <v>38</v>
      </c>
      <c r="H42" s="14">
        <f t="shared" si="9"/>
        <v>3</v>
      </c>
      <c r="I42" s="5" t="s">
        <v>26</v>
      </c>
      <c r="J42" s="5" t="s">
        <v>138</v>
      </c>
      <c r="K42" s="5" t="s">
        <v>37</v>
      </c>
      <c r="L42" s="5" t="s">
        <v>139</v>
      </c>
      <c r="M42" s="5" t="s">
        <v>89</v>
      </c>
      <c r="N42" s="5" t="s">
        <v>140</v>
      </c>
      <c r="O42" s="14" t="s">
        <v>87</v>
      </c>
      <c r="P42" s="14">
        <f t="shared" si="10"/>
        <v>3</v>
      </c>
      <c r="Q42" s="5" t="s">
        <v>141</v>
      </c>
      <c r="R42" s="5" t="s">
        <v>142</v>
      </c>
      <c r="S42" s="5" t="s">
        <v>60</v>
      </c>
      <c r="T42" s="5" t="s">
        <v>63</v>
      </c>
      <c r="U42" s="5" t="s">
        <v>143</v>
      </c>
      <c r="V42" s="14" t="s">
        <v>37</v>
      </c>
      <c r="W42" s="14">
        <f t="shared" si="11"/>
        <v>0</v>
      </c>
      <c r="X42" s="14" t="s">
        <v>46</v>
      </c>
      <c r="Y42" s="14">
        <f t="shared" si="12"/>
        <v>0</v>
      </c>
      <c r="Z42" s="14" t="s">
        <v>82</v>
      </c>
      <c r="AA42" s="14">
        <f t="shared" si="13"/>
        <v>7</v>
      </c>
      <c r="AB42" s="5"/>
      <c r="AC42" s="5" t="s">
        <v>144</v>
      </c>
      <c r="AD42" s="5" t="s">
        <v>144</v>
      </c>
      <c r="AE42" s="5" t="s">
        <v>45</v>
      </c>
      <c r="AF42" s="5"/>
      <c r="AG42" s="5" t="s">
        <v>37</v>
      </c>
      <c r="AH42" s="5" t="s">
        <v>43</v>
      </c>
      <c r="AI42" s="5" t="s">
        <v>94</v>
      </c>
      <c r="AJ42" s="5" t="s">
        <v>95</v>
      </c>
      <c r="AK42" s="14" t="s">
        <v>37</v>
      </c>
      <c r="AL42" s="14">
        <f t="shared" si="8"/>
        <v>0</v>
      </c>
      <c r="AM42" s="5"/>
      <c r="AN42" s="14">
        <f t="shared" si="14"/>
        <v>13</v>
      </c>
      <c r="AO42" s="5" t="s">
        <v>459</v>
      </c>
      <c r="AP42" s="5">
        <f t="shared" si="15"/>
        <v>13</v>
      </c>
    </row>
    <row r="43" spans="1:44" x14ac:dyDescent="0.25">
      <c r="A43" s="5" t="s">
        <v>161</v>
      </c>
      <c r="B43" s="5" t="s">
        <v>165</v>
      </c>
      <c r="C43" s="5" t="s">
        <v>166</v>
      </c>
      <c r="D43" s="5" t="s">
        <v>36</v>
      </c>
      <c r="E43" s="5" t="s">
        <v>25</v>
      </c>
      <c r="F43" s="5" t="s">
        <v>167</v>
      </c>
      <c r="G43" s="14" t="s">
        <v>87</v>
      </c>
      <c r="H43" s="14">
        <f t="shared" si="9"/>
        <v>3</v>
      </c>
      <c r="I43" s="5" t="s">
        <v>26</v>
      </c>
      <c r="J43" s="5" t="s">
        <v>168</v>
      </c>
      <c r="K43" s="5" t="s">
        <v>88</v>
      </c>
      <c r="L43" s="5" t="s">
        <v>169</v>
      </c>
      <c r="M43" s="5" t="s">
        <v>39</v>
      </c>
      <c r="N43" s="5"/>
      <c r="O43" s="14" t="s">
        <v>40</v>
      </c>
      <c r="P43" s="14">
        <f t="shared" si="10"/>
        <v>10</v>
      </c>
      <c r="Q43" s="5"/>
      <c r="R43" s="5" t="s">
        <v>46</v>
      </c>
      <c r="S43" s="5" t="s">
        <v>39</v>
      </c>
      <c r="T43" s="5" t="s">
        <v>63</v>
      </c>
      <c r="U43" s="5" t="s">
        <v>170</v>
      </c>
      <c r="V43" s="14" t="s">
        <v>37</v>
      </c>
      <c r="W43" s="14">
        <f t="shared" si="11"/>
        <v>0</v>
      </c>
      <c r="X43" s="14" t="s">
        <v>46</v>
      </c>
      <c r="Y43" s="14">
        <f t="shared" si="12"/>
        <v>0</v>
      </c>
      <c r="Z43" s="14" t="s">
        <v>44</v>
      </c>
      <c r="AA43" s="14">
        <f t="shared" si="13"/>
        <v>0</v>
      </c>
      <c r="AB43" s="5"/>
      <c r="AC43" s="5" t="s">
        <v>171</v>
      </c>
      <c r="AD43" s="5" t="s">
        <v>172</v>
      </c>
      <c r="AE43" s="5" t="s">
        <v>67</v>
      </c>
      <c r="AF43" s="5"/>
      <c r="AG43" s="5" t="s">
        <v>46</v>
      </c>
      <c r="AH43" s="5" t="s">
        <v>43</v>
      </c>
      <c r="AI43" s="5" t="s">
        <v>94</v>
      </c>
      <c r="AJ43" s="5" t="s">
        <v>49</v>
      </c>
      <c r="AK43" s="14" t="s">
        <v>37</v>
      </c>
      <c r="AL43" s="14">
        <f t="shared" si="8"/>
        <v>0</v>
      </c>
      <c r="AM43" s="5"/>
      <c r="AN43" s="14">
        <f t="shared" si="14"/>
        <v>13</v>
      </c>
      <c r="AO43" s="5" t="s">
        <v>459</v>
      </c>
      <c r="AP43" s="5">
        <f t="shared" si="15"/>
        <v>13</v>
      </c>
    </row>
    <row r="44" spans="1:44" x14ac:dyDescent="0.25">
      <c r="A44" s="5" t="s">
        <v>242</v>
      </c>
      <c r="B44" s="5" t="s">
        <v>275</v>
      </c>
      <c r="C44" s="5" t="s">
        <v>276</v>
      </c>
      <c r="D44" s="5" t="s">
        <v>74</v>
      </c>
      <c r="E44" s="5" t="s">
        <v>25</v>
      </c>
      <c r="F44" s="5" t="s">
        <v>277</v>
      </c>
      <c r="G44" s="14" t="s">
        <v>152</v>
      </c>
      <c r="H44" s="14">
        <f t="shared" si="9"/>
        <v>3</v>
      </c>
      <c r="I44" s="5" t="s">
        <v>37</v>
      </c>
      <c r="J44" s="5"/>
      <c r="K44" s="5" t="s">
        <v>88</v>
      </c>
      <c r="L44" s="5" t="s">
        <v>277</v>
      </c>
      <c r="M44" s="5" t="s">
        <v>39</v>
      </c>
      <c r="N44" s="5" t="s">
        <v>277</v>
      </c>
      <c r="O44" s="14" t="s">
        <v>40</v>
      </c>
      <c r="P44" s="14">
        <f t="shared" si="10"/>
        <v>10</v>
      </c>
      <c r="Q44" s="5" t="s">
        <v>277</v>
      </c>
      <c r="R44" s="5" t="s">
        <v>81</v>
      </c>
      <c r="S44" s="5" t="s">
        <v>39</v>
      </c>
      <c r="T44" s="5" t="s">
        <v>63</v>
      </c>
      <c r="U44" s="5" t="s">
        <v>277</v>
      </c>
      <c r="V44" s="14" t="s">
        <v>37</v>
      </c>
      <c r="W44" s="14">
        <f t="shared" si="11"/>
        <v>0</v>
      </c>
      <c r="X44" s="14" t="s">
        <v>46</v>
      </c>
      <c r="Y44" s="14">
        <f t="shared" si="12"/>
        <v>0</v>
      </c>
      <c r="Z44" s="14" t="s">
        <v>44</v>
      </c>
      <c r="AA44" s="14">
        <f t="shared" si="13"/>
        <v>0</v>
      </c>
      <c r="AB44" s="5"/>
      <c r="AC44" s="5" t="s">
        <v>81</v>
      </c>
      <c r="AD44" s="5" t="s">
        <v>81</v>
      </c>
      <c r="AE44" s="5" t="s">
        <v>63</v>
      </c>
      <c r="AF44" s="5" t="s">
        <v>278</v>
      </c>
      <c r="AG44" s="5" t="s">
        <v>46</v>
      </c>
      <c r="AH44" s="5" t="s">
        <v>37</v>
      </c>
      <c r="AI44" s="5" t="s">
        <v>94</v>
      </c>
      <c r="AJ44" s="5" t="s">
        <v>49</v>
      </c>
      <c r="AK44" s="14" t="s">
        <v>37</v>
      </c>
      <c r="AL44" s="14">
        <f t="shared" si="8"/>
        <v>0</v>
      </c>
      <c r="AM44" s="5"/>
      <c r="AN44" s="14">
        <f t="shared" si="14"/>
        <v>13</v>
      </c>
      <c r="AO44" s="5" t="s">
        <v>459</v>
      </c>
      <c r="AP44" s="5">
        <f t="shared" si="15"/>
        <v>13</v>
      </c>
    </row>
    <row r="45" spans="1:44" x14ac:dyDescent="0.25">
      <c r="A45" s="5" t="s">
        <v>408</v>
      </c>
      <c r="B45" s="5" t="s">
        <v>409</v>
      </c>
      <c r="C45" s="5" t="s">
        <v>410</v>
      </c>
      <c r="D45" s="5" t="s">
        <v>53</v>
      </c>
      <c r="E45" s="5" t="s">
        <v>25</v>
      </c>
      <c r="F45" s="5" t="s">
        <v>411</v>
      </c>
      <c r="G45" s="14" t="s">
        <v>87</v>
      </c>
      <c r="H45" s="14">
        <f t="shared" si="9"/>
        <v>3</v>
      </c>
      <c r="I45" s="5" t="s">
        <v>37</v>
      </c>
      <c r="J45" s="5"/>
      <c r="K45" s="5" t="s">
        <v>37</v>
      </c>
      <c r="L45" s="5"/>
      <c r="M45" s="5" t="s">
        <v>56</v>
      </c>
      <c r="N45" s="5"/>
      <c r="O45" s="14" t="s">
        <v>38</v>
      </c>
      <c r="P45" s="14">
        <f t="shared" si="10"/>
        <v>3</v>
      </c>
      <c r="Q45" s="5" t="s">
        <v>412</v>
      </c>
      <c r="R45" s="5" t="s">
        <v>413</v>
      </c>
      <c r="S45" s="5" t="s">
        <v>102</v>
      </c>
      <c r="T45" s="5" t="s">
        <v>63</v>
      </c>
      <c r="U45" s="5" t="s">
        <v>414</v>
      </c>
      <c r="V45" s="14" t="s">
        <v>37</v>
      </c>
      <c r="W45" s="14">
        <f t="shared" si="11"/>
        <v>0</v>
      </c>
      <c r="X45" s="14" t="s">
        <v>46</v>
      </c>
      <c r="Y45" s="14">
        <f t="shared" si="12"/>
        <v>0</v>
      </c>
      <c r="Z45" s="14" t="s">
        <v>82</v>
      </c>
      <c r="AA45" s="14">
        <f t="shared" si="13"/>
        <v>7</v>
      </c>
      <c r="AB45" s="5"/>
      <c r="AC45" s="5" t="s">
        <v>188</v>
      </c>
      <c r="AD45" s="5" t="s">
        <v>415</v>
      </c>
      <c r="AE45" s="5" t="s">
        <v>45</v>
      </c>
      <c r="AF45" s="5"/>
      <c r="AG45" s="5" t="s">
        <v>37</v>
      </c>
      <c r="AH45" s="5" t="s">
        <v>47</v>
      </c>
      <c r="AI45" s="5" t="s">
        <v>94</v>
      </c>
      <c r="AJ45" s="5" t="s">
        <v>49</v>
      </c>
      <c r="AK45" s="14" t="s">
        <v>37</v>
      </c>
      <c r="AL45" s="14">
        <f t="shared" si="8"/>
        <v>0</v>
      </c>
      <c r="AM45" s="5"/>
      <c r="AN45" s="14">
        <f t="shared" si="14"/>
        <v>13</v>
      </c>
      <c r="AO45" s="5" t="s">
        <v>459</v>
      </c>
      <c r="AP45" s="5">
        <f t="shared" si="15"/>
        <v>13</v>
      </c>
    </row>
    <row r="46" spans="1:44" x14ac:dyDescent="0.25">
      <c r="A46" s="5" t="s">
        <v>424</v>
      </c>
      <c r="B46" s="5" t="s">
        <v>436</v>
      </c>
      <c r="C46" s="5" t="s">
        <v>437</v>
      </c>
      <c r="D46" s="5" t="s">
        <v>53</v>
      </c>
      <c r="E46" s="5" t="s">
        <v>25</v>
      </c>
      <c r="F46" s="5" t="s">
        <v>438</v>
      </c>
      <c r="G46" s="14" t="s">
        <v>38</v>
      </c>
      <c r="H46" s="14">
        <f t="shared" si="9"/>
        <v>3</v>
      </c>
      <c r="I46" s="5" t="s">
        <v>26</v>
      </c>
      <c r="J46" s="5" t="s">
        <v>439</v>
      </c>
      <c r="K46" s="5" t="s">
        <v>88</v>
      </c>
      <c r="L46" s="5" t="s">
        <v>440</v>
      </c>
      <c r="M46" s="5" t="s">
        <v>89</v>
      </c>
      <c r="N46" s="5" t="s">
        <v>441</v>
      </c>
      <c r="O46" s="14" t="s">
        <v>38</v>
      </c>
      <c r="P46" s="14">
        <f t="shared" si="10"/>
        <v>3</v>
      </c>
      <c r="Q46" s="5" t="s">
        <v>442</v>
      </c>
      <c r="R46" s="5" t="s">
        <v>441</v>
      </c>
      <c r="S46" s="5" t="s">
        <v>39</v>
      </c>
      <c r="T46" s="5" t="s">
        <v>42</v>
      </c>
      <c r="U46" s="5"/>
      <c r="V46" s="14"/>
      <c r="W46" s="14">
        <f t="shared" si="11"/>
        <v>0</v>
      </c>
      <c r="X46" s="14" t="s">
        <v>46</v>
      </c>
      <c r="Y46" s="14">
        <f t="shared" si="12"/>
        <v>0</v>
      </c>
      <c r="Z46" s="14" t="s">
        <v>82</v>
      </c>
      <c r="AA46" s="14">
        <f t="shared" si="13"/>
        <v>7</v>
      </c>
      <c r="AB46" s="5"/>
      <c r="AC46" s="5" t="s">
        <v>421</v>
      </c>
      <c r="AD46" s="5" t="s">
        <v>421</v>
      </c>
      <c r="AE46" s="5" t="s">
        <v>45</v>
      </c>
      <c r="AF46" s="5" t="s">
        <v>443</v>
      </c>
      <c r="AG46" s="5" t="s">
        <v>37</v>
      </c>
      <c r="AH46" s="5" t="s">
        <v>47</v>
      </c>
      <c r="AI46" s="5" t="s">
        <v>94</v>
      </c>
      <c r="AJ46" s="5" t="s">
        <v>49</v>
      </c>
      <c r="AK46" s="14" t="s">
        <v>37</v>
      </c>
      <c r="AL46" s="14">
        <f t="shared" si="8"/>
        <v>0</v>
      </c>
      <c r="AM46" s="5"/>
      <c r="AN46" s="14">
        <f t="shared" si="14"/>
        <v>13</v>
      </c>
      <c r="AO46" s="5" t="s">
        <v>459</v>
      </c>
      <c r="AP46" s="5">
        <f t="shared" si="15"/>
        <v>13</v>
      </c>
    </row>
    <row r="47" spans="1:44" x14ac:dyDescent="0.25">
      <c r="A47" s="5" t="s">
        <v>448</v>
      </c>
      <c r="B47" s="5" t="s">
        <v>449</v>
      </c>
      <c r="C47" s="5" t="s">
        <v>450</v>
      </c>
      <c r="D47" s="5" t="s">
        <v>375</v>
      </c>
      <c r="E47" s="5" t="s">
        <v>37</v>
      </c>
      <c r="F47" s="5"/>
      <c r="G47" s="14" t="s">
        <v>38</v>
      </c>
      <c r="H47" s="14">
        <f t="shared" si="9"/>
        <v>3</v>
      </c>
      <c r="I47" s="5" t="s">
        <v>37</v>
      </c>
      <c r="J47" s="5"/>
      <c r="K47" s="5" t="s">
        <v>37</v>
      </c>
      <c r="L47" s="5" t="s">
        <v>451</v>
      </c>
      <c r="M47" s="5" t="s">
        <v>39</v>
      </c>
      <c r="N47" s="5" t="s">
        <v>452</v>
      </c>
      <c r="O47" s="14" t="s">
        <v>40</v>
      </c>
      <c r="P47" s="14">
        <f t="shared" si="10"/>
        <v>10</v>
      </c>
      <c r="Q47" s="5" t="s">
        <v>453</v>
      </c>
      <c r="R47" s="5" t="s">
        <v>454</v>
      </c>
      <c r="S47" s="5" t="s">
        <v>39</v>
      </c>
      <c r="T47" s="5" t="s">
        <v>63</v>
      </c>
      <c r="U47" s="5" t="s">
        <v>455</v>
      </c>
      <c r="V47" s="14" t="s">
        <v>37</v>
      </c>
      <c r="W47" s="14">
        <f t="shared" si="11"/>
        <v>0</v>
      </c>
      <c r="X47" s="14" t="s">
        <v>46</v>
      </c>
      <c r="Y47" s="14">
        <f t="shared" si="12"/>
        <v>0</v>
      </c>
      <c r="Z47" s="14" t="s">
        <v>44</v>
      </c>
      <c r="AA47" s="14">
        <f t="shared" si="13"/>
        <v>0</v>
      </c>
      <c r="AB47" s="5"/>
      <c r="AC47" s="5" t="s">
        <v>81</v>
      </c>
      <c r="AD47" s="5" t="s">
        <v>81</v>
      </c>
      <c r="AE47" s="5" t="s">
        <v>63</v>
      </c>
      <c r="AF47" s="5" t="s">
        <v>81</v>
      </c>
      <c r="AG47" s="5" t="s">
        <v>46</v>
      </c>
      <c r="AH47" s="5" t="s">
        <v>43</v>
      </c>
      <c r="AI47" s="5" t="s">
        <v>94</v>
      </c>
      <c r="AJ47" s="5" t="s">
        <v>49</v>
      </c>
      <c r="AK47" s="14" t="s">
        <v>37</v>
      </c>
      <c r="AL47" s="14">
        <f t="shared" si="8"/>
        <v>0</v>
      </c>
      <c r="AM47" s="5"/>
      <c r="AN47" s="14">
        <f t="shared" si="14"/>
        <v>13</v>
      </c>
      <c r="AO47" s="5" t="s">
        <v>459</v>
      </c>
      <c r="AP47" s="5">
        <f t="shared" si="15"/>
        <v>13</v>
      </c>
    </row>
    <row r="48" spans="1:44" x14ac:dyDescent="0.25">
      <c r="A48" s="5" t="s">
        <v>161</v>
      </c>
      <c r="B48" s="5" t="s">
        <v>162</v>
      </c>
      <c r="C48" s="5" t="s">
        <v>163</v>
      </c>
      <c r="D48" s="5" t="s">
        <v>36</v>
      </c>
      <c r="E48" s="5" t="s">
        <v>37</v>
      </c>
      <c r="F48" s="5"/>
      <c r="G48" s="14"/>
      <c r="H48" s="14">
        <f t="shared" si="9"/>
        <v>0</v>
      </c>
      <c r="I48" s="5" t="s">
        <v>37</v>
      </c>
      <c r="J48" s="5"/>
      <c r="K48" s="5" t="s">
        <v>37</v>
      </c>
      <c r="L48" s="5"/>
      <c r="M48" s="5" t="s">
        <v>39</v>
      </c>
      <c r="N48" s="5"/>
      <c r="O48" s="14" t="s">
        <v>40</v>
      </c>
      <c r="P48" s="14">
        <f t="shared" si="10"/>
        <v>10</v>
      </c>
      <c r="Q48" s="5"/>
      <c r="R48" s="5"/>
      <c r="S48" s="5" t="s">
        <v>39</v>
      </c>
      <c r="T48" s="5" t="s">
        <v>63</v>
      </c>
      <c r="U48" s="5" t="s">
        <v>164</v>
      </c>
      <c r="V48" s="14" t="s">
        <v>37</v>
      </c>
      <c r="W48" s="14">
        <f t="shared" si="11"/>
        <v>0</v>
      </c>
      <c r="X48" s="14" t="s">
        <v>46</v>
      </c>
      <c r="Y48" s="14">
        <f t="shared" si="12"/>
        <v>0</v>
      </c>
      <c r="Z48" s="14" t="s">
        <v>44</v>
      </c>
      <c r="AA48" s="14">
        <f t="shared" si="13"/>
        <v>0</v>
      </c>
      <c r="AB48" s="5"/>
      <c r="AC48" s="5"/>
      <c r="AD48" s="5"/>
      <c r="AE48" s="5"/>
      <c r="AF48" s="5" t="s">
        <v>46</v>
      </c>
      <c r="AG48" s="5" t="s">
        <v>46</v>
      </c>
      <c r="AH48" s="5" t="s">
        <v>43</v>
      </c>
      <c r="AI48" s="5" t="s">
        <v>94</v>
      </c>
      <c r="AJ48" s="5" t="s">
        <v>49</v>
      </c>
      <c r="AK48" s="14" t="s">
        <v>37</v>
      </c>
      <c r="AL48" s="14">
        <f t="shared" si="8"/>
        <v>0</v>
      </c>
      <c r="AM48" s="5"/>
      <c r="AN48" s="14">
        <f t="shared" si="14"/>
        <v>10</v>
      </c>
      <c r="AO48" s="5" t="s">
        <v>459</v>
      </c>
      <c r="AP48" s="5">
        <f t="shared" si="15"/>
        <v>10</v>
      </c>
    </row>
    <row r="49" spans="1:42" x14ac:dyDescent="0.25">
      <c r="A49" s="5" t="s">
        <v>242</v>
      </c>
      <c r="B49" s="5" t="s">
        <v>279</v>
      </c>
      <c r="C49" s="5" t="s">
        <v>280</v>
      </c>
      <c r="D49" s="5" t="s">
        <v>74</v>
      </c>
      <c r="E49" s="5" t="s">
        <v>37</v>
      </c>
      <c r="F49" s="5"/>
      <c r="G49" s="14"/>
      <c r="H49" s="14">
        <f t="shared" si="9"/>
        <v>0</v>
      </c>
      <c r="I49" s="5" t="s">
        <v>37</v>
      </c>
      <c r="J49" s="5"/>
      <c r="K49" s="5" t="s">
        <v>37</v>
      </c>
      <c r="L49" s="5" t="s">
        <v>281</v>
      </c>
      <c r="M49" s="5" t="s">
        <v>39</v>
      </c>
      <c r="N49" s="5" t="s">
        <v>281</v>
      </c>
      <c r="O49" s="14" t="s">
        <v>40</v>
      </c>
      <c r="P49" s="14">
        <f t="shared" si="10"/>
        <v>10</v>
      </c>
      <c r="Q49" s="5" t="s">
        <v>281</v>
      </c>
      <c r="R49" s="5" t="s">
        <v>81</v>
      </c>
      <c r="S49" s="5" t="s">
        <v>39</v>
      </c>
      <c r="T49" s="5" t="s">
        <v>42</v>
      </c>
      <c r="U49" s="5" t="s">
        <v>281</v>
      </c>
      <c r="V49" s="14" t="s">
        <v>37</v>
      </c>
      <c r="W49" s="14">
        <f t="shared" si="11"/>
        <v>0</v>
      </c>
      <c r="X49" s="14" t="s">
        <v>46</v>
      </c>
      <c r="Y49" s="14">
        <f t="shared" si="12"/>
        <v>0</v>
      </c>
      <c r="Z49" s="14" t="s">
        <v>44</v>
      </c>
      <c r="AA49" s="14">
        <f t="shared" si="13"/>
        <v>0</v>
      </c>
      <c r="AB49" s="5" t="s">
        <v>281</v>
      </c>
      <c r="AC49" s="5" t="s">
        <v>81</v>
      </c>
      <c r="AD49" s="5" t="s">
        <v>81</v>
      </c>
      <c r="AE49" s="5" t="s">
        <v>63</v>
      </c>
      <c r="AF49" s="5" t="s">
        <v>281</v>
      </c>
      <c r="AG49" s="5" t="s">
        <v>46</v>
      </c>
      <c r="AH49" s="5" t="s">
        <v>37</v>
      </c>
      <c r="AI49" s="5" t="s">
        <v>48</v>
      </c>
      <c r="AJ49" s="5" t="s">
        <v>49</v>
      </c>
      <c r="AK49" s="14" t="s">
        <v>37</v>
      </c>
      <c r="AL49" s="14">
        <f t="shared" si="8"/>
        <v>0</v>
      </c>
      <c r="AM49" s="5"/>
      <c r="AN49" s="14">
        <f t="shared" si="14"/>
        <v>10</v>
      </c>
      <c r="AO49" s="5" t="s">
        <v>459</v>
      </c>
      <c r="AP49" s="5">
        <f t="shared" si="15"/>
        <v>10</v>
      </c>
    </row>
    <row r="50" spans="1:42" x14ac:dyDescent="0.25">
      <c r="A50" s="5" t="s">
        <v>346</v>
      </c>
      <c r="B50" s="5" t="s">
        <v>347</v>
      </c>
      <c r="C50" s="5" t="s">
        <v>348</v>
      </c>
      <c r="D50" s="5" t="s">
        <v>36</v>
      </c>
      <c r="E50" s="5" t="s">
        <v>25</v>
      </c>
      <c r="F50" s="5" t="s">
        <v>349</v>
      </c>
      <c r="G50" s="14" t="s">
        <v>38</v>
      </c>
      <c r="H50" s="14">
        <f t="shared" si="9"/>
        <v>3</v>
      </c>
      <c r="I50" s="5" t="s">
        <v>26</v>
      </c>
      <c r="J50" s="5" t="s">
        <v>350</v>
      </c>
      <c r="K50" s="5" t="s">
        <v>88</v>
      </c>
      <c r="L50" s="5" t="s">
        <v>351</v>
      </c>
      <c r="M50" s="5" t="s">
        <v>124</v>
      </c>
      <c r="N50" s="5"/>
      <c r="O50" s="14" t="s">
        <v>198</v>
      </c>
      <c r="P50" s="14">
        <f t="shared" si="10"/>
        <v>7</v>
      </c>
      <c r="Q50" s="5" t="s">
        <v>352</v>
      </c>
      <c r="R50" s="5" t="s">
        <v>353</v>
      </c>
      <c r="S50" s="5" t="s">
        <v>102</v>
      </c>
      <c r="T50" s="5" t="s">
        <v>63</v>
      </c>
      <c r="U50" s="5" t="s">
        <v>354</v>
      </c>
      <c r="V50" s="14" t="s">
        <v>37</v>
      </c>
      <c r="W50" s="14">
        <f t="shared" si="11"/>
        <v>0</v>
      </c>
      <c r="X50" s="14" t="s">
        <v>37</v>
      </c>
      <c r="Y50" s="14">
        <f t="shared" si="12"/>
        <v>0</v>
      </c>
      <c r="Z50" s="14" t="s">
        <v>44</v>
      </c>
      <c r="AA50" s="14">
        <f t="shared" si="13"/>
        <v>0</v>
      </c>
      <c r="AB50" s="5"/>
      <c r="AC50" s="5" t="s">
        <v>355</v>
      </c>
      <c r="AD50" s="5" t="s">
        <v>356</v>
      </c>
      <c r="AE50" s="5" t="s">
        <v>67</v>
      </c>
      <c r="AF50" s="5"/>
      <c r="AG50" s="5" t="s">
        <v>37</v>
      </c>
      <c r="AH50" s="5" t="s">
        <v>43</v>
      </c>
      <c r="AI50" s="5" t="s">
        <v>94</v>
      </c>
      <c r="AJ50" s="5" t="s">
        <v>49</v>
      </c>
      <c r="AK50" s="14" t="s">
        <v>37</v>
      </c>
      <c r="AL50" s="14">
        <f t="shared" si="8"/>
        <v>0</v>
      </c>
      <c r="AM50" s="5"/>
      <c r="AN50" s="14">
        <f t="shared" si="14"/>
        <v>10</v>
      </c>
      <c r="AO50" s="5" t="s">
        <v>459</v>
      </c>
      <c r="AP50" s="5">
        <f t="shared" si="15"/>
        <v>10</v>
      </c>
    </row>
    <row r="51" spans="1:42" x14ac:dyDescent="0.25">
      <c r="A51" s="5" t="s">
        <v>219</v>
      </c>
      <c r="B51" s="5" t="s">
        <v>220</v>
      </c>
      <c r="C51" s="5" t="s">
        <v>221</v>
      </c>
      <c r="D51" s="5" t="s">
        <v>99</v>
      </c>
      <c r="E51" s="5" t="s">
        <v>37</v>
      </c>
      <c r="F51" s="5"/>
      <c r="G51" s="14" t="s">
        <v>38</v>
      </c>
      <c r="H51" s="14">
        <f t="shared" si="9"/>
        <v>3</v>
      </c>
      <c r="I51" s="5" t="s">
        <v>37</v>
      </c>
      <c r="J51" s="5"/>
      <c r="K51" s="5" t="s">
        <v>37</v>
      </c>
      <c r="L51" s="5"/>
      <c r="M51" s="5" t="s">
        <v>124</v>
      </c>
      <c r="N51" s="5" t="s">
        <v>222</v>
      </c>
      <c r="O51" s="14"/>
      <c r="P51" s="14">
        <f t="shared" si="10"/>
        <v>0</v>
      </c>
      <c r="Q51" s="5" t="s">
        <v>223</v>
      </c>
      <c r="R51" s="5" t="s">
        <v>224</v>
      </c>
      <c r="S51" s="5" t="s">
        <v>39</v>
      </c>
      <c r="T51" s="5"/>
      <c r="U51" s="5" t="s">
        <v>225</v>
      </c>
      <c r="V51" s="14" t="s">
        <v>37</v>
      </c>
      <c r="W51" s="14">
        <f t="shared" si="11"/>
        <v>0</v>
      </c>
      <c r="X51" s="14" t="s">
        <v>46</v>
      </c>
      <c r="Y51" s="14">
        <f t="shared" si="12"/>
        <v>0</v>
      </c>
      <c r="Z51" s="14" t="s">
        <v>44</v>
      </c>
      <c r="AA51" s="14">
        <f t="shared" si="13"/>
        <v>0</v>
      </c>
      <c r="AB51" s="5"/>
      <c r="AC51" s="5" t="s">
        <v>226</v>
      </c>
      <c r="AD51" s="5"/>
      <c r="AE51" s="5"/>
      <c r="AF51" s="5" t="s">
        <v>46</v>
      </c>
      <c r="AG51" s="5" t="s">
        <v>46</v>
      </c>
      <c r="AH51" s="5" t="s">
        <v>37</v>
      </c>
      <c r="AI51" s="5" t="s">
        <v>94</v>
      </c>
      <c r="AJ51" s="5" t="s">
        <v>106</v>
      </c>
      <c r="AK51" s="14" t="s">
        <v>37</v>
      </c>
      <c r="AL51" s="14">
        <f t="shared" si="8"/>
        <v>0</v>
      </c>
      <c r="AM51" s="5"/>
      <c r="AN51" s="14">
        <f t="shared" si="14"/>
        <v>3</v>
      </c>
      <c r="AO51" s="5" t="s">
        <v>459</v>
      </c>
      <c r="AP51" s="5">
        <f t="shared" si="15"/>
        <v>3</v>
      </c>
    </row>
    <row r="52" spans="1:42" x14ac:dyDescent="0.25">
      <c r="A52" s="5" t="s">
        <v>444</v>
      </c>
      <c r="B52" s="5" t="s">
        <v>445</v>
      </c>
      <c r="C52" s="5" t="s">
        <v>446</v>
      </c>
      <c r="D52" s="5" t="s">
        <v>375</v>
      </c>
      <c r="E52" s="5" t="s">
        <v>37</v>
      </c>
      <c r="F52" s="5"/>
      <c r="G52" s="14"/>
      <c r="H52" s="14">
        <f t="shared" si="9"/>
        <v>0</v>
      </c>
      <c r="I52" s="5" t="s">
        <v>37</v>
      </c>
      <c r="J52" s="5"/>
      <c r="K52" s="5" t="s">
        <v>37</v>
      </c>
      <c r="L52" s="5"/>
      <c r="M52" s="5" t="s">
        <v>56</v>
      </c>
      <c r="N52" s="5" t="s">
        <v>447</v>
      </c>
      <c r="O52" s="14"/>
      <c r="P52" s="14">
        <f t="shared" si="10"/>
        <v>0</v>
      </c>
      <c r="Q52" s="5"/>
      <c r="R52" s="5"/>
      <c r="S52" s="5" t="s">
        <v>39</v>
      </c>
      <c r="T52" s="5"/>
      <c r="U52" s="5"/>
      <c r="V52" s="14" t="s">
        <v>37</v>
      </c>
      <c r="W52" s="14">
        <f t="shared" si="11"/>
        <v>0</v>
      </c>
      <c r="X52" s="14"/>
      <c r="Y52" s="14">
        <f t="shared" si="12"/>
        <v>0</v>
      </c>
      <c r="Z52" s="14" t="s">
        <v>44</v>
      </c>
      <c r="AA52" s="14">
        <f t="shared" si="13"/>
        <v>0</v>
      </c>
      <c r="AB52" s="5"/>
      <c r="AC52" s="5"/>
      <c r="AD52" s="5"/>
      <c r="AE52" s="5"/>
      <c r="AF52" s="5"/>
      <c r="AG52" s="5" t="s">
        <v>46</v>
      </c>
      <c r="AH52" s="5" t="s">
        <v>37</v>
      </c>
      <c r="AI52" s="5" t="s">
        <v>94</v>
      </c>
      <c r="AJ52" s="5" t="s">
        <v>49</v>
      </c>
      <c r="AK52" s="14" t="s">
        <v>37</v>
      </c>
      <c r="AL52" s="14">
        <f t="shared" si="8"/>
        <v>0</v>
      </c>
      <c r="AM52" s="5"/>
      <c r="AN52" s="14">
        <f t="shared" si="14"/>
        <v>0</v>
      </c>
      <c r="AO52" s="5" t="s">
        <v>459</v>
      </c>
      <c r="AP52" s="5">
        <f t="shared" si="15"/>
        <v>0</v>
      </c>
    </row>
  </sheetData>
  <sortState ref="A3:AP52">
    <sortCondition descending="1" ref="AP3"/>
  </sortState>
  <mergeCells count="1">
    <mergeCell ref="AN1:A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tabSelected="1" workbookViewId="0">
      <selection activeCell="H2" sqref="H2"/>
    </sheetView>
  </sheetViews>
  <sheetFormatPr defaultRowHeight="15" x14ac:dyDescent="0.25"/>
  <cols>
    <col min="1" max="1" width="31" bestFit="1" customWidth="1"/>
    <col min="2" max="2" width="15.5703125" customWidth="1"/>
    <col min="4" max="4" width="12.42578125" bestFit="1" customWidth="1"/>
    <col min="8" max="8" width="31" bestFit="1" customWidth="1"/>
    <col min="9" max="9" width="17.85546875" style="26" bestFit="1" customWidth="1"/>
    <col min="11" max="11" width="12.42578125" bestFit="1" customWidth="1"/>
  </cols>
  <sheetData>
    <row r="3" spans="1:11" x14ac:dyDescent="0.25">
      <c r="A3" s="11" t="s">
        <v>463</v>
      </c>
      <c r="B3" t="s">
        <v>468</v>
      </c>
      <c r="H3" s="30" t="s">
        <v>3</v>
      </c>
      <c r="I3" s="31" t="s">
        <v>469</v>
      </c>
    </row>
    <row r="4" spans="1:11" x14ac:dyDescent="0.25">
      <c r="A4" s="17" t="s">
        <v>53</v>
      </c>
      <c r="B4" s="19">
        <v>31.857142857142858</v>
      </c>
      <c r="D4" s="6" t="s">
        <v>465</v>
      </c>
      <c r="H4" s="17" t="s">
        <v>53</v>
      </c>
      <c r="I4" s="27">
        <v>31.857142857142858</v>
      </c>
      <c r="K4" s="6" t="s">
        <v>465</v>
      </c>
    </row>
    <row r="5" spans="1:11" x14ac:dyDescent="0.25">
      <c r="A5" s="20" t="s">
        <v>36</v>
      </c>
      <c r="B5" s="21">
        <v>22</v>
      </c>
      <c r="D5" s="4" t="s">
        <v>466</v>
      </c>
      <c r="H5" s="17" t="s">
        <v>74</v>
      </c>
      <c r="I5" s="27">
        <v>29.0625</v>
      </c>
      <c r="K5" s="4" t="s">
        <v>466</v>
      </c>
    </row>
    <row r="6" spans="1:11" x14ac:dyDescent="0.25">
      <c r="A6" s="20" t="s">
        <v>99</v>
      </c>
      <c r="B6" s="21">
        <v>24.2</v>
      </c>
      <c r="D6" s="5" t="s">
        <v>467</v>
      </c>
      <c r="H6" s="20" t="s">
        <v>99</v>
      </c>
      <c r="I6" s="28">
        <v>24.2</v>
      </c>
      <c r="K6" s="5" t="s">
        <v>467</v>
      </c>
    </row>
    <row r="7" spans="1:11" x14ac:dyDescent="0.25">
      <c r="A7" s="17" t="s">
        <v>74</v>
      </c>
      <c r="B7" s="18">
        <v>29.0625</v>
      </c>
      <c r="H7" s="20" t="s">
        <v>36</v>
      </c>
      <c r="I7" s="28">
        <v>22</v>
      </c>
    </row>
    <row r="8" spans="1:11" x14ac:dyDescent="0.25">
      <c r="A8" s="22" t="s">
        <v>375</v>
      </c>
      <c r="B8" s="23">
        <v>9</v>
      </c>
      <c r="H8" s="22" t="s">
        <v>375</v>
      </c>
      <c r="I8" s="29">
        <v>9</v>
      </c>
    </row>
    <row r="9" spans="1:11" x14ac:dyDescent="0.25">
      <c r="A9" s="12" t="s">
        <v>464</v>
      </c>
      <c r="B9" s="13">
        <v>26.46</v>
      </c>
    </row>
  </sheetData>
  <sortState ref="H4:I8">
    <sortCondition descending="1" ref="I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All_Product_Lines</vt:lpstr>
      <vt:lpstr>By_Product_Divison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Dommalapati, Abhinay</dc:creator>
  <cp:lastModifiedBy>Dommalapati, Abhinay</cp:lastModifiedBy>
  <dcterms:created xsi:type="dcterms:W3CDTF">2019-07-02T19:31:14Z</dcterms:created>
  <dcterms:modified xsi:type="dcterms:W3CDTF">2019-08-01T19:29:54Z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romOnBase">
    <vt:bool>false</vt:bool>
  </property>
</Properties>
</file>