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C:\Users\User\OneDrive - The University of Texas at Dallas\Courses\Cybersecurity\"/>
    </mc:Choice>
  </mc:AlternateContent>
  <xr:revisionPtr revIDLastSave="0" documentId="8_{3801BA2B-58CD-4252-ADEA-2224A38535C1}" xr6:coauthVersionLast="47" xr6:coauthVersionMax="47" xr10:uidLastSave="{00000000-0000-0000-0000-000000000000}"/>
  <bookViews>
    <workbookView xWindow="-104" yWindow="-104" windowWidth="22326" windowHeight="12649"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21" i="1" l="1"/>
  <c r="N10" i="1"/>
  <c r="M10" i="1"/>
  <c r="M9" i="1"/>
  <c r="M8" i="1"/>
  <c r="N8" i="1" s="1"/>
  <c r="N7" i="1"/>
  <c r="M7" i="1"/>
</calcChain>
</file>

<file path=xl/sharedStrings.xml><?xml version="1.0" encoding="utf-8"?>
<sst xmlns="http://schemas.openxmlformats.org/spreadsheetml/2006/main" count="312" uniqueCount="123">
  <si>
    <t>Step 1: Risk Identification</t>
  </si>
  <si>
    <t>Step 2: Risk Assessment</t>
  </si>
  <si>
    <t>Step 3: Risk Management</t>
  </si>
  <si>
    <t>AV</t>
  </si>
  <si>
    <t>EF %</t>
  </si>
  <si>
    <t>ARO</t>
  </si>
  <si>
    <t>SLE</t>
  </si>
  <si>
    <t>ALE</t>
  </si>
  <si>
    <t> </t>
  </si>
  <si>
    <t>List of Possible Risks</t>
  </si>
  <si>
    <t>Likelihood
H/M/L</t>
  </si>
  <si>
    <t>Impact
H/M/L</t>
  </si>
  <si>
    <t>Consequence of the risk</t>
  </si>
  <si>
    <t>What are we already doing about it?
(mitigating factors/ Existing Controls/ Existing countermeasures)</t>
  </si>
  <si>
    <t>What more can we do about it?
(New Controls/ New Countermeasures)</t>
  </si>
  <si>
    <t>Control Classification 1 -
Preventive / Detective / Corrective / Deterrent / Recovery / Compensating / Directive </t>
  </si>
  <si>
    <t>Classification 2 -
Technical / Administrative / Physical </t>
  </si>
  <si>
    <t>Person Responsible</t>
  </si>
  <si>
    <t>Technical Risk</t>
  </si>
  <si>
    <t>DOS attacks</t>
  </si>
  <si>
    <t>L</t>
  </si>
  <si>
    <t>H</t>
  </si>
  <si>
    <t>Server downtime, potential loss of business or even just slower latency speeds. Ultimately all of these could tarnish brand image.</t>
  </si>
  <si>
    <t>Firewalls are in place.</t>
  </si>
  <si>
    <t>We could shift to a hybrid environment and host data centers on the cloud to allow for scaling to respond accordingly.</t>
  </si>
  <si>
    <t>Preventative and recovery</t>
  </si>
  <si>
    <t>Technical</t>
  </si>
  <si>
    <t>Senior/Lead Cybersecurity Analyst</t>
  </si>
  <si>
    <t>Malicious Insider</t>
  </si>
  <si>
    <t>A Malicious Insider can lead to confidentiality breach, loss of integrity and cause non-availability of health records. They can leak our patients highly confidential health history resulting to loss of reliability.</t>
  </si>
  <si>
    <t>A thorough background check is conducted before the on-boarding process of each employee is initiated and also access to private data is granted in such a manner that non-repudiation policy is put in force.</t>
  </si>
  <si>
    <t>Access to data units should be given to each individual such that they are accountable/ responsible for every action they have done. Implementing rotation of duties</t>
  </si>
  <si>
    <t>Preventive, Detective and Deterrent</t>
  </si>
  <si>
    <t>Technical, Administrative</t>
  </si>
  <si>
    <t>Manager and BCG Team</t>
  </si>
  <si>
    <t>Data breach</t>
  </si>
  <si>
    <t>M</t>
  </si>
  <si>
    <t>Loss of sensisitve data, Damage of reputation, Financial Loss</t>
  </si>
  <si>
    <t>Network firewalls, File and hardware based encryption</t>
  </si>
  <si>
    <t>Cyber breach response plan needs to be developed</t>
  </si>
  <si>
    <t>Preventitve</t>
  </si>
  <si>
    <t>Chief Information Security officer</t>
  </si>
  <si>
    <t xml:space="preserve">Phishing </t>
  </si>
  <si>
    <t xml:space="preserve">If intruders are successful in phishing for information and obtain employee data, they could gain access to internal systems </t>
  </si>
  <si>
    <t>All Employees are being trained on phishing emails and go through a yearly reminder.</t>
  </si>
  <si>
    <t>Begin testing our own employees with internal phishing emails and training employees who fail these tests.</t>
  </si>
  <si>
    <t>Preventitive</t>
  </si>
  <si>
    <t>Information Security Officer</t>
  </si>
  <si>
    <t>100,00</t>
  </si>
  <si>
    <t>20
%</t>
  </si>
  <si>
    <t>Packet Sniffing</t>
  </si>
  <si>
    <t>Hackers could spy on sensitive data that could expose the company and its users.</t>
  </si>
  <si>
    <t>We do not allow the use of our network devices on public wifi and we have deployed antivirus applications on devices.</t>
  </si>
  <si>
    <t>We could add in VPN connections to establish a much more secure connection.</t>
  </si>
  <si>
    <t>1
0
%</t>
  </si>
  <si>
    <t>DDOS Attack</t>
  </si>
  <si>
    <t>DDOS attacks are Distributed Denial of Service Attacks, which are more severe than DOS attacks due to the usage of multiple computers or machines to flood a target resource. They cause severe outages and monetary losses.</t>
  </si>
  <si>
    <t>Intrusion Detection systems and firewalls act as traffic scanning barriers between the networks and prevent unwanted traffic</t>
  </si>
  <si>
    <t>In addition we can move the machines to cloud for proper auto-scaling procedures. Installation of anti-virus and anti-malware software can also support the detection and removal of viruses and malware from the system. Monitoring and analyzing the network traffic is also one way to prevent DDOS.</t>
  </si>
  <si>
    <t>Preventive, detective and recovery</t>
  </si>
  <si>
    <t>Fileless attack</t>
  </si>
  <si>
    <t xml:space="preserve">Targets the exisisting features and tools in the system and initiates the attack from within, making it difficult to trace. This attack creates a backdoor for a hacker that will allow him to return to the orgnisation's environmnet at his own will, therefore giving him the access to company's data and processes. </t>
  </si>
  <si>
    <t>Ensuring the software on all the company's systems is up to date and monitoring system processes and scripting engines for any unusual activity</t>
  </si>
  <si>
    <t xml:space="preserve">High Quaity malware detection and remediation software should be adopted and affected systems need to be isolated.  Continuous training to the employees in the organisation and a dedicated incident response plan </t>
  </si>
  <si>
    <t>Lead Security Analyst</t>
  </si>
  <si>
    <t>Man in the Middle attack (MITM)</t>
  </si>
  <si>
    <t>Exploiting of communication and stealing of confidential data. Hackers insert malicious links as legit data</t>
  </si>
  <si>
    <t>All employees have to use VPN while accessing sensitive data,  Network protection with installation of strong firewalls, Add intrusion detection system for networks.</t>
  </si>
  <si>
    <t xml:space="preserve">PGP encryption. </t>
  </si>
  <si>
    <t>Web Application Manager</t>
  </si>
  <si>
    <t>Physical Risks</t>
  </si>
  <si>
    <t xml:space="preserve">Ambulance prone to road accidents </t>
  </si>
  <si>
    <t>Service to patient will be delayed.</t>
  </si>
  <si>
    <t>Vehicle insurance purchased. We hire drivers with atleast 5 years of driving history</t>
  </si>
  <si>
    <t>Will have trainings to drivers. Hire drivers with a lot of experience only</t>
  </si>
  <si>
    <t>Recovery and Compensating</t>
  </si>
  <si>
    <t>Administrative</t>
  </si>
  <si>
    <t>Transport Department Head</t>
  </si>
  <si>
    <t>Short-Circuit or electric Mishap</t>
  </si>
  <si>
    <t>There are life-supporting equipment in the facility due to which if any kind of power mishap may to lead to worse consequences</t>
  </si>
  <si>
    <t>Usage of high quality circuit, power systems and regular maintenance for wear and tear of the wires in the facility</t>
  </si>
  <si>
    <t>Setup a power backup system which has no connection and is totally isolated from the main power unit</t>
  </si>
  <si>
    <t>Preventive</t>
  </si>
  <si>
    <t>Technical, Physical</t>
  </si>
  <si>
    <t>Facility Maintenance Manager</t>
  </si>
  <si>
    <t>Flooding of Technology systems</t>
  </si>
  <si>
    <t>Any flooding to technology systems could be detrimental to the system itself and render it obselete. If computers are affected, we could lose production in a day but if network routers or databases are affected, it could be catasrophic for the whole organization.</t>
  </si>
  <si>
    <t>All systems are above ground level and not on the floor. Mitigation plans are in place in the event that such an event happens, response teams know of their responsibilities.</t>
  </si>
  <si>
    <t>Set up a backup location at a completely different building or even move over to cloud databases and outsource this side of the business. Could also set up monitors for water levels in rooms.</t>
  </si>
  <si>
    <t>Preventative and Recovery.</t>
  </si>
  <si>
    <t>Physical</t>
  </si>
  <si>
    <t>Incident Response Director</t>
  </si>
  <si>
    <t>Temperature control</t>
  </si>
  <si>
    <t>Some things in the organization like biosecure chemical materials are required to be maintained at certain temperatures. All temperature controllers are linked to common network control to ensure remote monitoring. Error or mistake while maintaining  right temperature may result in medicinal decomposition.</t>
  </si>
  <si>
    <t>Thermostat should be monitored continously and regular maintenance should be put oin place</t>
  </si>
  <si>
    <t xml:space="preserve">AI based bots can be put in place to moniter temperature </t>
  </si>
  <si>
    <t>Preventive and detective</t>
  </si>
  <si>
    <t>Business Risks</t>
  </si>
  <si>
    <t xml:space="preserve">Theft or loss of Access card </t>
  </si>
  <si>
    <t>Unintended people get access to secure places in hospital</t>
  </si>
  <si>
    <t xml:space="preserve">24x7 Hot line will be set up  for employes to report loss of card . </t>
  </si>
  <si>
    <t>CCTV in every entrance</t>
  </si>
  <si>
    <t>Corrective, detective</t>
  </si>
  <si>
    <t xml:space="preserve">Administrative and Physical </t>
  </si>
  <si>
    <t>Losing assets to physical or technical damages</t>
  </si>
  <si>
    <t xml:space="preserve">Assets could fall victims to technical damages like viruses, malware or physical damages like fires, electrical outages, being stolen, etc.  </t>
  </si>
  <si>
    <t xml:space="preserve">Systems are being monitered on a daily basis and updated on a weekly basis. All computers are secured down with locks and physical servers are behind a locked door as well. </t>
  </si>
  <si>
    <t>An insurance could be purchased for all systems or atleast for the ones most crucial to the business.</t>
  </si>
  <si>
    <t>Detective, Preventative, Compensating</t>
  </si>
  <si>
    <t>Chief Information Security Officer</t>
  </si>
  <si>
    <t>Improper Hygiene in the premises of Facility</t>
  </si>
  <si>
    <t>Improper hygiene leads to unhealthy conditions due to which patients health may deter more and thus lead to bad consequences. Due to the improper conditions some people do not even prefer to choose the facility again for medical care</t>
  </si>
  <si>
    <t>A proper defined framework has been setup for the maintenance of cleanliness and hygiene in the facility and strict actions are taken in cases of failure for proper maintenance</t>
  </si>
  <si>
    <t>We can conduct timely inspections and checks for assurance of the same</t>
  </si>
  <si>
    <t xml:space="preserve">Directive, Detective </t>
  </si>
  <si>
    <t>Maintenance Officer</t>
  </si>
  <si>
    <t xml:space="preserve">Total Security budget for our health care facility should not exceed , </t>
  </si>
  <si>
    <t>USD</t>
  </si>
  <si>
    <t>*** Assess likelihood and impact</t>
  </si>
  <si>
    <t>*** Identify new and existing controls</t>
  </si>
  <si>
    <t>*** Classify controls as preventive, detective, correction/ etc and further as technical, administrative or phhysical control</t>
  </si>
  <si>
    <t>*** Do quantitative risk analysis. You can come up with your own numberrs</t>
  </si>
  <si>
    <t>*** Identify all possible risks of the model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</si>
</sst>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b/>
      <sz val="14"/>
      <color rgb="FF000000"/>
      <name val="Calibri"/>
      <family val="2"/>
    </font>
    <font>
      <b/>
      <sz val="11"/>
      <color theme="1"/>
      <name val="Calibri"/>
      <family val="2"/>
      <scheme val="minor"/>
    </font>
  </fonts>
  <fills count="7">
    <fill>
      <patternFill patternType="none"/>
    </fill>
    <fill>
      <patternFill patternType="gray125"/>
    </fill>
    <fill>
      <patternFill patternType="solid">
        <fgColor rgb="FFAEABAB"/>
        <bgColor rgb="FFAEABAB"/>
      </patternFill>
    </fill>
    <fill>
      <patternFill patternType="solid">
        <fgColor rgb="FFD8D8D8"/>
        <bgColor rgb="FFD8D8D8"/>
      </patternFill>
    </fill>
    <fill>
      <patternFill patternType="solid">
        <fgColor rgb="FFE7E6E6"/>
        <bgColor rgb="FFE7E6E6"/>
      </patternFill>
    </fill>
    <fill>
      <patternFill patternType="solid">
        <fgColor rgb="FFD0CECE"/>
        <bgColor rgb="FFD0CECE"/>
      </patternFill>
    </fill>
    <fill>
      <patternFill patternType="solid">
        <fgColor rgb="FFFFFF00"/>
        <bgColor rgb="FFFFFF00"/>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4">
    <xf numFmtId="0" fontId="0" fillId="0" borderId="0" xfId="0"/>
    <xf numFmtId="0" fontId="1" fillId="2" borderId="1" xfId="0" applyFont="1" applyFill="1" applyBorder="1" applyAlignment="1">
      <alignment wrapText="1"/>
    </xf>
    <xf numFmtId="0" fontId="2" fillId="2" borderId="2" xfId="0" applyFont="1" applyFill="1" applyBorder="1" applyAlignment="1">
      <alignment wrapText="1"/>
    </xf>
    <xf numFmtId="0" fontId="2" fillId="0" borderId="2" xfId="0" applyFont="1" applyBorder="1"/>
    <xf numFmtId="0" fontId="2" fillId="0" borderId="0" xfId="0" applyFont="1"/>
    <xf numFmtId="0" fontId="2" fillId="3" borderId="5" xfId="0" applyFont="1" applyFill="1" applyBorder="1" applyAlignment="1">
      <alignment wrapText="1"/>
    </xf>
    <xf numFmtId="0" fontId="2" fillId="0" borderId="5" xfId="0" applyFont="1" applyBorder="1"/>
    <xf numFmtId="0" fontId="1" fillId="3" borderId="4" xfId="0" applyFont="1" applyFill="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3" fontId="2" fillId="0" borderId="5" xfId="0" applyNumberFormat="1" applyFont="1" applyBorder="1" applyAlignment="1">
      <alignment wrapText="1"/>
    </xf>
    <xf numFmtId="9" fontId="2" fillId="0" borderId="5" xfId="0" applyNumberFormat="1" applyFont="1" applyBorder="1" applyAlignment="1">
      <alignment wrapText="1"/>
    </xf>
    <xf numFmtId="0" fontId="1" fillId="4" borderId="4" xfId="0" applyFont="1" applyFill="1" applyBorder="1" applyAlignment="1">
      <alignment wrapText="1"/>
    </xf>
    <xf numFmtId="0" fontId="2" fillId="4" borderId="5" xfId="0" applyFont="1" applyFill="1" applyBorder="1" applyAlignment="1">
      <alignment wrapText="1"/>
    </xf>
    <xf numFmtId="0" fontId="2" fillId="5" borderId="5" xfId="0" applyFont="1" applyFill="1" applyBorder="1" applyAlignment="1">
      <alignment wrapText="1"/>
    </xf>
    <xf numFmtId="0" fontId="1" fillId="5" borderId="4" xfId="0" applyFont="1" applyFill="1" applyBorder="1" applyAlignment="1">
      <alignment wrapText="1"/>
    </xf>
    <xf numFmtId="0" fontId="2" fillId="0" borderId="0" xfId="0" applyFont="1" applyAlignment="1">
      <alignment wrapText="1"/>
    </xf>
    <xf numFmtId="0" fontId="2" fillId="0" borderId="4" xfId="0" applyFont="1" applyBorder="1"/>
    <xf numFmtId="3" fontId="2" fillId="0" borderId="5" xfId="0" applyNumberFormat="1" applyFont="1" applyBorder="1"/>
    <xf numFmtId="9" fontId="2" fillId="0" borderId="5" xfId="0" applyNumberFormat="1" applyFont="1" applyBorder="1"/>
    <xf numFmtId="0" fontId="3" fillId="6" borderId="5" xfId="0" applyFont="1" applyFill="1" applyBorder="1"/>
    <xf numFmtId="9" fontId="2" fillId="0" borderId="5" xfId="0" applyNumberFormat="1" applyFont="1" applyBorder="1" applyAlignment="1">
      <alignment horizontal="right"/>
    </xf>
    <xf numFmtId="3" fontId="3" fillId="6" borderId="5" xfId="0" applyNumberFormat="1" applyFont="1" applyFill="1" applyBorder="1"/>
    <xf numFmtId="0" fontId="2" fillId="0" borderId="6" xfId="0" applyFont="1" applyBorder="1"/>
    <xf numFmtId="0" fontId="2" fillId="0" borderId="2" xfId="0" applyFont="1" applyBorder="1"/>
    <xf numFmtId="0" fontId="2" fillId="0" borderId="3" xfId="0" applyFont="1" applyBorder="1"/>
    <xf numFmtId="0" fontId="1" fillId="2" borderId="3" xfId="0" applyFont="1" applyFill="1" applyBorder="1" applyAlignment="1">
      <alignment wrapText="1"/>
    </xf>
    <xf numFmtId="0" fontId="1" fillId="2" borderId="2" xfId="0" applyFont="1" applyFill="1" applyBorder="1" applyAlignment="1">
      <alignment wrapText="1"/>
    </xf>
    <xf numFmtId="0" fontId="3" fillId="6" borderId="3" xfId="0" applyFont="1" applyFill="1" applyBorder="1"/>
    <xf numFmtId="0" fontId="3" fillId="6" borderId="2" xfId="0" applyFont="1" applyFill="1" applyBorder="1"/>
    <xf numFmtId="0" fontId="1" fillId="3" borderId="5" xfId="0" applyFont="1" applyFill="1" applyBorder="1" applyAlignment="1">
      <alignment wrapText="1"/>
    </xf>
    <xf numFmtId="0" fontId="1" fillId="0" borderId="5" xfId="0" applyFont="1" applyBorder="1"/>
    <xf numFmtId="0" fontId="1" fillId="0" borderId="0" xfId="0" applyFont="1"/>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
  <sheetViews>
    <sheetView tabSelected="1" workbookViewId="0">
      <selection activeCell="A22" sqref="A22"/>
    </sheetView>
  </sheetViews>
  <sheetFormatPr defaultColWidth="8.796875" defaultRowHeight="14.4" x14ac:dyDescent="0.3"/>
  <cols>
    <col min="1" max="1" width="39.19921875" customWidth="1"/>
    <col min="4" max="4" width="28" customWidth="1"/>
    <col min="5" max="5" width="29.19921875" customWidth="1"/>
    <col min="6" max="6" width="23.5" customWidth="1"/>
    <col min="7" max="7" width="21.69921875" customWidth="1"/>
    <col min="8" max="8" width="19.5" customWidth="1"/>
    <col min="9" max="9" width="13.5" customWidth="1"/>
    <col min="11" max="11" width="10.69921875" customWidth="1"/>
    <col min="13" max="13" width="17.69921875" customWidth="1"/>
    <col min="14" max="14" width="21.69921875" customWidth="1"/>
  </cols>
  <sheetData>
    <row r="1" spans="1:26" ht="15" customHeight="1" x14ac:dyDescent="0.3">
      <c r="A1" s="1" t="s">
        <v>0</v>
      </c>
      <c r="B1" s="26" t="s">
        <v>1</v>
      </c>
      <c r="C1" s="26"/>
      <c r="D1" s="27"/>
      <c r="E1" s="26" t="s">
        <v>2</v>
      </c>
      <c r="F1" s="26"/>
      <c r="G1" s="26"/>
      <c r="H1" s="26"/>
      <c r="I1" s="27"/>
      <c r="J1" s="2" t="s">
        <v>3</v>
      </c>
      <c r="K1" s="2" t="s">
        <v>4</v>
      </c>
      <c r="L1" s="2" t="s">
        <v>5</v>
      </c>
      <c r="M1" s="2" t="s">
        <v>6</v>
      </c>
      <c r="N1" s="2" t="s">
        <v>7</v>
      </c>
      <c r="O1" s="3" t="s">
        <v>8</v>
      </c>
      <c r="P1" s="4"/>
      <c r="Q1" s="4"/>
      <c r="R1" s="4"/>
      <c r="S1" s="4"/>
      <c r="T1" s="4"/>
      <c r="U1" s="4"/>
      <c r="V1" s="4"/>
      <c r="W1" s="4"/>
      <c r="X1" s="4"/>
      <c r="Y1" s="4"/>
      <c r="Z1" s="4"/>
    </row>
    <row r="2" spans="1:26" s="33" customFormat="1" ht="96.05" customHeight="1" x14ac:dyDescent="0.3">
      <c r="A2" s="7" t="s">
        <v>9</v>
      </c>
      <c r="B2" s="30" t="s">
        <v>10</v>
      </c>
      <c r="C2" s="30" t="s">
        <v>11</v>
      </c>
      <c r="D2" s="30" t="s">
        <v>12</v>
      </c>
      <c r="E2" s="30" t="s">
        <v>13</v>
      </c>
      <c r="F2" s="30" t="s">
        <v>14</v>
      </c>
      <c r="G2" s="30" t="s">
        <v>15</v>
      </c>
      <c r="H2" s="30" t="s">
        <v>16</v>
      </c>
      <c r="I2" s="30" t="s">
        <v>17</v>
      </c>
      <c r="J2" s="30" t="s">
        <v>8</v>
      </c>
      <c r="K2" s="30" t="s">
        <v>8</v>
      </c>
      <c r="L2" s="30" t="s">
        <v>8</v>
      </c>
      <c r="M2" s="30" t="s">
        <v>8</v>
      </c>
      <c r="N2" s="30" t="s">
        <v>8</v>
      </c>
      <c r="O2" s="31" t="s">
        <v>8</v>
      </c>
      <c r="P2" s="32"/>
      <c r="Q2" s="32"/>
      <c r="R2" s="32"/>
      <c r="S2" s="32"/>
      <c r="T2" s="32"/>
      <c r="U2" s="32"/>
      <c r="V2" s="32"/>
      <c r="W2" s="32"/>
      <c r="X2" s="32"/>
      <c r="Y2" s="32"/>
      <c r="Z2" s="32"/>
    </row>
    <row r="3" spans="1:26" x14ac:dyDescent="0.3">
      <c r="A3" s="7" t="s">
        <v>18</v>
      </c>
      <c r="B3" s="5" t="s">
        <v>8</v>
      </c>
      <c r="C3" s="5" t="s">
        <v>8</v>
      </c>
      <c r="D3" s="5" t="s">
        <v>8</v>
      </c>
      <c r="E3" s="5" t="s">
        <v>8</v>
      </c>
      <c r="F3" s="5" t="s">
        <v>8</v>
      </c>
      <c r="G3" s="5" t="s">
        <v>8</v>
      </c>
      <c r="H3" s="5" t="s">
        <v>8</v>
      </c>
      <c r="I3" s="5" t="s">
        <v>8</v>
      </c>
      <c r="J3" s="5" t="s">
        <v>8</v>
      </c>
      <c r="K3" s="5" t="s">
        <v>8</v>
      </c>
      <c r="L3" s="5" t="s">
        <v>8</v>
      </c>
      <c r="M3" s="5" t="s">
        <v>8</v>
      </c>
      <c r="N3" s="5" t="s">
        <v>8</v>
      </c>
      <c r="O3" s="6" t="s">
        <v>8</v>
      </c>
      <c r="P3" s="4"/>
      <c r="Q3" s="4"/>
      <c r="R3" s="4"/>
      <c r="S3" s="4"/>
      <c r="T3" s="4"/>
      <c r="U3" s="4"/>
      <c r="V3" s="4"/>
      <c r="W3" s="4"/>
      <c r="X3" s="4"/>
      <c r="Y3" s="4"/>
      <c r="Z3" s="4"/>
    </row>
    <row r="4" spans="1:26" ht="72" x14ac:dyDescent="0.3">
      <c r="A4" s="8" t="s">
        <v>19</v>
      </c>
      <c r="B4" s="9" t="s">
        <v>20</v>
      </c>
      <c r="C4" s="9" t="s">
        <v>21</v>
      </c>
      <c r="D4" s="9" t="s">
        <v>22</v>
      </c>
      <c r="E4" s="9" t="s">
        <v>23</v>
      </c>
      <c r="F4" s="9" t="s">
        <v>24</v>
      </c>
      <c r="G4" s="9" t="s">
        <v>25</v>
      </c>
      <c r="H4" s="9" t="s">
        <v>26</v>
      </c>
      <c r="I4" s="9" t="s">
        <v>27</v>
      </c>
      <c r="J4" s="10">
        <v>100000</v>
      </c>
      <c r="K4" s="9">
        <v>25</v>
      </c>
      <c r="L4" s="9">
        <v>1</v>
      </c>
      <c r="M4" s="9">
        <v>25000</v>
      </c>
      <c r="N4" s="10">
        <v>25000</v>
      </c>
      <c r="O4" s="6" t="s">
        <v>8</v>
      </c>
      <c r="P4" s="4"/>
      <c r="Q4" s="4"/>
      <c r="R4" s="4"/>
      <c r="S4" s="4"/>
      <c r="T4" s="4"/>
      <c r="U4" s="4"/>
      <c r="V4" s="4"/>
      <c r="W4" s="4"/>
      <c r="X4" s="4"/>
      <c r="Y4" s="4"/>
      <c r="Z4" s="4"/>
    </row>
    <row r="5" spans="1:26" ht="100.8" x14ac:dyDescent="0.3">
      <c r="A5" s="8" t="s">
        <v>28</v>
      </c>
      <c r="B5" s="9" t="s">
        <v>20</v>
      </c>
      <c r="C5" s="9" t="s">
        <v>21</v>
      </c>
      <c r="D5" s="9" t="s">
        <v>29</v>
      </c>
      <c r="E5" s="9" t="s">
        <v>30</v>
      </c>
      <c r="F5" s="9" t="s">
        <v>31</v>
      </c>
      <c r="G5" s="9" t="s">
        <v>32</v>
      </c>
      <c r="H5" s="9" t="s">
        <v>33</v>
      </c>
      <c r="I5" s="9" t="s">
        <v>34</v>
      </c>
      <c r="J5" s="10">
        <v>100000</v>
      </c>
      <c r="K5" s="11">
        <v>1</v>
      </c>
      <c r="L5" s="9">
        <v>0.25</v>
      </c>
      <c r="M5" s="10">
        <v>100000</v>
      </c>
      <c r="N5" s="10">
        <v>25000</v>
      </c>
      <c r="O5" s="6" t="s">
        <v>8</v>
      </c>
      <c r="P5" s="4"/>
      <c r="Q5" s="4"/>
      <c r="R5" s="4"/>
      <c r="S5" s="4"/>
      <c r="T5" s="4"/>
      <c r="U5" s="4"/>
      <c r="V5" s="4"/>
      <c r="W5" s="4"/>
      <c r="X5" s="4"/>
      <c r="Y5" s="4"/>
      <c r="Z5" s="4"/>
    </row>
    <row r="6" spans="1:26" ht="43.2" x14ac:dyDescent="0.3">
      <c r="A6" s="8" t="s">
        <v>35</v>
      </c>
      <c r="B6" s="9" t="s">
        <v>36</v>
      </c>
      <c r="C6" s="9" t="s">
        <v>21</v>
      </c>
      <c r="D6" s="9" t="s">
        <v>37</v>
      </c>
      <c r="E6" s="9" t="s">
        <v>38</v>
      </c>
      <c r="F6" s="9" t="s">
        <v>39</v>
      </c>
      <c r="G6" s="9" t="s">
        <v>40</v>
      </c>
      <c r="H6" s="9" t="s">
        <v>26</v>
      </c>
      <c r="I6" s="9" t="s">
        <v>41</v>
      </c>
      <c r="J6" s="10">
        <v>100000</v>
      </c>
      <c r="K6" s="11">
        <v>0.6</v>
      </c>
      <c r="L6" s="9">
        <v>2</v>
      </c>
      <c r="M6" s="9">
        <v>60000</v>
      </c>
      <c r="N6" s="10">
        <v>120000</v>
      </c>
      <c r="O6" s="6" t="s">
        <v>8</v>
      </c>
      <c r="P6" s="4"/>
      <c r="Q6" s="4"/>
      <c r="R6" s="4"/>
      <c r="S6" s="4"/>
      <c r="T6" s="4"/>
      <c r="U6" s="4"/>
      <c r="V6" s="4"/>
      <c r="W6" s="4"/>
      <c r="X6" s="4"/>
      <c r="Y6" s="4"/>
      <c r="Z6" s="4"/>
    </row>
    <row r="7" spans="1:26" ht="72" x14ac:dyDescent="0.3">
      <c r="A7" s="8" t="s">
        <v>42</v>
      </c>
      <c r="B7" s="9" t="s">
        <v>36</v>
      </c>
      <c r="C7" s="9" t="s">
        <v>36</v>
      </c>
      <c r="D7" s="9" t="s">
        <v>43</v>
      </c>
      <c r="E7" s="9" t="s">
        <v>44</v>
      </c>
      <c r="F7" s="9" t="s">
        <v>45</v>
      </c>
      <c r="G7" s="9" t="s">
        <v>46</v>
      </c>
      <c r="H7" s="9" t="s">
        <v>26</v>
      </c>
      <c r="I7" s="9" t="s">
        <v>47</v>
      </c>
      <c r="J7" s="10" t="s">
        <v>48</v>
      </c>
      <c r="K7" s="21" t="s">
        <v>49</v>
      </c>
      <c r="L7" s="9">
        <v>2</v>
      </c>
      <c r="M7" s="9">
        <f>0.2*100000</f>
        <v>20000</v>
      </c>
      <c r="N7" s="10">
        <f>20000*2</f>
        <v>40000</v>
      </c>
      <c r="O7" s="6"/>
      <c r="P7" s="4"/>
      <c r="Q7" s="4"/>
      <c r="R7" s="4"/>
      <c r="S7" s="4"/>
      <c r="T7" s="4"/>
      <c r="U7" s="4"/>
      <c r="V7" s="4"/>
      <c r="W7" s="4"/>
      <c r="X7" s="4"/>
      <c r="Y7" s="4"/>
      <c r="Z7" s="4"/>
    </row>
    <row r="8" spans="1:26" ht="57.6" x14ac:dyDescent="0.3">
      <c r="A8" s="8" t="s">
        <v>50</v>
      </c>
      <c r="B8" s="9" t="s">
        <v>20</v>
      </c>
      <c r="C8" s="9" t="s">
        <v>20</v>
      </c>
      <c r="D8" s="9" t="s">
        <v>51</v>
      </c>
      <c r="E8" s="9" t="s">
        <v>52</v>
      </c>
      <c r="F8" s="9" t="s">
        <v>53</v>
      </c>
      <c r="G8" s="9" t="s">
        <v>46</v>
      </c>
      <c r="H8" s="9" t="s">
        <v>26</v>
      </c>
      <c r="I8" s="9" t="s">
        <v>47</v>
      </c>
      <c r="J8" s="10">
        <v>10000</v>
      </c>
      <c r="K8" s="21" t="s">
        <v>54</v>
      </c>
      <c r="L8" s="9">
        <v>2</v>
      </c>
      <c r="M8" s="9">
        <f>J8*0.1</f>
        <v>1000</v>
      </c>
      <c r="N8" s="10">
        <f>M8*L8</f>
        <v>2000</v>
      </c>
      <c r="O8" s="6"/>
      <c r="P8" s="4"/>
      <c r="Q8" s="4"/>
      <c r="R8" s="4"/>
      <c r="S8" s="4"/>
      <c r="T8" s="4"/>
      <c r="U8" s="4"/>
      <c r="V8" s="4"/>
      <c r="W8" s="4"/>
      <c r="X8" s="4"/>
      <c r="Y8" s="4"/>
      <c r="Z8" s="4"/>
    </row>
    <row r="9" spans="1:26" ht="158.4" x14ac:dyDescent="0.3">
      <c r="A9" s="8" t="s">
        <v>55</v>
      </c>
      <c r="B9" s="9" t="s">
        <v>20</v>
      </c>
      <c r="C9" s="9" t="s">
        <v>21</v>
      </c>
      <c r="D9" s="9" t="s">
        <v>56</v>
      </c>
      <c r="E9" s="9" t="s">
        <v>57</v>
      </c>
      <c r="F9" s="9" t="s">
        <v>58</v>
      </c>
      <c r="G9" s="9" t="s">
        <v>59</v>
      </c>
      <c r="H9" s="9" t="s">
        <v>26</v>
      </c>
      <c r="I9" s="9" t="s">
        <v>27</v>
      </c>
      <c r="J9" s="10">
        <v>100000</v>
      </c>
      <c r="K9" s="21">
        <v>0.4</v>
      </c>
      <c r="L9" s="9">
        <v>1</v>
      </c>
      <c r="M9" s="9">
        <f>J9*K9</f>
        <v>40000</v>
      </c>
      <c r="N9" s="10">
        <v>40000</v>
      </c>
      <c r="O9" s="6"/>
      <c r="P9" s="4"/>
      <c r="Q9" s="4"/>
      <c r="R9" s="4"/>
      <c r="S9" s="4"/>
      <c r="T9" s="4"/>
      <c r="U9" s="4"/>
      <c r="V9" s="4"/>
      <c r="W9" s="4"/>
      <c r="X9" s="4"/>
      <c r="Y9" s="4"/>
      <c r="Z9" s="4"/>
    </row>
    <row r="10" spans="1:26" ht="144" x14ac:dyDescent="0.3">
      <c r="A10" s="8" t="s">
        <v>60</v>
      </c>
      <c r="B10" s="9" t="s">
        <v>20</v>
      </c>
      <c r="C10" s="9" t="s">
        <v>21</v>
      </c>
      <c r="D10" s="9" t="s">
        <v>61</v>
      </c>
      <c r="E10" s="9" t="s">
        <v>62</v>
      </c>
      <c r="F10" s="9" t="s">
        <v>63</v>
      </c>
      <c r="G10" s="9" t="s">
        <v>59</v>
      </c>
      <c r="H10" s="9" t="s">
        <v>26</v>
      </c>
      <c r="I10" s="9" t="s">
        <v>64</v>
      </c>
      <c r="J10" s="10">
        <v>100000</v>
      </c>
      <c r="K10" s="21">
        <v>0.25</v>
      </c>
      <c r="L10" s="9">
        <v>0.5</v>
      </c>
      <c r="M10" s="9">
        <f>J10*K10</f>
        <v>25000</v>
      </c>
      <c r="N10" s="10">
        <f>M10*L10</f>
        <v>12500</v>
      </c>
      <c r="O10" s="6"/>
      <c r="P10" s="4"/>
      <c r="Q10" s="4"/>
      <c r="R10" s="4"/>
      <c r="S10" s="4"/>
      <c r="T10" s="4"/>
      <c r="U10" s="4"/>
      <c r="V10" s="4"/>
      <c r="W10" s="4"/>
      <c r="X10" s="4"/>
      <c r="Y10" s="4"/>
      <c r="Z10" s="4"/>
    </row>
    <row r="11" spans="1:26" ht="72" x14ac:dyDescent="0.3">
      <c r="A11" s="8" t="s">
        <v>65</v>
      </c>
      <c r="B11" s="9" t="s">
        <v>20</v>
      </c>
      <c r="C11" s="9" t="s">
        <v>20</v>
      </c>
      <c r="D11" s="9" t="s">
        <v>66</v>
      </c>
      <c r="E11" s="9" t="s">
        <v>67</v>
      </c>
      <c r="F11" s="9" t="s">
        <v>68</v>
      </c>
      <c r="G11" s="9" t="s">
        <v>32</v>
      </c>
      <c r="H11" s="9" t="s">
        <v>26</v>
      </c>
      <c r="I11" s="9" t="s">
        <v>69</v>
      </c>
      <c r="J11" s="10">
        <v>10000</v>
      </c>
      <c r="K11" s="11">
        <v>0.2</v>
      </c>
      <c r="L11" s="9">
        <v>6</v>
      </c>
      <c r="M11" s="9">
        <v>2000</v>
      </c>
      <c r="N11" s="10">
        <v>12000</v>
      </c>
      <c r="O11" s="6" t="s">
        <v>8</v>
      </c>
      <c r="P11" s="4"/>
      <c r="Q11" s="4"/>
      <c r="R11" s="4"/>
      <c r="S11" s="4"/>
      <c r="T11" s="4"/>
      <c r="U11" s="4"/>
      <c r="V11" s="4"/>
      <c r="W11" s="4"/>
      <c r="X11" s="4"/>
      <c r="Y11" s="4"/>
      <c r="Z11" s="4"/>
    </row>
    <row r="12" spans="1:26" x14ac:dyDescent="0.3">
      <c r="A12" s="12" t="s">
        <v>70</v>
      </c>
      <c r="B12" s="13" t="s">
        <v>8</v>
      </c>
      <c r="C12" s="13" t="s">
        <v>8</v>
      </c>
      <c r="D12" s="13" t="s">
        <v>8</v>
      </c>
      <c r="E12" s="13" t="s">
        <v>8</v>
      </c>
      <c r="F12" s="13" t="s">
        <v>8</v>
      </c>
      <c r="G12" s="13" t="s">
        <v>8</v>
      </c>
      <c r="H12" s="13" t="s">
        <v>8</v>
      </c>
      <c r="I12" s="13" t="s">
        <v>8</v>
      </c>
      <c r="J12" s="13" t="s">
        <v>8</v>
      </c>
      <c r="K12" s="13" t="s">
        <v>8</v>
      </c>
      <c r="L12" s="13" t="s">
        <v>8</v>
      </c>
      <c r="M12" s="14" t="s">
        <v>8</v>
      </c>
      <c r="N12" s="14" t="s">
        <v>8</v>
      </c>
      <c r="O12" s="6" t="s">
        <v>8</v>
      </c>
      <c r="P12" s="4"/>
      <c r="Q12" s="4"/>
      <c r="R12" s="4"/>
      <c r="S12" s="4"/>
      <c r="T12" s="4"/>
      <c r="U12" s="4"/>
      <c r="V12" s="4"/>
      <c r="W12" s="4"/>
      <c r="X12" s="4"/>
      <c r="Y12" s="4"/>
      <c r="Z12" s="4"/>
    </row>
    <row r="13" spans="1:26" ht="43.2" x14ac:dyDescent="0.3">
      <c r="A13" s="8" t="s">
        <v>71</v>
      </c>
      <c r="B13" s="9" t="s">
        <v>36</v>
      </c>
      <c r="C13" s="9" t="s">
        <v>36</v>
      </c>
      <c r="D13" s="9" t="s">
        <v>72</v>
      </c>
      <c r="E13" s="9" t="s">
        <v>73</v>
      </c>
      <c r="F13" s="9" t="s">
        <v>74</v>
      </c>
      <c r="G13" s="9" t="s">
        <v>75</v>
      </c>
      <c r="H13" s="9" t="s">
        <v>76</v>
      </c>
      <c r="I13" s="9" t="s">
        <v>77</v>
      </c>
      <c r="J13" s="10">
        <v>80000</v>
      </c>
      <c r="K13" s="9">
        <v>30</v>
      </c>
      <c r="L13" s="9">
        <v>5</v>
      </c>
      <c r="M13" s="9">
        <v>24000</v>
      </c>
      <c r="N13" s="10">
        <v>120000</v>
      </c>
      <c r="O13" s="6" t="s">
        <v>8</v>
      </c>
      <c r="P13" s="4"/>
      <c r="Q13" s="4"/>
      <c r="R13" s="4"/>
      <c r="S13" s="4"/>
      <c r="T13" s="4"/>
      <c r="U13" s="4"/>
      <c r="V13" s="4"/>
      <c r="W13" s="4"/>
      <c r="X13" s="4"/>
      <c r="Y13" s="4"/>
      <c r="Z13" s="4"/>
    </row>
    <row r="14" spans="1:26" ht="72" x14ac:dyDescent="0.3">
      <c r="A14" s="8" t="s">
        <v>78</v>
      </c>
      <c r="B14" s="9" t="s">
        <v>20</v>
      </c>
      <c r="C14" s="9" t="s">
        <v>21</v>
      </c>
      <c r="D14" s="9" t="s">
        <v>79</v>
      </c>
      <c r="E14" s="9" t="s">
        <v>80</v>
      </c>
      <c r="F14" s="9" t="s">
        <v>81</v>
      </c>
      <c r="G14" s="9" t="s">
        <v>82</v>
      </c>
      <c r="H14" s="9" t="s">
        <v>83</v>
      </c>
      <c r="I14" s="9" t="s">
        <v>84</v>
      </c>
      <c r="J14" s="10">
        <v>100000</v>
      </c>
      <c r="K14" s="11">
        <v>0.5</v>
      </c>
      <c r="L14" s="9">
        <v>1</v>
      </c>
      <c r="M14" s="9">
        <v>50000</v>
      </c>
      <c r="N14" s="10">
        <v>50000</v>
      </c>
      <c r="O14" s="6" t="s">
        <v>8</v>
      </c>
      <c r="P14" s="4"/>
      <c r="Q14" s="4"/>
      <c r="R14" s="4"/>
      <c r="S14" s="4"/>
      <c r="T14" s="4"/>
      <c r="U14" s="4"/>
      <c r="V14" s="4"/>
      <c r="W14" s="4"/>
      <c r="X14" s="4"/>
      <c r="Y14" s="4"/>
      <c r="Z14" s="4"/>
    </row>
    <row r="15" spans="1:26" ht="129.6" x14ac:dyDescent="0.3">
      <c r="A15" s="8" t="s">
        <v>85</v>
      </c>
      <c r="B15" s="9" t="s">
        <v>20</v>
      </c>
      <c r="C15" s="9" t="s">
        <v>21</v>
      </c>
      <c r="D15" s="9" t="s">
        <v>86</v>
      </c>
      <c r="E15" s="9" t="s">
        <v>87</v>
      </c>
      <c r="F15" s="9" t="s">
        <v>88</v>
      </c>
      <c r="G15" s="9" t="s">
        <v>89</v>
      </c>
      <c r="H15" s="9" t="s">
        <v>90</v>
      </c>
      <c r="I15" s="9" t="s">
        <v>91</v>
      </c>
      <c r="J15" s="10">
        <v>500000</v>
      </c>
      <c r="K15" s="11">
        <v>1</v>
      </c>
      <c r="L15" s="9">
        <v>0.1</v>
      </c>
      <c r="M15" s="9">
        <v>500000</v>
      </c>
      <c r="N15" s="10">
        <v>50000</v>
      </c>
      <c r="O15" s="6" t="s">
        <v>8</v>
      </c>
      <c r="P15" s="4"/>
      <c r="Q15" s="4"/>
      <c r="R15" s="4"/>
      <c r="S15" s="4"/>
      <c r="T15" s="4"/>
      <c r="U15" s="4"/>
      <c r="V15" s="4"/>
      <c r="W15" s="4"/>
      <c r="X15" s="4"/>
      <c r="Y15" s="4"/>
      <c r="Z15" s="4"/>
    </row>
    <row r="16" spans="1:26" ht="144" x14ac:dyDescent="0.3">
      <c r="A16" s="8" t="s">
        <v>92</v>
      </c>
      <c r="B16" s="9" t="s">
        <v>20</v>
      </c>
      <c r="C16" s="9" t="s">
        <v>21</v>
      </c>
      <c r="D16" s="9" t="s">
        <v>93</v>
      </c>
      <c r="E16" s="9" t="s">
        <v>94</v>
      </c>
      <c r="F16" s="9" t="s">
        <v>95</v>
      </c>
      <c r="G16" s="9" t="s">
        <v>96</v>
      </c>
      <c r="H16" s="9" t="s">
        <v>90</v>
      </c>
      <c r="I16" s="9" t="s">
        <v>84</v>
      </c>
      <c r="J16" s="10">
        <v>50000</v>
      </c>
      <c r="K16" s="11">
        <v>0.8</v>
      </c>
      <c r="L16" s="9">
        <v>0.5</v>
      </c>
      <c r="M16" s="9">
        <v>40000</v>
      </c>
      <c r="N16" s="10">
        <v>20000</v>
      </c>
      <c r="O16" s="6" t="s">
        <v>8</v>
      </c>
      <c r="P16" s="4"/>
      <c r="Q16" s="4"/>
      <c r="R16" s="4"/>
      <c r="S16" s="4"/>
      <c r="T16" s="4"/>
      <c r="U16" s="4"/>
      <c r="V16" s="4"/>
      <c r="W16" s="4"/>
      <c r="X16" s="4"/>
      <c r="Y16" s="4"/>
      <c r="Z16" s="4"/>
    </row>
    <row r="17" spans="1:26" x14ac:dyDescent="0.3">
      <c r="A17" s="15" t="s">
        <v>97</v>
      </c>
      <c r="B17" s="14" t="s">
        <v>8</v>
      </c>
      <c r="C17" s="14" t="s">
        <v>8</v>
      </c>
      <c r="D17" s="14" t="s">
        <v>8</v>
      </c>
      <c r="E17" s="14" t="s">
        <v>8</v>
      </c>
      <c r="F17" s="14" t="s">
        <v>8</v>
      </c>
      <c r="G17" s="14" t="s">
        <v>8</v>
      </c>
      <c r="H17" s="14" t="s">
        <v>8</v>
      </c>
      <c r="I17" s="14" t="s">
        <v>8</v>
      </c>
      <c r="J17" s="14" t="s">
        <v>8</v>
      </c>
      <c r="K17" s="14" t="s">
        <v>8</v>
      </c>
      <c r="L17" s="14" t="s">
        <v>8</v>
      </c>
      <c r="M17" s="14" t="s">
        <v>8</v>
      </c>
      <c r="N17" s="14" t="s">
        <v>8</v>
      </c>
      <c r="O17" s="6" t="s">
        <v>8</v>
      </c>
      <c r="P17" s="4"/>
      <c r="Q17" s="4"/>
      <c r="R17" s="4"/>
      <c r="S17" s="4"/>
      <c r="T17" s="4"/>
      <c r="U17" s="4"/>
      <c r="V17" s="4"/>
      <c r="W17" s="4"/>
      <c r="X17" s="4"/>
      <c r="Y17" s="4"/>
      <c r="Z17" s="4"/>
    </row>
    <row r="18" spans="1:26" ht="28.8" x14ac:dyDescent="0.3">
      <c r="A18" s="8" t="s">
        <v>98</v>
      </c>
      <c r="B18" s="9" t="s">
        <v>21</v>
      </c>
      <c r="C18" s="9" t="s">
        <v>36</v>
      </c>
      <c r="D18" s="9" t="s">
        <v>99</v>
      </c>
      <c r="E18" s="9" t="s">
        <v>100</v>
      </c>
      <c r="F18" s="9" t="s">
        <v>101</v>
      </c>
      <c r="G18" s="9" t="s">
        <v>102</v>
      </c>
      <c r="H18" s="9" t="s">
        <v>103</v>
      </c>
      <c r="I18" s="9" t="s">
        <v>8</v>
      </c>
      <c r="J18" s="10">
        <v>50000</v>
      </c>
      <c r="K18" s="9">
        <v>25</v>
      </c>
      <c r="L18" s="9">
        <v>12</v>
      </c>
      <c r="M18" s="9">
        <v>12500</v>
      </c>
      <c r="N18" s="10">
        <v>150000</v>
      </c>
      <c r="O18" s="6" t="s">
        <v>8</v>
      </c>
      <c r="P18" s="4"/>
      <c r="Q18" s="4"/>
      <c r="R18" s="4"/>
      <c r="S18" s="4"/>
      <c r="T18" s="4"/>
      <c r="U18" s="4"/>
      <c r="V18" s="4"/>
      <c r="W18" s="4"/>
      <c r="X18" s="4"/>
      <c r="Y18" s="4"/>
      <c r="Z18" s="4"/>
    </row>
    <row r="19" spans="1:26" ht="86.4" x14ac:dyDescent="0.3">
      <c r="A19" s="8" t="s">
        <v>104</v>
      </c>
      <c r="B19" s="9" t="s">
        <v>36</v>
      </c>
      <c r="C19" s="9" t="s">
        <v>21</v>
      </c>
      <c r="D19" s="9" t="s">
        <v>105</v>
      </c>
      <c r="E19" s="9" t="s">
        <v>106</v>
      </c>
      <c r="F19" s="9" t="s">
        <v>107</v>
      </c>
      <c r="G19" s="9" t="s">
        <v>108</v>
      </c>
      <c r="H19" s="9" t="s">
        <v>103</v>
      </c>
      <c r="I19" s="9" t="s">
        <v>109</v>
      </c>
      <c r="J19" s="10">
        <v>500000</v>
      </c>
      <c r="K19" s="11">
        <v>0.05</v>
      </c>
      <c r="L19" s="9">
        <v>1</v>
      </c>
      <c r="M19" s="9">
        <v>25000</v>
      </c>
      <c r="N19" s="10">
        <v>25000</v>
      </c>
      <c r="O19" s="9" t="s">
        <v>8</v>
      </c>
      <c r="P19" s="16"/>
      <c r="Q19" s="16"/>
      <c r="R19" s="16"/>
      <c r="S19" s="16"/>
      <c r="T19" s="16"/>
      <c r="U19" s="16"/>
      <c r="V19" s="16"/>
      <c r="W19" s="16"/>
      <c r="X19" s="16"/>
      <c r="Y19" s="16"/>
      <c r="Z19" s="16"/>
    </row>
    <row r="20" spans="1:26" ht="115.2" x14ac:dyDescent="0.3">
      <c r="A20" s="17" t="s">
        <v>110</v>
      </c>
      <c r="B20" s="6" t="s">
        <v>20</v>
      </c>
      <c r="C20" s="6" t="s">
        <v>36</v>
      </c>
      <c r="D20" s="9" t="s">
        <v>111</v>
      </c>
      <c r="E20" s="9" t="s">
        <v>112</v>
      </c>
      <c r="F20" s="9" t="s">
        <v>113</v>
      </c>
      <c r="G20" s="6" t="s">
        <v>114</v>
      </c>
      <c r="H20" s="6" t="s">
        <v>76</v>
      </c>
      <c r="I20" s="6" t="s">
        <v>115</v>
      </c>
      <c r="J20" s="18">
        <v>50000</v>
      </c>
      <c r="K20" s="19">
        <v>0.25</v>
      </c>
      <c r="L20" s="6">
        <v>2</v>
      </c>
      <c r="M20" s="9">
        <v>12500</v>
      </c>
      <c r="N20" s="6">
        <v>25000</v>
      </c>
      <c r="O20" s="6" t="s">
        <v>8</v>
      </c>
      <c r="P20" s="4"/>
      <c r="Q20" s="4"/>
      <c r="R20" s="4"/>
      <c r="S20" s="4"/>
      <c r="T20" s="4"/>
      <c r="U20" s="4"/>
      <c r="V20" s="4"/>
      <c r="W20" s="4"/>
      <c r="X20" s="4"/>
      <c r="Y20" s="4"/>
      <c r="Z20" s="4"/>
    </row>
    <row r="21" spans="1:26" ht="17.850000000000001" x14ac:dyDescent="0.35">
      <c r="A21" s="17" t="s">
        <v>8</v>
      </c>
      <c r="B21" s="6" t="s">
        <v>8</v>
      </c>
      <c r="C21" s="6" t="s">
        <v>8</v>
      </c>
      <c r="D21" s="6" t="s">
        <v>8</v>
      </c>
      <c r="E21" s="6" t="s">
        <v>8</v>
      </c>
      <c r="F21" s="6" t="s">
        <v>8</v>
      </c>
      <c r="G21" s="6" t="s">
        <v>8</v>
      </c>
      <c r="H21" s="6" t="s">
        <v>8</v>
      </c>
      <c r="I21" s="28" t="s">
        <v>116</v>
      </c>
      <c r="J21" s="28"/>
      <c r="K21" s="28"/>
      <c r="L21" s="28"/>
      <c r="M21" s="29"/>
      <c r="N21" s="22">
        <f>SUM(N4:N20)</f>
        <v>716500</v>
      </c>
      <c r="O21" s="20" t="s">
        <v>117</v>
      </c>
      <c r="P21" s="4"/>
      <c r="Q21" s="4"/>
      <c r="R21" s="4"/>
      <c r="S21" s="4"/>
      <c r="T21" s="4"/>
      <c r="U21" s="4"/>
      <c r="V21" s="4"/>
      <c r="W21" s="4"/>
      <c r="X21" s="4"/>
      <c r="Y21" s="4"/>
      <c r="Z21" s="4"/>
    </row>
    <row r="22" spans="1:26" x14ac:dyDescent="0.3">
      <c r="A22" s="17" t="s">
        <v>122</v>
      </c>
      <c r="B22" s="6" t="s">
        <v>8</v>
      </c>
      <c r="C22" s="6" t="s">
        <v>8</v>
      </c>
      <c r="D22" s="6" t="s">
        <v>8</v>
      </c>
      <c r="E22" s="6" t="s">
        <v>8</v>
      </c>
      <c r="F22" s="6" t="s">
        <v>8</v>
      </c>
      <c r="G22" s="6" t="s">
        <v>8</v>
      </c>
      <c r="H22" s="6" t="s">
        <v>8</v>
      </c>
      <c r="I22" s="6" t="s">
        <v>8</v>
      </c>
      <c r="J22" s="6" t="s">
        <v>8</v>
      </c>
      <c r="K22" s="6" t="s">
        <v>8</v>
      </c>
      <c r="L22" s="6" t="s">
        <v>8</v>
      </c>
      <c r="M22" s="9" t="s">
        <v>8</v>
      </c>
      <c r="N22" s="6" t="s">
        <v>8</v>
      </c>
      <c r="O22" s="6" t="s">
        <v>8</v>
      </c>
      <c r="P22" s="4"/>
      <c r="Q22" s="4"/>
      <c r="R22" s="4"/>
      <c r="S22" s="4"/>
      <c r="T22" s="4"/>
      <c r="U22" s="4"/>
      <c r="V22" s="4"/>
      <c r="W22" s="4"/>
      <c r="X22" s="4"/>
      <c r="Y22" s="4"/>
      <c r="Z22" s="4"/>
    </row>
    <row r="23" spans="1:26" x14ac:dyDescent="0.3">
      <c r="A23" s="17" t="s">
        <v>118</v>
      </c>
      <c r="B23" s="6" t="s">
        <v>8</v>
      </c>
      <c r="C23" s="6" t="s">
        <v>8</v>
      </c>
      <c r="D23" s="6" t="s">
        <v>8</v>
      </c>
      <c r="E23" s="6" t="s">
        <v>8</v>
      </c>
      <c r="F23" s="6" t="s">
        <v>8</v>
      </c>
      <c r="G23" s="6" t="s">
        <v>8</v>
      </c>
      <c r="H23" s="6" t="s">
        <v>8</v>
      </c>
      <c r="I23" s="6" t="s">
        <v>8</v>
      </c>
      <c r="J23" s="6" t="s">
        <v>8</v>
      </c>
      <c r="K23" s="6" t="s">
        <v>8</v>
      </c>
      <c r="L23" s="6" t="s">
        <v>8</v>
      </c>
      <c r="M23" s="9" t="s">
        <v>8</v>
      </c>
      <c r="N23" s="6" t="s">
        <v>8</v>
      </c>
      <c r="O23" s="6" t="s">
        <v>8</v>
      </c>
      <c r="P23" s="4"/>
      <c r="Q23" s="4"/>
      <c r="R23" s="4"/>
      <c r="S23" s="4"/>
      <c r="T23" s="4"/>
      <c r="U23" s="4"/>
      <c r="V23" s="4"/>
      <c r="W23" s="4"/>
      <c r="X23" s="4"/>
      <c r="Y23" s="4"/>
      <c r="Z23" s="4"/>
    </row>
    <row r="24" spans="1:26" x14ac:dyDescent="0.3">
      <c r="A24" s="23" t="s">
        <v>119</v>
      </c>
      <c r="B24" s="24"/>
      <c r="C24" s="25" t="s">
        <v>8</v>
      </c>
      <c r="D24" s="25"/>
      <c r="E24" s="24"/>
      <c r="F24" s="6" t="s">
        <v>8</v>
      </c>
      <c r="G24" s="6" t="s">
        <v>8</v>
      </c>
      <c r="H24" s="6" t="s">
        <v>8</v>
      </c>
      <c r="I24" s="6" t="s">
        <v>8</v>
      </c>
      <c r="J24" s="6" t="s">
        <v>8</v>
      </c>
      <c r="K24" s="6" t="s">
        <v>8</v>
      </c>
      <c r="L24" s="6" t="s">
        <v>8</v>
      </c>
      <c r="M24" s="9" t="s">
        <v>8</v>
      </c>
      <c r="N24" s="6" t="s">
        <v>8</v>
      </c>
      <c r="O24" s="6" t="s">
        <v>8</v>
      </c>
      <c r="P24" s="4"/>
      <c r="Q24" s="4"/>
      <c r="R24" s="4"/>
      <c r="S24" s="4"/>
      <c r="T24" s="4"/>
      <c r="U24" s="4"/>
      <c r="V24" s="4"/>
      <c r="W24" s="4"/>
      <c r="X24" s="4"/>
      <c r="Y24" s="4"/>
      <c r="Z24" s="4"/>
    </row>
    <row r="25" spans="1:26" x14ac:dyDescent="0.3">
      <c r="A25" s="23" t="s">
        <v>120</v>
      </c>
      <c r="B25" s="24"/>
      <c r="C25" s="25" t="s">
        <v>8</v>
      </c>
      <c r="D25" s="25"/>
      <c r="E25" s="24"/>
      <c r="F25" s="6" t="s">
        <v>8</v>
      </c>
      <c r="G25" s="6" t="s">
        <v>8</v>
      </c>
      <c r="H25" s="6" t="s">
        <v>8</v>
      </c>
      <c r="I25" s="6" t="s">
        <v>8</v>
      </c>
      <c r="J25" s="6" t="s">
        <v>8</v>
      </c>
      <c r="K25" s="6" t="s">
        <v>8</v>
      </c>
      <c r="L25" s="6" t="s">
        <v>8</v>
      </c>
      <c r="M25" s="9" t="s">
        <v>8</v>
      </c>
      <c r="N25" s="6" t="s">
        <v>8</v>
      </c>
      <c r="O25" s="6" t="s">
        <v>8</v>
      </c>
      <c r="P25" s="4"/>
      <c r="Q25" s="4"/>
      <c r="R25" s="4"/>
      <c r="S25" s="4"/>
      <c r="T25" s="4"/>
      <c r="U25" s="4"/>
      <c r="V25" s="4"/>
      <c r="W25" s="4"/>
      <c r="X25" s="4"/>
      <c r="Y25" s="4"/>
      <c r="Z25" s="4"/>
    </row>
    <row r="26" spans="1:26" x14ac:dyDescent="0.3">
      <c r="A26" s="17" t="s">
        <v>121</v>
      </c>
      <c r="B26" s="6" t="s">
        <v>8</v>
      </c>
      <c r="C26" s="6" t="s">
        <v>8</v>
      </c>
      <c r="D26" s="6" t="s">
        <v>8</v>
      </c>
      <c r="E26" s="6" t="s">
        <v>8</v>
      </c>
      <c r="F26" s="6" t="s">
        <v>8</v>
      </c>
      <c r="G26" s="6" t="s">
        <v>8</v>
      </c>
      <c r="H26" s="6" t="s">
        <v>8</v>
      </c>
      <c r="I26" s="6" t="s">
        <v>8</v>
      </c>
      <c r="J26" s="6" t="s">
        <v>8</v>
      </c>
      <c r="K26" s="6" t="s">
        <v>8</v>
      </c>
      <c r="L26" s="6" t="s">
        <v>8</v>
      </c>
      <c r="M26" s="9" t="s">
        <v>8</v>
      </c>
      <c r="N26" s="6" t="s">
        <v>8</v>
      </c>
      <c r="O26" s="6" t="s">
        <v>8</v>
      </c>
      <c r="P26" s="4"/>
      <c r="Q26" s="4"/>
      <c r="R26" s="4"/>
      <c r="S26" s="4"/>
      <c r="T26" s="4"/>
      <c r="U26" s="4"/>
      <c r="V26" s="4"/>
      <c r="W26" s="4"/>
      <c r="X26" s="4"/>
      <c r="Y26" s="4"/>
      <c r="Z26" s="4"/>
    </row>
    <row r="27" spans="1:26" x14ac:dyDescent="0.3">
      <c r="A27" s="17" t="s">
        <v>8</v>
      </c>
      <c r="B27" s="6" t="s">
        <v>8</v>
      </c>
      <c r="C27" s="6" t="s">
        <v>8</v>
      </c>
      <c r="D27" s="6" t="s">
        <v>8</v>
      </c>
      <c r="E27" s="6" t="s">
        <v>8</v>
      </c>
      <c r="F27" s="6" t="s">
        <v>8</v>
      </c>
      <c r="G27" s="6" t="s">
        <v>8</v>
      </c>
      <c r="H27" s="6" t="s">
        <v>8</v>
      </c>
      <c r="I27" s="6" t="s">
        <v>8</v>
      </c>
      <c r="J27" s="6" t="s">
        <v>8</v>
      </c>
      <c r="K27" s="6" t="s">
        <v>8</v>
      </c>
      <c r="L27" s="6" t="s">
        <v>8</v>
      </c>
      <c r="M27" s="9" t="s">
        <v>8</v>
      </c>
      <c r="N27" s="6" t="s">
        <v>8</v>
      </c>
      <c r="O27" s="6" t="s">
        <v>8</v>
      </c>
      <c r="P27" s="4"/>
      <c r="Q27" s="4"/>
      <c r="R27" s="4"/>
      <c r="S27" s="4"/>
      <c r="T27" s="4"/>
      <c r="U27" s="4"/>
      <c r="V27" s="4"/>
      <c r="W27" s="4"/>
      <c r="X27" s="4"/>
      <c r="Y27" s="4"/>
      <c r="Z27" s="4"/>
    </row>
  </sheetData>
  <mergeCells count="7">
    <mergeCell ref="A25:B25"/>
    <mergeCell ref="C25:E25"/>
    <mergeCell ref="B1:D1"/>
    <mergeCell ref="E1:I1"/>
    <mergeCell ref="I21:M21"/>
    <mergeCell ref="A24:B24"/>
    <mergeCell ref="C24:E2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Abhigna Thammana</dc:creator>
  <cp:keywords/>
  <dc:description/>
  <cp:lastModifiedBy>Abhigna Thammana</cp:lastModifiedBy>
  <cp:revision/>
  <dcterms:created xsi:type="dcterms:W3CDTF">2022-04-23T14:19:33Z</dcterms:created>
  <dcterms:modified xsi:type="dcterms:W3CDTF">2023-08-08T16:37:05Z</dcterms:modified>
  <cp:category/>
  <cp:contentStatus/>
</cp:coreProperties>
</file>