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My\Personal\Trade\"/>
    </mc:Choice>
  </mc:AlternateContent>
  <xr:revisionPtr revIDLastSave="0" documentId="13_ncr:1_{2BE9AB5D-FCA6-4537-9E74-B77012A8839E}" xr6:coauthVersionLast="46" xr6:coauthVersionMax="46" xr10:uidLastSave="{00000000-0000-0000-0000-000000000000}"/>
  <bookViews>
    <workbookView xWindow="-108" yWindow="-108" windowWidth="23256" windowHeight="12576" activeTab="8" xr2:uid="{B55E3D44-32F0-4E17-8839-6C7512865455}"/>
  </bookViews>
  <sheets>
    <sheet name="Trade_F&amp;O" sheetId="1" r:id="rId1"/>
    <sheet name="Bal_Capital" sheetId="2" r:id="rId2"/>
    <sheet name="List" sheetId="4" r:id="rId3"/>
    <sheet name="Trade@Cash" sheetId="5" r:id="rId4"/>
    <sheet name="Sheet1" sheetId="13" r:id="rId5"/>
    <sheet name="Fav_Stocks" sheetId="6" r:id="rId6"/>
    <sheet name="MarketCap" sheetId="7" r:id="rId7"/>
    <sheet name="Diwali" sheetId="8" r:id="rId8"/>
    <sheet name="Bal" sheetId="9" r:id="rId9"/>
    <sheet name="Holiday" sheetId="12" r:id="rId10"/>
    <sheet name="Penny" sheetId="14" r:id="rId11"/>
    <sheet name="BlueChip" sheetId="15" r:id="rId12"/>
    <sheet name="Sheet5" sheetId="16" r:id="rId13"/>
    <sheet name="Sheet3" sheetId="11" state="hidden" r:id="rId14"/>
  </sheets>
  <definedNames>
    <definedName name="_xlnm._FilterDatabase" localSheetId="2" hidden="1">List!$A$1:$I$27</definedName>
    <definedName name="_xlnm._FilterDatabase" localSheetId="6" hidden="1">MarketCap!$D$1:$D$25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8" i="5" l="1"/>
  <c r="D28" i="5"/>
  <c r="J28" i="5"/>
  <c r="E19" i="9"/>
  <c r="E10" i="9"/>
  <c r="E9" i="9"/>
  <c r="G9" i="9" s="1"/>
  <c r="E8" i="9"/>
  <c r="G8" i="9" s="1"/>
  <c r="G5" i="9"/>
  <c r="G4" i="9"/>
  <c r="G3" i="9"/>
  <c r="E4" i="9"/>
  <c r="E3" i="9"/>
  <c r="A30" i="7" l="1"/>
  <c r="A31" i="7"/>
  <c r="A32" i="7" s="1"/>
  <c r="A33" i="7" s="1"/>
  <c r="A34" i="7" s="1"/>
  <c r="A35" i="7" s="1"/>
  <c r="A36" i="7" s="1"/>
  <c r="A37" i="7" s="1"/>
  <c r="A38" i="7" s="1"/>
  <c r="A39" i="7" s="1"/>
  <c r="A40" i="7" s="1"/>
  <c r="A41" i="7" s="1"/>
  <c r="A42" i="7" s="1"/>
  <c r="A43" i="7" s="1"/>
  <c r="A44" i="7" s="1"/>
  <c r="A45" i="7" s="1"/>
  <c r="A46" i="7" s="1"/>
  <c r="A47" i="7" s="1"/>
  <c r="A26" i="7"/>
  <c r="A27" i="7"/>
  <c r="A28" i="7" s="1"/>
  <c r="A29" i="7" s="1"/>
  <c r="A18" i="7"/>
  <c r="A19" i="7" s="1"/>
  <c r="A20" i="7" s="1"/>
  <c r="A21" i="7" s="1"/>
  <c r="A22" i="7" s="1"/>
  <c r="A23" i="7" s="1"/>
  <c r="A24" i="7" s="1"/>
  <c r="A25" i="7" s="1"/>
  <c r="A2" i="5"/>
  <c r="A2" i="7"/>
  <c r="A3" i="7" s="1"/>
  <c r="A4" i="7" s="1"/>
  <c r="A5" i="7" s="1"/>
  <c r="A6" i="7" s="1"/>
  <c r="A7" i="7" s="1"/>
  <c r="A8" i="7" s="1"/>
  <c r="A9" i="7" s="1"/>
  <c r="A10" i="7" s="1"/>
  <c r="A11" i="7" s="1"/>
  <c r="A12" i="7" s="1"/>
  <c r="A13" i="7" s="1"/>
  <c r="A14" i="7" s="1"/>
  <c r="A15" i="7" s="1"/>
  <c r="A16" i="7" s="1"/>
  <c r="A17" i="7" s="1"/>
  <c r="A3" i="5" l="1"/>
  <c r="A4" i="5" s="1"/>
  <c r="A5" i="5" s="1"/>
  <c r="A6" i="5" s="1"/>
  <c r="A7" i="5" s="1"/>
  <c r="A8" i="5" s="1"/>
  <c r="A9" i="5" s="1"/>
  <c r="A10" i="5" s="1"/>
  <c r="A11" i="5" s="1"/>
  <c r="A12" i="5" s="1"/>
  <c r="I1048576" i="5" l="1"/>
  <c r="D12" i="2"/>
  <c r="C11" i="2"/>
  <c r="C4" i="2" l="1"/>
  <c r="N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Abhimanyu Kumar</author>
  </authors>
  <commentList>
    <comment ref="A23" authorId="0" shapeId="0" xr:uid="{140CEC99-386F-4470-8CB3-F6FD13D8C5F7}">
      <text>
        <r>
          <rPr>
            <b/>
            <sz val="9"/>
            <color indexed="81"/>
            <rFont val="Tahoma"/>
            <family val="2"/>
          </rPr>
          <t>Abhimanyu Kumar:</t>
        </r>
        <r>
          <rPr>
            <sz val="9"/>
            <color indexed="81"/>
            <rFont val="Tahoma"/>
            <family val="2"/>
          </rPr>
          <t xml:space="preserve">
</t>
        </r>
      </text>
    </comment>
    <comment ref="A24" authorId="0" shapeId="0" xr:uid="{2387B707-EC91-4E82-819D-B3BF550A5380}">
      <text>
        <r>
          <rPr>
            <b/>
            <sz val="9"/>
            <color indexed="81"/>
            <rFont val="Tahoma"/>
            <family val="2"/>
          </rPr>
          <t>Abhimanyu Kumar:</t>
        </r>
        <r>
          <rPr>
            <sz val="9"/>
            <color indexed="81"/>
            <rFont val="Tahoma"/>
            <family val="2"/>
          </rPr>
          <t xml:space="preserve">
</t>
        </r>
      </text>
    </comment>
  </commentList>
</comments>
</file>

<file path=xl/sharedStrings.xml><?xml version="1.0" encoding="utf-8"?>
<sst xmlns="http://schemas.openxmlformats.org/spreadsheetml/2006/main" count="828" uniqueCount="516">
  <si>
    <t>Order Type</t>
  </si>
  <si>
    <t xml:space="preserve">Avg  Buy Price </t>
  </si>
  <si>
    <t xml:space="preserve">Avg  Sell Price </t>
  </si>
  <si>
    <t>Quantiy/Lot</t>
  </si>
  <si>
    <t>BuyDate</t>
  </si>
  <si>
    <t>MKT</t>
  </si>
  <si>
    <t>600/1</t>
  </si>
  <si>
    <t>LIMIT</t>
  </si>
  <si>
    <t>5700/1</t>
  </si>
  <si>
    <t>Status</t>
  </si>
  <si>
    <t>7038_Loss</t>
  </si>
  <si>
    <t>1140_Loss</t>
  </si>
  <si>
    <t>3000/1</t>
  </si>
  <si>
    <t>6000/1</t>
  </si>
  <si>
    <t>SBILIFE</t>
  </si>
  <si>
    <t>Broker</t>
  </si>
  <si>
    <t>Angel</t>
  </si>
  <si>
    <t>BPCL</t>
  </si>
  <si>
    <t>ITC</t>
  </si>
  <si>
    <t>SellDate/Hold</t>
  </si>
  <si>
    <t>Hold</t>
  </si>
  <si>
    <t>N/A</t>
  </si>
  <si>
    <t>Zerodha</t>
  </si>
  <si>
    <t>JK Tyres</t>
  </si>
  <si>
    <t>AmbujaCement@285 March</t>
  </si>
  <si>
    <t>AmbujaCement@300 March</t>
  </si>
  <si>
    <t>Infy@1400CE April</t>
  </si>
  <si>
    <t>Tata Motors@250PE April</t>
  </si>
  <si>
    <t>Balance</t>
  </si>
  <si>
    <t>25th March</t>
  </si>
  <si>
    <t>Holding Amount</t>
  </si>
  <si>
    <t>Tata Motors@340CE April</t>
  </si>
  <si>
    <t>1710_Loss</t>
  </si>
  <si>
    <t>Remarks</t>
  </si>
  <si>
    <t>many times got oppurtunity to book profit of 2k but due to greedy I booked loss in las moments</t>
  </si>
  <si>
    <t>many times got oppurtunity to book profit of 4-5k but due to greedy I booked loss in las moments</t>
  </si>
  <si>
    <t>26th March</t>
  </si>
  <si>
    <t>As on Date</t>
  </si>
  <si>
    <t>Stock/Company Name</t>
  </si>
  <si>
    <t>Stock</t>
  </si>
  <si>
    <t>1Lot Quantity</t>
  </si>
  <si>
    <t>CE/PE</t>
  </si>
  <si>
    <t>Date</t>
  </si>
  <si>
    <t>Ambuja Cement</t>
  </si>
  <si>
    <t>Tata Motors</t>
  </si>
  <si>
    <t>Tata Steel</t>
  </si>
  <si>
    <t>Hindalco</t>
  </si>
  <si>
    <t>Price(Low-High)</t>
  </si>
  <si>
    <t>%Gain</t>
  </si>
  <si>
    <t>725.20-774.90</t>
  </si>
  <si>
    <t>318.10-328.50</t>
  </si>
  <si>
    <t>290.50-301.40</t>
  </si>
  <si>
    <t>LTP</t>
  </si>
  <si>
    <t>Adani Ports</t>
  </si>
  <si>
    <t>Bharati Airtel</t>
  </si>
  <si>
    <t>BRITANNIA</t>
  </si>
  <si>
    <t>Cipla</t>
  </si>
  <si>
    <t>781.25-799</t>
  </si>
  <si>
    <t>293.55-301.60</t>
  </si>
  <si>
    <t>3455.35-3515</t>
  </si>
  <si>
    <t>Prv. Close Price</t>
  </si>
  <si>
    <t>510.60-5524.90</t>
  </si>
  <si>
    <t>692.60-710.70</t>
  </si>
  <si>
    <t>Sun Pharma</t>
  </si>
  <si>
    <t>574.60-590.30</t>
  </si>
  <si>
    <t>421.40-431.80</t>
  </si>
  <si>
    <t>1973.70-2013.70</t>
  </si>
  <si>
    <t>TCS</t>
  </si>
  <si>
    <t>Infosys</t>
  </si>
  <si>
    <t>1332-1356.70</t>
  </si>
  <si>
    <t>3043.05-3118</t>
  </si>
  <si>
    <t>GAIL</t>
  </si>
  <si>
    <t>128.65-132.80</t>
  </si>
  <si>
    <t>Increased Points</t>
  </si>
  <si>
    <t>CE@800(12.30-30.65), CE@810(10.35-26.80)</t>
  </si>
  <si>
    <t>18,16</t>
  </si>
  <si>
    <t>CE@310(7.8-11.35), CE@300(11.5-15.70)</t>
  </si>
  <si>
    <t>3.5,3.80</t>
  </si>
  <si>
    <t>JSW Steel</t>
  </si>
  <si>
    <t>CE@450(18.20-26.10),CE@440(22.75-31.50)</t>
  </si>
  <si>
    <t>8,9</t>
  </si>
  <si>
    <t>210.35-214.45</t>
  </si>
  <si>
    <t>CE@250(0.70-1.15),CE@230(2.05-3.10)</t>
  </si>
  <si>
    <t>PowerGrid Corp</t>
  </si>
  <si>
    <t>IDFC First Bank</t>
  </si>
  <si>
    <t>57.35-59.20</t>
  </si>
  <si>
    <t>0.45,1.5</t>
  </si>
  <si>
    <t>1,0.40</t>
  </si>
  <si>
    <t>CE@60(2.15-3.15),CE@65(1.05-1.45)</t>
  </si>
  <si>
    <t>Coal India</t>
  </si>
  <si>
    <t>128.70-130.40</t>
  </si>
  <si>
    <t>212.15-222</t>
  </si>
  <si>
    <t>CE@150(0.95-1.40),CE@140(2.10-2.60)</t>
  </si>
  <si>
    <t>CE@225(3.60-5.30),CE@230(2.60-4.45)</t>
  </si>
  <si>
    <t>Vodafone Idea</t>
  </si>
  <si>
    <t>9.05-9.45</t>
  </si>
  <si>
    <t>CE@10(0.35-0.55),CE@12(0.15-0.25),CE@13(0.10-0.15)</t>
  </si>
  <si>
    <t>0.2,0.1,0.05</t>
  </si>
  <si>
    <t>1.70,1.85</t>
  </si>
  <si>
    <t>0.45,0.50</t>
  </si>
  <si>
    <t>ApolloTyres</t>
  </si>
  <si>
    <t>221.50-226.9</t>
  </si>
  <si>
    <t>CE@250(2.85-4)</t>
  </si>
  <si>
    <t>SAIL</t>
  </si>
  <si>
    <t>BHEL</t>
  </si>
  <si>
    <t>*</t>
  </si>
  <si>
    <t>73.05-77.5</t>
  </si>
  <si>
    <t>CE@80(2-3.80),CE@90(0.60-1.20)</t>
  </si>
  <si>
    <t>1.8,0.60</t>
  </si>
  <si>
    <t>NALCO</t>
  </si>
  <si>
    <t>52.25-54.25</t>
  </si>
  <si>
    <t>CE@60(0.80-1.25)</t>
  </si>
  <si>
    <t>196.95-210.95</t>
  </si>
  <si>
    <t>48.45-49.50</t>
  </si>
  <si>
    <t>CE@230(2.90-3.65)</t>
  </si>
  <si>
    <t>Ashok leyland</t>
  </si>
  <si>
    <t>111.10-115.30</t>
  </si>
  <si>
    <t>Reliance</t>
  </si>
  <si>
    <t>CE@60(0.60-0.85),PE@40(0.30-0.45)</t>
  </si>
  <si>
    <t>Sector</t>
  </si>
  <si>
    <t>Bank</t>
  </si>
  <si>
    <t>Infrastructure</t>
  </si>
  <si>
    <t>Cement</t>
  </si>
  <si>
    <t>Tyres</t>
  </si>
  <si>
    <t>Auto</t>
  </si>
  <si>
    <t>Telecom</t>
  </si>
  <si>
    <t>Refineries</t>
  </si>
  <si>
    <t>Food Processing</t>
  </si>
  <si>
    <t>Pharma</t>
  </si>
  <si>
    <t>Mining &amp; Minerals</t>
  </si>
  <si>
    <t>Oil &amp; Drilling</t>
  </si>
  <si>
    <t>Aluminium</t>
  </si>
  <si>
    <t>IT</t>
  </si>
  <si>
    <t>Cigarette</t>
  </si>
  <si>
    <t>Steel</t>
  </si>
  <si>
    <t>Motherson sumi</t>
  </si>
  <si>
    <t>Auto Ancillaries</t>
  </si>
  <si>
    <t xml:space="preserve">Power </t>
  </si>
  <si>
    <t>Federal Bank</t>
  </si>
  <si>
    <t>76.1-78.25</t>
  </si>
  <si>
    <t>CE@90(0.80-1.2)</t>
  </si>
  <si>
    <t>Angel(47019.91)</t>
  </si>
  <si>
    <t>Loss</t>
  </si>
  <si>
    <t>Loss=7038+1140+1710@9088(24,25&amp;26 ko)</t>
  </si>
  <si>
    <t xml:space="preserve">CE@350(6.15-8.50), CE@355(5.45-7.15),CE@330(11.85-16.05) </t>
  </si>
  <si>
    <t>2.35,1.3,4.20</t>
  </si>
  <si>
    <t>ITC@240CE</t>
  </si>
  <si>
    <t>3200/1</t>
  </si>
  <si>
    <t>AmbujaCement@320 CE</t>
  </si>
  <si>
    <t>Angel fund</t>
  </si>
  <si>
    <t>LTP-6.10</t>
  </si>
  <si>
    <t>640 profit till EOD(LTP-1.35),LTP-1.85</t>
  </si>
  <si>
    <t>got chance to make 2000, but I am unable to do have postion, 0n 31st its goes 10.60…max ,, today_31stMarch I missed with ambuja, today its reached 10and in cash 310-5k</t>
  </si>
  <si>
    <t>Profit</t>
  </si>
  <si>
    <t>11373.22 - loss till 1st Apr</t>
  </si>
  <si>
    <t>2280_Loss</t>
  </si>
  <si>
    <t>Bata India</t>
  </si>
  <si>
    <t>Indigo</t>
  </si>
  <si>
    <t>ELITE Recomonded</t>
  </si>
  <si>
    <t>IDBI</t>
  </si>
  <si>
    <t>self</t>
  </si>
  <si>
    <t>Vikash recomonded</t>
  </si>
  <si>
    <t xml:space="preserve">self here onword </t>
  </si>
  <si>
    <t>TCS@3300CE</t>
  </si>
  <si>
    <t>300/1</t>
  </si>
  <si>
    <t>GlenmarkPharma@550CE</t>
  </si>
  <si>
    <t>1150/1</t>
  </si>
  <si>
    <t>on 7th LTP-10 (Missed profit of 5k)</t>
  </si>
  <si>
    <t>LTP-88.20  …on 8th price LTP 129</t>
  </si>
  <si>
    <t>BANKOFBARODA@CE75</t>
  </si>
  <si>
    <t>11700/1</t>
  </si>
  <si>
    <t>LTP-1.25</t>
  </si>
  <si>
    <t>LTP-3.30, 0n 9th April ..got change to book profit @19k  but I unable to booked profit thought it wll go up more, today LTP - 3.50,,  max - 5.45…market down on 12th Apr..now loss 30000,  on 13th ..LTP-1.40…....huge loss --&gt; 34,515</t>
  </si>
  <si>
    <t>TATASTEEL@CE1000</t>
  </si>
  <si>
    <t>1700/1</t>
  </si>
  <si>
    <t xml:space="preserve">Loss - 6800…no chance to book profit </t>
  </si>
  <si>
    <t>Loss - 16000</t>
  </si>
  <si>
    <t>Loss - 21500</t>
  </si>
  <si>
    <t>Quantity</t>
  </si>
  <si>
    <t>Avg  Cost</t>
  </si>
  <si>
    <t>Investment</t>
  </si>
  <si>
    <t>Zerotha</t>
  </si>
  <si>
    <t>P&amp;L</t>
  </si>
  <si>
    <t>TATA POWER</t>
  </si>
  <si>
    <t>TRIDENT</t>
  </si>
  <si>
    <t>SUZLON</t>
  </si>
  <si>
    <t>sl. No.</t>
  </si>
  <si>
    <t>SUM</t>
  </si>
  <si>
    <t>Idea</t>
  </si>
  <si>
    <t>Sold/Hold</t>
  </si>
  <si>
    <t>Sell Date</t>
  </si>
  <si>
    <t>Orient Paper</t>
  </si>
  <si>
    <t>Industry</t>
  </si>
  <si>
    <t>Textiles - Products</t>
  </si>
  <si>
    <t>Electric Equipment</t>
  </si>
  <si>
    <t>Capital - Goods  - Electric Equipment</t>
  </si>
  <si>
    <t>Telecomm - Sector</t>
  </si>
  <si>
    <t>Telecommunications - Service Provider</t>
  </si>
  <si>
    <t>Paper</t>
  </si>
  <si>
    <t>Ciggarettes</t>
  </si>
  <si>
    <t>Tobacco Products</t>
  </si>
  <si>
    <t>Bank - Private Sector</t>
  </si>
  <si>
    <t>Textiles</t>
  </si>
  <si>
    <t>Aditya Birla Sun Life AMC Ltd</t>
  </si>
  <si>
    <t>IPO</t>
  </si>
  <si>
    <t>DCW</t>
  </si>
  <si>
    <t>: Petrochemicals</t>
  </si>
  <si>
    <t>BHEL OCT@72</t>
  </si>
  <si>
    <t>10500/1</t>
  </si>
  <si>
    <t>IRFC</t>
  </si>
  <si>
    <t>IDFCFIRST_OCT@2.15</t>
  </si>
  <si>
    <t>9500/1</t>
  </si>
  <si>
    <t>Anupam Finserv Ltd.</t>
  </si>
  <si>
    <t>on 06th oct split 1:10</t>
  </si>
  <si>
    <t>..price before split was 23rs.</t>
  </si>
  <si>
    <t>icici bank(debited from bnk on 7th oct)</t>
  </si>
  <si>
    <t>Alloted on 7th Oct</t>
  </si>
  <si>
    <t xml:space="preserve">Future Investment </t>
  </si>
  <si>
    <t xml:space="preserve">Option </t>
  </si>
  <si>
    <t>Total</t>
  </si>
  <si>
    <t>Avg - 157.80</t>
  </si>
  <si>
    <t xml:space="preserve">SAIL </t>
  </si>
  <si>
    <t xml:space="preserve">petient </t>
  </si>
  <si>
    <t>bob</t>
  </si>
  <si>
    <t>diwali</t>
  </si>
  <si>
    <t>Irb</t>
  </si>
  <si>
    <t>nacl</t>
  </si>
  <si>
    <t>pnb</t>
  </si>
  <si>
    <t>85-90</t>
  </si>
  <si>
    <t>48-50</t>
  </si>
  <si>
    <t>CarryForward</t>
  </si>
  <si>
    <t>NBCC</t>
  </si>
  <si>
    <t>Debt free</t>
  </si>
  <si>
    <t>3-4months</t>
  </si>
  <si>
    <t>Result on 28th oct</t>
  </si>
  <si>
    <t>Trident Ltd.</t>
  </si>
  <si>
    <t>Textile</t>
  </si>
  <si>
    <t>Suzlon</t>
  </si>
  <si>
    <t>Tata Power</t>
  </si>
  <si>
    <r>
      <t>285462</t>
    </r>
    <r>
      <rPr>
        <sz val="9"/>
        <color theme="1"/>
        <rFont val="Arial"/>
        <family val="2"/>
      </rPr>
      <t> </t>
    </r>
  </si>
  <si>
    <r>
      <t> </t>
    </r>
    <r>
      <rPr>
        <sz val="9"/>
        <color theme="1"/>
        <rFont val="Arial"/>
        <family val="2"/>
      </rPr>
      <t>32,615</t>
    </r>
  </si>
  <si>
    <r>
      <t>22,790</t>
    </r>
    <r>
      <rPr>
        <sz val="9"/>
        <color theme="1"/>
        <rFont val="Arial"/>
        <family val="2"/>
      </rPr>
      <t> </t>
    </r>
  </si>
  <si>
    <r>
      <t>51,450</t>
    </r>
    <r>
      <rPr>
        <sz val="9"/>
        <color theme="1"/>
        <rFont val="Arial"/>
        <family val="2"/>
      </rPr>
      <t> </t>
    </r>
  </si>
  <si>
    <t>Market Capital(Cr)</t>
  </si>
  <si>
    <t>Price (As 08th Oct)</t>
  </si>
  <si>
    <t>Sectoral Index</t>
  </si>
  <si>
    <t>NIFTY 500</t>
  </si>
  <si>
    <t>NIFTY BANK</t>
  </si>
  <si>
    <t>NIFTY INFRASTRUCTURE</t>
  </si>
  <si>
    <t>NIFTY METAL</t>
  </si>
  <si>
    <t>dcw</t>
  </si>
  <si>
    <t>PNB</t>
  </si>
  <si>
    <r>
      <t>17,989</t>
    </r>
    <r>
      <rPr>
        <sz val="9"/>
        <color theme="1"/>
        <rFont val="Arial"/>
        <family val="2"/>
      </rPr>
      <t> </t>
    </r>
  </si>
  <si>
    <t>Exide Ind</t>
  </si>
  <si>
    <t>Bank of Baroda</t>
  </si>
  <si>
    <t>NMDC</t>
  </si>
  <si>
    <t>ONGC</t>
  </si>
  <si>
    <t>NHPC</t>
  </si>
  <si>
    <t>Power Generation</t>
  </si>
  <si>
    <t>Crude Oil &amp; Natural Gas</t>
  </si>
  <si>
    <t xml:space="preserve">Mining &amp; Minerals </t>
  </si>
  <si>
    <t>Petro Chemicals</t>
  </si>
  <si>
    <t>Tobacco</t>
  </si>
  <si>
    <t>TeleComm</t>
  </si>
  <si>
    <r>
      <t> </t>
    </r>
    <r>
      <rPr>
        <sz val="9"/>
        <color theme="1"/>
        <rFont val="Arial"/>
        <family val="2"/>
      </rPr>
      <t>48,286</t>
    </r>
    <r>
      <rPr>
        <sz val="9"/>
        <color theme="1"/>
        <rFont val="Arial"/>
        <family val="2"/>
      </rPr>
      <t> </t>
    </r>
  </si>
  <si>
    <t>PSU Bank</t>
  </si>
  <si>
    <t>UCO Bank</t>
  </si>
  <si>
    <t>Panjab &amp; Sind</t>
  </si>
  <si>
    <t xml:space="preserve">IOB </t>
  </si>
  <si>
    <t>Central Bank</t>
  </si>
  <si>
    <t>Bank Of Mah</t>
  </si>
  <si>
    <t>Bank of India</t>
  </si>
  <si>
    <t>Canara Bank</t>
  </si>
  <si>
    <t>Indian Bank</t>
  </si>
  <si>
    <t>JK Bank</t>
  </si>
  <si>
    <t>Union Bank</t>
  </si>
  <si>
    <t>NIFTY PSU</t>
  </si>
  <si>
    <r>
      <t>7,457</t>
    </r>
    <r>
      <rPr>
        <sz val="9"/>
        <color theme="1"/>
        <rFont val="Arial"/>
        <family val="2"/>
      </rPr>
      <t> </t>
    </r>
  </si>
  <si>
    <r>
      <t>13,898</t>
    </r>
    <r>
      <rPr>
        <sz val="9"/>
        <color theme="1"/>
        <rFont val="Arial"/>
        <family val="2"/>
      </rPr>
      <t> </t>
    </r>
  </si>
  <si>
    <r>
      <t>17,623</t>
    </r>
    <r>
      <rPr>
        <sz val="9"/>
        <color theme="1"/>
        <rFont val="Arial"/>
        <family val="2"/>
      </rPr>
      <t> </t>
    </r>
  </si>
  <si>
    <r>
      <t>25,664</t>
    </r>
    <r>
      <rPr>
        <sz val="9"/>
        <color theme="1"/>
        <rFont val="Arial"/>
        <family val="2"/>
      </rPr>
      <t> </t>
    </r>
  </si>
  <si>
    <t>Welspun Corp</t>
  </si>
  <si>
    <t>MOIL</t>
  </si>
  <si>
    <r>
      <t> </t>
    </r>
    <r>
      <rPr>
        <sz val="9"/>
        <color theme="1"/>
        <rFont val="Arial"/>
        <family val="2"/>
      </rPr>
      <t>16,432</t>
    </r>
  </si>
  <si>
    <r>
      <t>3,935</t>
    </r>
    <r>
      <rPr>
        <sz val="9"/>
        <color theme="1"/>
        <rFont val="Arial"/>
        <family val="2"/>
      </rPr>
      <t> </t>
    </r>
  </si>
  <si>
    <t>Rail Vikas</t>
  </si>
  <si>
    <t>Karur Vysya</t>
  </si>
  <si>
    <t>Construction</t>
  </si>
  <si>
    <t>Alok Inds</t>
  </si>
  <si>
    <r>
      <t>12,041</t>
    </r>
    <r>
      <rPr>
        <sz val="9"/>
        <color theme="1"/>
        <rFont val="Arial"/>
        <family val="2"/>
      </rPr>
      <t> </t>
    </r>
  </si>
  <si>
    <t>result 18oct</t>
  </si>
  <si>
    <t>as on 13th oct</t>
  </si>
  <si>
    <t>cmp/max</t>
  </si>
  <si>
    <t>50350+133165 = 183515</t>
  </si>
  <si>
    <t>23050+29848 = 52898</t>
  </si>
  <si>
    <t>236413 as on 14th oct</t>
  </si>
  <si>
    <t>P/L</t>
  </si>
  <si>
    <t>IDFC Call option auto trigger 1.5 .forget to remove</t>
  </si>
  <si>
    <t>IDEA</t>
  </si>
  <si>
    <t>cash</t>
  </si>
  <si>
    <t>idfcfirstbnk</t>
  </si>
  <si>
    <t>now in fund 36076</t>
  </si>
  <si>
    <t> 300</t>
  </si>
  <si>
    <t>5449-bal</t>
  </si>
  <si>
    <t>Fund Bal</t>
  </si>
  <si>
    <t>Holding</t>
  </si>
  <si>
    <t>Principal</t>
  </si>
  <si>
    <t>Profits</t>
  </si>
  <si>
    <t>Position</t>
  </si>
  <si>
    <t>BANKOFBARODA</t>
  </si>
  <si>
    <t xml:space="preserve">P&amp;L </t>
  </si>
  <si>
    <t>Option Call</t>
  </si>
  <si>
    <t>Sold</t>
  </si>
  <si>
    <t>107565+74490</t>
  </si>
  <si>
    <t>IDFCFIRST OCT@2.15</t>
  </si>
  <si>
    <t>SANGHIND</t>
  </si>
  <si>
    <t>DEVYANI</t>
  </si>
  <si>
    <t>IBREALEST</t>
  </si>
  <si>
    <t>RVNL</t>
  </si>
  <si>
    <t>Trading Holidays</t>
  </si>
  <si>
    <t>SR. NO</t>
  </si>
  <si>
    <t>DATE</t>
  </si>
  <si>
    <t>DAY</t>
  </si>
  <si>
    <t>DESCRIPTION</t>
  </si>
  <si>
    <t>Tuesday</t>
  </si>
  <si>
    <t>Republic Day</t>
  </si>
  <si>
    <t>Thursday</t>
  </si>
  <si>
    <t>Mahashivratri</t>
  </si>
  <si>
    <t>Monday</t>
  </si>
  <si>
    <t>Holi</t>
  </si>
  <si>
    <t>Friday</t>
  </si>
  <si>
    <t>Good Friday</t>
  </si>
  <si>
    <t>Wednesday</t>
  </si>
  <si>
    <t>Dr.Baba Saheb Ambedkar Jayanti</t>
  </si>
  <si>
    <t>Ram Navami</t>
  </si>
  <si>
    <t>Id-Ul-Fitr (Ramzan ID)</t>
  </si>
  <si>
    <t>Bakri Id</t>
  </si>
  <si>
    <t>Moharram</t>
  </si>
  <si>
    <t>Ganesh Chaturthi</t>
  </si>
  <si>
    <t>Dussehra</t>
  </si>
  <si>
    <t>Diwali-Laxmi Pujan*</t>
  </si>
  <si>
    <t>Diwali-Balipratipada</t>
  </si>
  <si>
    <t>Gurunanak Jayanti</t>
  </si>
  <si>
    <t>The holidays falling on Saturday / Sunday are as follows:</t>
  </si>
  <si>
    <t>Sunday</t>
  </si>
  <si>
    <t>Mahavir Jayanti</t>
  </si>
  <si>
    <t>Saturday</t>
  </si>
  <si>
    <t>Maharashtra Day</t>
  </si>
  <si>
    <t>Independence Day</t>
  </si>
  <si>
    <t>Mahatma Gandhi Jayanti</t>
  </si>
  <si>
    <t>Christmas</t>
  </si>
  <si>
    <t>*Muhurat Trading will be conducted. Timings of Muhurat Trading shall be notified subsequently.</t>
  </si>
  <si>
    <t>Market Timings</t>
  </si>
  <si>
    <t>Trading on the equities segment takes place on all days of the week (except Saturdays and Sundays and holidays declared by the Exchange in advance). The market timings of the equities segment are:</t>
  </si>
  <si>
    <t>A) Pre-open session</t>
  </si>
  <si>
    <r>
      <t>Order entry &amp; modification Open: </t>
    </r>
    <r>
      <rPr>
        <b/>
        <sz val="8"/>
        <color rgb="FF4A4A4A"/>
        <rFont val="Roboto"/>
      </rPr>
      <t>09:00 hrs</t>
    </r>
  </si>
  <si>
    <r>
      <t>Order entry &amp; modification Close: </t>
    </r>
    <r>
      <rPr>
        <b/>
        <sz val="8"/>
        <color rgb="FF4A4A4A"/>
        <rFont val="Roboto"/>
      </rPr>
      <t>09:08 hrs</t>
    </r>
    <r>
      <rPr>
        <sz val="8"/>
        <color rgb="FF4A4A4A"/>
        <rFont val="Roboto"/>
      </rPr>
      <t>*</t>
    </r>
  </si>
  <si>
    <t>*with random closure in last one minute. Pre-open order matching starts immediately after close of pre-open order entry.</t>
  </si>
  <si>
    <t>B) Regular trading session</t>
  </si>
  <si>
    <r>
      <t>Normal / Limited Physical Market Open: </t>
    </r>
    <r>
      <rPr>
        <b/>
        <sz val="8"/>
        <color rgb="FF4A4A4A"/>
        <rFont val="Roboto"/>
      </rPr>
      <t>09:15 hrs</t>
    </r>
  </si>
  <si>
    <r>
      <t>Normal / Limited Physical Market Close: </t>
    </r>
    <r>
      <rPr>
        <b/>
        <sz val="8"/>
        <color rgb="FF4A4A4A"/>
        <rFont val="Roboto"/>
      </rPr>
      <t>15:30 hrs</t>
    </r>
  </si>
  <si>
    <t>C) Closing Session</t>
  </si>
  <si>
    <r>
      <t>The Closing Session is held between </t>
    </r>
    <r>
      <rPr>
        <b/>
        <sz val="8"/>
        <color rgb="FF4A4A4A"/>
        <rFont val="Roboto"/>
      </rPr>
      <t>15.40 hrs</t>
    </r>
    <r>
      <rPr>
        <sz val="8"/>
        <color rgb="FF4A4A4A"/>
        <rFont val="Roboto"/>
      </rPr>
      <t> and </t>
    </r>
    <r>
      <rPr>
        <b/>
        <sz val="8"/>
        <color rgb="FF4A4A4A"/>
        <rFont val="Roboto"/>
      </rPr>
      <t>16.00 hrs</t>
    </r>
  </si>
  <si>
    <r>
      <t>D) </t>
    </r>
    <r>
      <rPr>
        <b/>
        <sz val="8"/>
        <color rgb="FF4A4A4A"/>
        <rFont val="Roboto"/>
      </rPr>
      <t>Block Deal Session Timings:</t>
    </r>
  </si>
  <si>
    <r>
      <t>Morning Window</t>
    </r>
    <r>
      <rPr>
        <sz val="8"/>
        <color rgb="FF4A4A4A"/>
        <rFont val="Roboto"/>
      </rPr>
      <t>: This window shall operate between </t>
    </r>
    <r>
      <rPr>
        <b/>
        <sz val="8"/>
        <color rgb="FF4A4A4A"/>
        <rFont val="Roboto"/>
      </rPr>
      <t>08:45 AM to 09:00 AM</t>
    </r>
    <r>
      <rPr>
        <sz val="8"/>
        <color rgb="FF4A4A4A"/>
        <rFont val="Roboto"/>
      </rPr>
      <t>.</t>
    </r>
  </si>
  <si>
    <r>
      <t>Afternoon Window</t>
    </r>
    <r>
      <rPr>
        <sz val="8"/>
        <color rgb="FF4A4A4A"/>
        <rFont val="Roboto"/>
      </rPr>
      <t>: This window shall operate between </t>
    </r>
    <r>
      <rPr>
        <b/>
        <sz val="8"/>
        <color rgb="FF4A4A4A"/>
        <rFont val="Roboto"/>
      </rPr>
      <t>02:05 PM to 2:20 PM</t>
    </r>
    <r>
      <rPr>
        <sz val="8"/>
        <color rgb="FF4A4A4A"/>
        <rFont val="Roboto"/>
      </rPr>
      <t>.</t>
    </r>
  </si>
  <si>
    <r>
      <t>Note</t>
    </r>
    <r>
      <rPr>
        <sz val="8"/>
        <color rgb="FF4A4A4A"/>
        <rFont val="Roboto"/>
      </rPr>
      <t>:</t>
    </r>
  </si>
  <si>
    <t>The Exchange may, however, close the market on days other than the above schedule holidays or may open the market on days originally declared as holidays. The Exchange may also extend, advance or reduce trading hours when its deems fit and necessary.</t>
  </si>
  <si>
    <t>irfc</t>
  </si>
  <si>
    <t>-</t>
  </si>
  <si>
    <t>Comment</t>
  </si>
  <si>
    <t>43.05 UC triggered on 22nd oct</t>
  </si>
  <si>
    <t>result 28oct</t>
  </si>
  <si>
    <t>Trident Ltd. announces 36 percent dividend    ---&gt; https://www.aninews.in/news/business/business/trident-ltd-announces-36-percent-dividend20211022182105/</t>
  </si>
  <si>
    <t>DIVIDEND</t>
  </si>
  <si>
    <t>BONUS</t>
  </si>
  <si>
    <t>SPLIT</t>
  </si>
  <si>
    <t>B</t>
  </si>
  <si>
    <t>S</t>
  </si>
  <si>
    <t>D</t>
  </si>
  <si>
    <t>VIKAS PROPPANT &amp; GRANITE LTD.</t>
  </si>
  <si>
    <t>CMP</t>
  </si>
  <si>
    <t>DEBT</t>
  </si>
  <si>
    <t>COMPUCOM SOFTWARE LTD</t>
  </si>
  <si>
    <t>Y</t>
  </si>
  <si>
    <t>ENERGY DEVELOPMENT COMPANY LTD</t>
  </si>
  <si>
    <t xml:space="preserve">IL&amp;FS INVESTMENT MANAGERS LTD </t>
  </si>
  <si>
    <t>HOUSING &amp; URBAN DEVELOPMENT CORPORATION LTD(HUDCO)</t>
  </si>
  <si>
    <t>PNB GILTS LTD</t>
  </si>
  <si>
    <t>RCF</t>
  </si>
  <si>
    <t>GOTHI PLASCON</t>
  </si>
  <si>
    <t>Shree Renuka Sugers Ltd.</t>
  </si>
  <si>
    <t>preferable</t>
  </si>
  <si>
    <t>REC</t>
  </si>
  <si>
    <t xml:space="preserve">coal </t>
  </si>
  <si>
    <t>ENGINEERS INDIA LTD</t>
  </si>
  <si>
    <t>IOC</t>
  </si>
  <si>
    <t>PFC</t>
  </si>
  <si>
    <t>Company Name</t>
  </si>
  <si>
    <t>BSE Scrip Code</t>
  </si>
  <si>
    <t>NSE Symbol</t>
  </si>
  <si>
    <t>Rating</t>
  </si>
  <si>
    <t>Reliance Industries Ltd.</t>
  </si>
  <si>
    <t>RELIANCE</t>
  </si>
  <si>
    <t>Crude Oil</t>
  </si>
  <si>
    <t>Tata Consultancy Services Ltd.</t>
  </si>
  <si>
    <t>Information Technology</t>
  </si>
  <si>
    <t>Hindustan Unilever Ltd.</t>
  </si>
  <si>
    <t>HINDUNILVR</t>
  </si>
  <si>
    <t>FMCG</t>
  </si>
  <si>
    <t>Infosys Ltd.</t>
  </si>
  <si>
    <t>INFY</t>
  </si>
  <si>
    <t>Housing Development Finance Corporation Ltd.</t>
  </si>
  <si>
    <t>HDFC</t>
  </si>
  <si>
    <t>Finance – Housing</t>
  </si>
  <si>
    <t>Bharti Airtel Ltd.</t>
  </si>
  <si>
    <t>BHARTIARTL</t>
  </si>
  <si>
    <t>ITC Ltd.</t>
  </si>
  <si>
    <t>Asian Paints Ltd.</t>
  </si>
  <si>
    <t>ASIANPAINT</t>
  </si>
  <si>
    <t>Chemical – Paints</t>
  </si>
  <si>
    <t>Nestle India Ltd.</t>
  </si>
  <si>
    <t>NESTLEIND</t>
  </si>
  <si>
    <t>HCL Technologies Ltd.</t>
  </si>
  <si>
    <t>HCLTECH</t>
  </si>
  <si>
    <t>Maruti Suzuki India Ltd.</t>
  </si>
  <si>
    <t>MARUTI</t>
  </si>
  <si>
    <t>Automobiles &amp; Ancillaries</t>
  </si>
  <si>
    <t>Larsen &amp; Toubro Ltd.</t>
  </si>
  <si>
    <t>LT</t>
  </si>
  <si>
    <t>Titan Company Ltd.</t>
  </si>
  <si>
    <t>TITAN</t>
  </si>
  <si>
    <t>Diamond &amp; Jewellery</t>
  </si>
  <si>
    <t>Britannia Industries Ltd.</t>
  </si>
  <si>
    <t>Bajaj Auto Ltd.</t>
  </si>
  <si>
    <t>BAJAJ-AUTO</t>
  </si>
  <si>
    <t>Eicher Motors Ltd.</t>
  </si>
  <si>
    <t>EICHERMOT</t>
  </si>
  <si>
    <t>Dr. Reddys Laboratories Ltd.</t>
  </si>
  <si>
    <t>DRREDDY</t>
  </si>
  <si>
    <t>Pharmaceuticals &amp; Drugs</t>
  </si>
  <si>
    <t>Avenue Supermarts Ltd.</t>
  </si>
  <si>
    <t>DMART</t>
  </si>
  <si>
    <t>Retailing</t>
  </si>
  <si>
    <t>Pidilite Industries Ltd.</t>
  </si>
  <si>
    <t>PIDILITIND</t>
  </si>
  <si>
    <t>Chemical</t>
  </si>
  <si>
    <t>HDFC Bank Ltd.</t>
  </si>
  <si>
    <t>HDFCBANK</t>
  </si>
  <si>
    <t>Bank – Private</t>
  </si>
  <si>
    <t>Kotak Mahindra Bank Ltd.</t>
  </si>
  <si>
    <t>KOTAKBANK</t>
  </si>
  <si>
    <t>ICICI Bank Ltd.</t>
  </si>
  <si>
    <t>ICICIBANK</t>
  </si>
  <si>
    <t>Axis Bank Ltd.</t>
  </si>
  <si>
    <t>AXISBANK</t>
  </si>
  <si>
    <t>CMP (as on Oct 22, 2021)</t>
  </si>
  <si>
    <t>Hindustan Unilever Ltd</t>
  </si>
  <si>
    <t>Nestle India Ltd</t>
  </si>
  <si>
    <t>Britannia Industries Ltd</t>
  </si>
  <si>
    <t>Godrej Consumer Products Ltd</t>
  </si>
  <si>
    <t>Patanjali Ayurved Limited</t>
  </si>
  <si>
    <t>Varun Beverages Ltd</t>
  </si>
  <si>
    <t>GlaxoSmithKline Consumer Healthcare Ltd</t>
  </si>
  <si>
    <t>No</t>
  </si>
  <si>
    <t>Sun Pharmaceuticals Industries Ltd</t>
  </si>
  <si>
    <t>Aurobindo Pharma Ltd</t>
  </si>
  <si>
    <t>Lupin</t>
  </si>
  <si>
    <t>Dr Reddy’s Laboratories Ltd</t>
  </si>
  <si>
    <t>Cadila Healthcare Ltd</t>
  </si>
  <si>
    <t>Glenmark Pharmaceuticals Ltd</t>
  </si>
  <si>
    <t>Torrent Pharmaceuticals Ltd</t>
  </si>
  <si>
    <t>Alkem Laboratories Ltd</t>
  </si>
  <si>
    <t>Divi’s Laboratories Ltd</t>
  </si>
  <si>
    <t>ITC Ltd</t>
  </si>
  <si>
    <t>Dabur India Ltd</t>
  </si>
  <si>
    <t>Marico Ltd</t>
  </si>
  <si>
    <t>FMCG - Fast-Moving Consumer Goods (FMCG) are products that are sold quickly and at a relatively low cost.</t>
  </si>
  <si>
    <t>Jindal Steel and Power</t>
  </si>
  <si>
    <t>Metal</t>
  </si>
  <si>
    <t>Hindustan Copper</t>
  </si>
  <si>
    <t>Hindustan Zinc</t>
  </si>
  <si>
    <t>Ntional Alumuniuam Company</t>
  </si>
  <si>
    <t>FEDERAL BANK</t>
  </si>
  <si>
    <t>Vascon Engineers Ltd.</t>
  </si>
  <si>
    <t xml:space="preserve">Gabriel India </t>
  </si>
  <si>
    <t xml:space="preserve">12mnths </t>
  </si>
  <si>
    <t>T-190</t>
  </si>
  <si>
    <t xml:space="preserve">BOB </t>
  </si>
  <si>
    <t xml:space="preserve">on 26th 100+ from 96 </t>
  </si>
  <si>
    <t xml:space="preserve">PNB </t>
  </si>
  <si>
    <t xml:space="preserve">T-52 IN 1-2DAYS </t>
  </si>
  <si>
    <t>CMP-47.15</t>
  </si>
  <si>
    <t>ON THURDAY 55 TARGET</t>
  </si>
  <si>
    <t>Sanjeev Bhasin suggest at 85</t>
  </si>
  <si>
    <t>city union bank - T-185 at cmp 179</t>
  </si>
  <si>
    <t>Option Lots</t>
  </si>
  <si>
    <t>BANK OF BARODA</t>
  </si>
  <si>
    <t xml:space="preserve">AMBUJA CEMENT </t>
  </si>
  <si>
    <t>ICICI BANK</t>
  </si>
  <si>
    <t>HDFC BANK</t>
  </si>
  <si>
    <t>AXIS BANK</t>
  </si>
  <si>
    <t>TATA MOTORS</t>
  </si>
  <si>
    <t xml:space="preserve">TATA STEEL </t>
  </si>
  <si>
    <t>IDFC FIRST BANK</t>
  </si>
  <si>
    <t>HCL</t>
  </si>
  <si>
    <t>INFOSYS</t>
  </si>
  <si>
    <t>WIPRO</t>
  </si>
  <si>
    <t>ASHOK LYLAND</t>
  </si>
  <si>
    <t xml:space="preserve">IDFCFIRSTBANK - T- 65 TILL 1-3MONTHS </t>
  </si>
  <si>
    <t xml:space="preserve">ZEE BUSINESS BANSAL FROM </t>
  </si>
  <si>
    <t>ACC</t>
  </si>
  <si>
    <t>ADANI PORTS</t>
  </si>
  <si>
    <t>APOLLO TYRE</t>
  </si>
  <si>
    <t>KOTAK BANK</t>
  </si>
  <si>
    <t>ASIAN PAINTS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</si>
</sst>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rgb="FFFF0000"/>
      <name val="Calibri"/>
      <family val="2"/>
      <scheme val="minor"/>
    </font>
    <font>
      <u/>
      <sz val="11"/>
      <color theme="10"/>
      <name val="Calibri"/>
      <family val="2"/>
      <scheme val="minor"/>
    </font>
    <font>
      <u/>
      <sz val="11"/>
      <color rgb="FFFF0000"/>
      <name val="Calibri"/>
      <family val="2"/>
      <scheme val="minor"/>
    </font>
    <font>
      <sz val="9"/>
      <color indexed="81"/>
      <name val="Tahoma"/>
      <family val="2"/>
    </font>
    <font>
      <b/>
      <sz val="9"/>
      <color indexed="81"/>
      <name val="Tahoma"/>
      <family val="2"/>
    </font>
    <font>
      <sz val="8"/>
      <color rgb="FFFF0000"/>
      <name val="Montserrat-regular"/>
    </font>
    <font>
      <sz val="11"/>
      <color rgb="FF084480"/>
      <name val="Calibri"/>
      <family val="2"/>
      <scheme val="minor"/>
    </font>
    <font>
      <sz val="8"/>
      <color rgb="FF444444"/>
      <name val="Arial"/>
      <family val="2"/>
    </font>
    <font>
      <b/>
      <sz val="18"/>
      <color rgb="FF000000"/>
      <name val="Arial"/>
      <family val="2"/>
    </font>
    <font>
      <sz val="11"/>
      <color rgb="FFFFFF00"/>
      <name val="Calibri"/>
      <family val="2"/>
      <scheme val="minor"/>
    </font>
    <font>
      <sz val="9"/>
      <color rgb="FF22222F"/>
      <name val="Arial"/>
      <family val="2"/>
    </font>
    <font>
      <sz val="9"/>
      <color theme="1"/>
      <name val="Arial"/>
      <family val="2"/>
    </font>
    <font>
      <sz val="9"/>
      <color theme="1"/>
      <name val="Arial"/>
      <family val="2"/>
    </font>
    <font>
      <sz val="7"/>
      <color rgb="FF000000"/>
      <name val="Trebuchet MS"/>
      <family val="2"/>
    </font>
    <font>
      <b/>
      <sz val="7"/>
      <color rgb="FF000000"/>
      <name val="Trebuchet MS"/>
      <family val="2"/>
    </font>
    <font>
      <sz val="8"/>
      <color rgb="FF4A4A4A"/>
      <name val="Roboto"/>
    </font>
    <font>
      <sz val="11"/>
      <color theme="1"/>
      <name val="Times New Roman"/>
      <family val="1"/>
    </font>
    <font>
      <sz val="11"/>
      <color rgb="FFFFFFFF"/>
      <name val="Roboto"/>
    </font>
    <font>
      <sz val="11"/>
      <color rgb="FF4A4A4A"/>
      <name val="Roboto"/>
    </font>
    <font>
      <b/>
      <sz val="18"/>
      <color rgb="FF3A2D7D"/>
      <name val="Montserrat"/>
    </font>
    <font>
      <b/>
      <sz val="8"/>
      <color rgb="FF4A4A4A"/>
      <name val="Roboto"/>
    </font>
    <font>
      <i/>
      <sz val="8"/>
      <color rgb="FF4A4A4A"/>
      <name val="Roboto"/>
    </font>
    <font>
      <b/>
      <sz val="18"/>
      <color rgb="FF000000"/>
      <name val="Lato"/>
      <family val="2"/>
    </font>
    <font>
      <sz val="8"/>
      <color rgb="FF434343"/>
      <name val="Heebo"/>
      <charset val="177"/>
    </font>
    <font>
      <sz val="9"/>
      <color rgb="FF434343"/>
      <name val="Heebo"/>
      <charset val="177"/>
    </font>
    <font>
      <b/>
      <sz val="11"/>
      <color rgb="FF222222"/>
      <name val="Arial"/>
      <family val="2"/>
    </font>
    <font>
      <sz val="11"/>
      <color rgb="FF222222"/>
      <name val="Arial"/>
      <family val="2"/>
    </font>
    <font>
      <sz val="11"/>
      <color theme="10"/>
      <name val="Calibri"/>
      <family val="2"/>
      <scheme val="minor"/>
    </font>
  </fonts>
  <fills count="16">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FFFFFF"/>
        <bgColor indexed="64"/>
      </patternFill>
    </fill>
    <fill>
      <patternFill patternType="solid">
        <fgColor rgb="FFFF0000"/>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rgb="FF3A2D7D"/>
        <bgColor indexed="64"/>
      </patternFill>
    </fill>
    <fill>
      <patternFill patternType="solid">
        <fgColor rgb="FFE4E4E4"/>
        <bgColor indexed="64"/>
      </patternFill>
    </fill>
    <fill>
      <patternFill patternType="solid">
        <fgColor rgb="FFF5F5F5"/>
        <bgColor indexed="64"/>
      </patternFill>
    </fill>
  </fills>
  <borders count="9">
    <border>
      <left/>
      <right/>
      <top/>
      <bottom/>
      <diagonal/>
    </border>
    <border>
      <left/>
      <right/>
      <top/>
      <bottom style="medium">
        <color rgb="FFE3E3E3"/>
      </bottom>
      <diagonal/>
    </border>
    <border>
      <left style="medium">
        <color rgb="FFE3E3E3"/>
      </left>
      <right/>
      <top style="medium">
        <color rgb="FFE3E3E3"/>
      </top>
      <bottom/>
      <diagonal/>
    </border>
    <border>
      <left/>
      <right/>
      <top style="medium">
        <color rgb="FFE3E3E3"/>
      </top>
      <bottom/>
      <diagonal/>
    </border>
    <border>
      <left/>
      <right style="medium">
        <color rgb="FFE3E3E3"/>
      </right>
      <top style="medium">
        <color rgb="FFE3E3E3"/>
      </top>
      <bottom/>
      <diagonal/>
    </border>
    <border>
      <left style="medium">
        <color rgb="FFE3E3E3"/>
      </left>
      <right/>
      <top/>
      <bottom style="medium">
        <color rgb="FFE3E3E3"/>
      </bottom>
      <diagonal/>
    </border>
    <border>
      <left/>
      <right style="medium">
        <color rgb="FFE3E3E3"/>
      </right>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DEDED"/>
      </left>
      <right style="medium">
        <color rgb="FFEDEDED"/>
      </right>
      <top style="medium">
        <color rgb="FFEDEDED"/>
      </top>
      <bottom style="medium">
        <color rgb="FFEDEDED"/>
      </bottom>
      <diagonal/>
    </border>
  </borders>
  <cellStyleXfs count="2">
    <xf numFmtId="0" fontId="0" fillId="0" borderId="0"/>
    <xf numFmtId="0" fontId="2" fillId="0" borderId="0" applyNumberFormat="0" applyFill="0" applyBorder="0" applyAlignment="0" applyProtection="0"/>
  </cellStyleXfs>
  <cellXfs count="79">
    <xf numFmtId="0" fontId="0" fillId="0" borderId="0" xfId="0"/>
    <xf numFmtId="16" fontId="0" fillId="0" borderId="0" xfId="0" applyNumberFormat="1"/>
    <xf numFmtId="0" fontId="2" fillId="0" borderId="0" xfId="1"/>
    <xf numFmtId="0" fontId="0" fillId="2" borderId="0" xfId="0" applyFill="1"/>
    <xf numFmtId="0" fontId="0" fillId="3" borderId="0" xfId="0" applyFill="1"/>
    <xf numFmtId="0" fontId="3" fillId="0" borderId="0" xfId="1" applyFont="1"/>
    <xf numFmtId="3" fontId="0" fillId="0" borderId="0" xfId="0" applyNumberFormat="1"/>
    <xf numFmtId="0" fontId="0" fillId="4" borderId="0" xfId="0" applyFill="1"/>
    <xf numFmtId="0" fontId="0" fillId="5" borderId="0" xfId="0" applyFill="1"/>
    <xf numFmtId="0" fontId="0" fillId="6" borderId="0" xfId="0" applyFill="1"/>
    <xf numFmtId="0" fontId="1" fillId="6" borderId="0" xfId="0" applyFont="1" applyFill="1"/>
    <xf numFmtId="0" fontId="0" fillId="0" borderId="0" xfId="0" applyAlignment="1">
      <alignment wrapText="1"/>
    </xf>
    <xf numFmtId="0" fontId="0" fillId="7" borderId="0" xfId="0" applyFill="1"/>
    <xf numFmtId="0" fontId="1" fillId="0" borderId="0" xfId="0" applyFont="1" applyAlignment="1">
      <alignment wrapText="1"/>
    </xf>
    <xf numFmtId="0" fontId="1" fillId="0" borderId="0" xfId="0" applyFont="1"/>
    <xf numFmtId="0" fontId="1" fillId="4" borderId="0" xfId="0" applyFont="1" applyFill="1"/>
    <xf numFmtId="16" fontId="1" fillId="0" borderId="0" xfId="0" applyNumberFormat="1" applyFont="1"/>
    <xf numFmtId="0" fontId="1" fillId="7" borderId="0" xfId="0" applyFont="1" applyFill="1"/>
    <xf numFmtId="0" fontId="1" fillId="5" borderId="0" xfId="0" applyFont="1" applyFill="1"/>
    <xf numFmtId="3" fontId="1" fillId="0" borderId="0" xfId="0" applyNumberFormat="1" applyFont="1"/>
    <xf numFmtId="4" fontId="0" fillId="0" borderId="0" xfId="0" applyNumberFormat="1"/>
    <xf numFmtId="4" fontId="7" fillId="0" borderId="0" xfId="0" applyNumberFormat="1" applyFont="1"/>
    <xf numFmtId="14" fontId="0" fillId="0" borderId="0" xfId="0" applyNumberFormat="1"/>
    <xf numFmtId="0" fontId="0" fillId="8" borderId="0" xfId="0" applyFill="1"/>
    <xf numFmtId="0" fontId="9" fillId="0" borderId="0" xfId="0" applyFont="1" applyAlignment="1">
      <alignment vertical="center" wrapText="1"/>
    </xf>
    <xf numFmtId="0" fontId="10" fillId="10" borderId="0" xfId="0" applyFont="1" applyFill="1"/>
    <xf numFmtId="3" fontId="11" fillId="0" borderId="0" xfId="0" applyNumberFormat="1" applyFont="1"/>
    <xf numFmtId="0" fontId="12" fillId="0" borderId="0" xfId="0" applyFont="1"/>
    <xf numFmtId="0" fontId="0" fillId="0" borderId="0" xfId="0" applyAlignment="1">
      <alignment horizontal="right"/>
    </xf>
    <xf numFmtId="0" fontId="12" fillId="0" borderId="0" xfId="0" applyFont="1" applyAlignment="1">
      <alignment horizontal="right"/>
    </xf>
    <xf numFmtId="3" fontId="11" fillId="0" borderId="0" xfId="0" applyNumberFormat="1" applyFont="1" applyAlignment="1">
      <alignment horizontal="right"/>
    </xf>
    <xf numFmtId="0" fontId="14" fillId="0" borderId="0" xfId="0" applyFont="1"/>
    <xf numFmtId="0" fontId="15" fillId="0" borderId="0" xfId="0" applyFont="1"/>
    <xf numFmtId="0" fontId="16" fillId="0" borderId="0" xfId="0" applyFont="1"/>
    <xf numFmtId="0" fontId="13" fillId="0" borderId="0" xfId="0" applyFont="1" applyAlignment="1">
      <alignment horizontal="right"/>
    </xf>
    <xf numFmtId="0" fontId="0" fillId="0" borderId="0" xfId="0" applyFont="1" applyAlignment="1">
      <alignment vertical="top"/>
    </xf>
    <xf numFmtId="0" fontId="17" fillId="0" borderId="0" xfId="0" applyFont="1"/>
    <xf numFmtId="0" fontId="8" fillId="9" borderId="0" xfId="0" applyFont="1" applyFill="1" applyAlignment="1">
      <alignment horizontal="right" vertical="center" wrapText="1" indent="1"/>
    </xf>
    <xf numFmtId="0" fontId="0" fillId="0" borderId="0" xfId="0" applyFill="1"/>
    <xf numFmtId="0" fontId="0" fillId="11" borderId="0" xfId="0" applyFill="1"/>
    <xf numFmtId="0" fontId="2" fillId="11" borderId="0" xfId="1" applyFill="1"/>
    <xf numFmtId="0" fontId="0" fillId="7" borderId="0" xfId="0" applyFill="1" applyAlignment="1">
      <alignment horizontal="right"/>
    </xf>
    <xf numFmtId="16" fontId="0" fillId="0" borderId="0" xfId="0" applyNumberFormat="1" applyAlignment="1">
      <alignment horizontal="right"/>
    </xf>
    <xf numFmtId="0" fontId="0" fillId="12" borderId="0" xfId="0" applyFill="1"/>
    <xf numFmtId="0" fontId="0" fillId="0" borderId="0" xfId="0" applyAlignment="1">
      <alignment horizontal="left" vertical="center" wrapText="1" indent="1"/>
    </xf>
    <xf numFmtId="0" fontId="2" fillId="0" borderId="0" xfId="1" applyAlignment="1">
      <alignment horizontal="left" vertical="center" wrapText="1" indent="1"/>
    </xf>
    <xf numFmtId="0" fontId="2" fillId="0" borderId="1" xfId="1" applyBorder="1" applyAlignment="1">
      <alignment horizontal="left" vertical="center" wrapText="1" indent="1"/>
    </xf>
    <xf numFmtId="0" fontId="19" fillId="0" borderId="1" xfId="0" applyFont="1" applyBorder="1" applyAlignment="1">
      <alignment vertical="center" wrapText="1"/>
    </xf>
    <xf numFmtId="15" fontId="19" fillId="0" borderId="1" xfId="0" applyNumberFormat="1" applyFont="1" applyBorder="1" applyAlignment="1">
      <alignment horizontal="center" vertical="center" wrapText="1"/>
    </xf>
    <xf numFmtId="0" fontId="18" fillId="13" borderId="2" xfId="0" applyFont="1" applyFill="1" applyBorder="1" applyAlignment="1">
      <alignment horizontal="center" vertical="center" wrapText="1"/>
    </xf>
    <xf numFmtId="0" fontId="18" fillId="13" borderId="3" xfId="0" applyFont="1" applyFill="1" applyBorder="1" applyAlignment="1">
      <alignment horizontal="center" vertical="center" wrapText="1"/>
    </xf>
    <xf numFmtId="0" fontId="18" fillId="13" borderId="4" xfId="0" applyFont="1" applyFill="1" applyBorder="1" applyAlignment="1">
      <alignment horizontal="center" vertical="center" wrapText="1"/>
    </xf>
    <xf numFmtId="0" fontId="19" fillId="0" borderId="5" xfId="0" applyFont="1" applyBorder="1" applyAlignment="1">
      <alignment vertical="center" wrapText="1"/>
    </xf>
    <xf numFmtId="0" fontId="19" fillId="0" borderId="6" xfId="0" applyFont="1" applyBorder="1" applyAlignment="1">
      <alignment vertical="center" wrapText="1"/>
    </xf>
    <xf numFmtId="0" fontId="0" fillId="0" borderId="0" xfId="0" applyAlignment="1">
      <alignment horizontal="left" vertical="center" wrapText="1"/>
    </xf>
    <xf numFmtId="0" fontId="16" fillId="0" borderId="0" xfId="0" applyFont="1" applyAlignment="1">
      <alignment horizontal="left" vertical="center" wrapText="1"/>
    </xf>
    <xf numFmtId="0" fontId="16" fillId="0" borderId="7" xfId="0" applyFont="1" applyBorder="1" applyAlignment="1">
      <alignment horizontal="left" vertical="center" wrapText="1"/>
    </xf>
    <xf numFmtId="0" fontId="20" fillId="0" borderId="1" xfId="0" applyFont="1" applyBorder="1" applyAlignment="1">
      <alignment horizontal="left" vertical="center" wrapText="1"/>
    </xf>
    <xf numFmtId="0" fontId="16" fillId="0" borderId="0" xfId="0" applyFont="1" applyAlignment="1">
      <alignment horizontal="left" vertical="center" wrapText="1" indent="1"/>
    </xf>
    <xf numFmtId="0" fontId="22" fillId="0" borderId="0" xfId="0" applyFont="1" applyAlignment="1">
      <alignment horizontal="left" vertical="center" wrapText="1" indent="1"/>
    </xf>
    <xf numFmtId="0" fontId="21" fillId="0" borderId="0" xfId="0" applyFont="1" applyAlignment="1">
      <alignment horizontal="left" vertical="center" wrapText="1" indent="1"/>
    </xf>
    <xf numFmtId="0" fontId="21" fillId="0" borderId="0" xfId="0" applyFont="1" applyAlignment="1">
      <alignment horizontal="left" vertical="center" wrapText="1"/>
    </xf>
    <xf numFmtId="0" fontId="0" fillId="12" borderId="0" xfId="0" applyFill="1" applyAlignment="1">
      <alignment horizontal="right"/>
    </xf>
    <xf numFmtId="0" fontId="0" fillId="12" borderId="0" xfId="0" applyFont="1" applyFill="1" applyAlignment="1">
      <alignment vertical="top"/>
    </xf>
    <xf numFmtId="0" fontId="0" fillId="0" borderId="0" xfId="0" applyAlignment="1"/>
    <xf numFmtId="0" fontId="2" fillId="0" borderId="0" xfId="1" applyAlignment="1">
      <alignment vertical="center" wrapText="1"/>
    </xf>
    <xf numFmtId="0" fontId="23" fillId="0" borderId="0" xfId="0" applyFont="1" applyAlignment="1">
      <alignment vertical="center" wrapText="1"/>
    </xf>
    <xf numFmtId="0" fontId="24" fillId="14" borderId="0" xfId="0" applyFont="1" applyFill="1" applyAlignment="1">
      <alignment horizontal="center" vertical="center" wrapText="1"/>
    </xf>
    <xf numFmtId="0" fontId="25" fillId="15" borderId="0" xfId="0" applyFont="1" applyFill="1" applyAlignment="1">
      <alignment vertical="center" wrapText="1"/>
    </xf>
    <xf numFmtId="0" fontId="25" fillId="9" borderId="0" xfId="0" applyFont="1" applyFill="1" applyAlignment="1">
      <alignment vertical="center" wrapText="1"/>
    </xf>
    <xf numFmtId="0" fontId="26" fillId="0" borderId="0" xfId="0" applyFont="1"/>
    <xf numFmtId="0" fontId="27" fillId="9" borderId="8" xfId="0" applyFont="1" applyFill="1" applyBorder="1" applyAlignment="1">
      <alignment vertical="center" wrapText="1"/>
    </xf>
    <xf numFmtId="0" fontId="0" fillId="0" borderId="8" xfId="0" applyBorder="1" applyAlignment="1">
      <alignment vertical="center" wrapText="1"/>
    </xf>
    <xf numFmtId="0" fontId="28" fillId="0" borderId="8" xfId="1" applyFont="1" applyBorder="1" applyAlignment="1">
      <alignment vertical="center" wrapText="1"/>
    </xf>
    <xf numFmtId="0" fontId="3" fillId="0" borderId="0" xfId="1" applyFont="1" applyAlignment="1">
      <alignment wrapText="1"/>
    </xf>
    <xf numFmtId="4" fontId="6" fillId="0" borderId="0" xfId="0" applyNumberFormat="1" applyFont="1" applyAlignment="1">
      <alignment vertical="top" wrapText="1"/>
    </xf>
    <xf numFmtId="0" fontId="0" fillId="0" borderId="0" xfId="0" applyFill="1" applyAlignment="1">
      <alignment wrapText="1"/>
    </xf>
    <xf numFmtId="0" fontId="0" fillId="0" borderId="0" xfId="0" applyFont="1" applyFill="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GlenmarkPharma@550CE" TargetMode="External"/><Relationship Id="rId13" Type="http://schemas.openxmlformats.org/officeDocument/2006/relationships/hyperlink" Target="mailto:TATASTEEL@CE1000" TargetMode="External"/><Relationship Id="rId18" Type="http://schemas.openxmlformats.org/officeDocument/2006/relationships/comments" Target="../comments1.xml"/><Relationship Id="rId3" Type="http://schemas.openxmlformats.org/officeDocument/2006/relationships/hyperlink" Target="mailto:AmbujaCement@300%20March" TargetMode="External"/><Relationship Id="rId7" Type="http://schemas.openxmlformats.org/officeDocument/2006/relationships/hyperlink" Target="mailto:TCS@3300CE" TargetMode="External"/><Relationship Id="rId12" Type="http://schemas.openxmlformats.org/officeDocument/2006/relationships/hyperlink" Target="mailto:BANKOFBARODA@CE75" TargetMode="External"/><Relationship Id="rId17" Type="http://schemas.openxmlformats.org/officeDocument/2006/relationships/vmlDrawing" Target="../drawings/vmlDrawing1.vml"/><Relationship Id="rId2" Type="http://schemas.openxmlformats.org/officeDocument/2006/relationships/hyperlink" Target="mailto:AmbujaCement@285%20March" TargetMode="External"/><Relationship Id="rId16" Type="http://schemas.openxmlformats.org/officeDocument/2006/relationships/printerSettings" Target="../printerSettings/printerSettings1.bin"/><Relationship Id="rId1" Type="http://schemas.openxmlformats.org/officeDocument/2006/relationships/hyperlink" Target="mailto:Infy@1400CE%20April" TargetMode="External"/><Relationship Id="rId6" Type="http://schemas.openxmlformats.org/officeDocument/2006/relationships/hyperlink" Target="mailto:ITC@240CE" TargetMode="External"/><Relationship Id="rId11" Type="http://schemas.openxmlformats.org/officeDocument/2006/relationships/hyperlink" Target="mailto:BANKOFBARODA@CE75" TargetMode="External"/><Relationship Id="rId5" Type="http://schemas.openxmlformats.org/officeDocument/2006/relationships/hyperlink" Target="mailto:AmbujaCement@320%20CE" TargetMode="External"/><Relationship Id="rId15" Type="http://schemas.openxmlformats.org/officeDocument/2006/relationships/hyperlink" Target="mailto:IDFCFIRST_OCT@2.15" TargetMode="External"/><Relationship Id="rId10" Type="http://schemas.openxmlformats.org/officeDocument/2006/relationships/hyperlink" Target="mailto:BANKOFBARODA@CE75" TargetMode="External"/><Relationship Id="rId4" Type="http://schemas.openxmlformats.org/officeDocument/2006/relationships/hyperlink" Target="mailto:Loss=7038+1140+1710@9088(24,25&amp;26%20ko)" TargetMode="External"/><Relationship Id="rId9" Type="http://schemas.openxmlformats.org/officeDocument/2006/relationships/hyperlink" Target="mailto:ITC@240CE" TargetMode="External"/><Relationship Id="rId14" Type="http://schemas.openxmlformats.org/officeDocument/2006/relationships/hyperlink" Target="mailto:BHELOCT@7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Loss=7038+1140+1710@9088(24,25&amp;26%20ko)"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CE@225(3.60-5.30),CE@230(2.60-4.45)" TargetMode="External"/><Relationship Id="rId13" Type="http://schemas.openxmlformats.org/officeDocument/2006/relationships/hyperlink" Target="mailto:CE@230(2.90-3.65)" TargetMode="External"/><Relationship Id="rId3" Type="http://schemas.openxmlformats.org/officeDocument/2006/relationships/hyperlink" Target="mailto:CE@800(12.30-30.65)" TargetMode="External"/><Relationship Id="rId7" Type="http://schemas.openxmlformats.org/officeDocument/2006/relationships/hyperlink" Target="mailto:CE@150(0.95-1.40),CE@140(2.10-2.60)" TargetMode="External"/><Relationship Id="rId12" Type="http://schemas.openxmlformats.org/officeDocument/2006/relationships/hyperlink" Target="mailto:CE@60(0.80-1.25)" TargetMode="External"/><Relationship Id="rId2" Type="http://schemas.openxmlformats.org/officeDocument/2006/relationships/hyperlink" Target="mailto:CE@800(12.30-30.65)" TargetMode="External"/><Relationship Id="rId16" Type="http://schemas.openxmlformats.org/officeDocument/2006/relationships/printerSettings" Target="../printerSettings/printerSettings2.bin"/><Relationship Id="rId1" Type="http://schemas.openxmlformats.org/officeDocument/2006/relationships/hyperlink" Target="mailto:CE@800(12.30-30.65)" TargetMode="External"/><Relationship Id="rId6" Type="http://schemas.openxmlformats.org/officeDocument/2006/relationships/hyperlink" Target="mailto:CE@60(2.15-3.15),CE@65(1.05-1.45)" TargetMode="External"/><Relationship Id="rId11" Type="http://schemas.openxmlformats.org/officeDocument/2006/relationships/hyperlink" Target="mailto:CE@80(2-3.80),CE@90(0.60-1.20)" TargetMode="External"/><Relationship Id="rId5" Type="http://schemas.openxmlformats.org/officeDocument/2006/relationships/hyperlink" Target="mailto:CE@250(0.70-1.15),CE@230(2.05-3.10)" TargetMode="External"/><Relationship Id="rId15" Type="http://schemas.openxmlformats.org/officeDocument/2006/relationships/hyperlink" Target="mailto:CE@90(0.80-1.2)" TargetMode="External"/><Relationship Id="rId10" Type="http://schemas.openxmlformats.org/officeDocument/2006/relationships/hyperlink" Target="mailto:CE@250(2.85-4)" TargetMode="External"/><Relationship Id="rId4" Type="http://schemas.openxmlformats.org/officeDocument/2006/relationships/hyperlink" Target="mailto:CE@450(18.20-26.10),CE@440(22.75-31.50)" TargetMode="External"/><Relationship Id="rId9" Type="http://schemas.openxmlformats.org/officeDocument/2006/relationships/hyperlink" Target="mailto:CE@10(0.35-0.55),CE@12(0.15-0.25),CE@13(0.10-0.15)" TargetMode="External"/><Relationship Id="rId14" Type="http://schemas.openxmlformats.org/officeDocument/2006/relationships/hyperlink" Target="mailto:CE@60(0.60-0.85),PE@40(0.30-0.45)"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IDFCFIRST_OCT@2.15" TargetMode="External"/><Relationship Id="rId2" Type="http://schemas.openxmlformats.org/officeDocument/2006/relationships/hyperlink" Target="mailto:BHELOCT@72" TargetMode="External"/><Relationship Id="rId1" Type="http://schemas.openxmlformats.org/officeDocument/2006/relationships/hyperlink" Target="https://www.moneycontrol.com/stocks/sectors/petrochemicals.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nseindia.com/resources/exchange-communication-holiday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indiancompanies.in/itc-limited-products-chairma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7D34-7C2D-441E-BCDA-3BC7087800D7}">
  <dimension ref="A1:O51"/>
  <sheetViews>
    <sheetView topLeftCell="A20" workbookViewId="0">
      <selection activeCell="N28" sqref="N28"/>
    </sheetView>
  </sheetViews>
  <sheetFormatPr defaultRowHeight="14.4"/>
  <cols>
    <col min="1" max="1" width="24.21875" bestFit="1" customWidth="1"/>
    <col min="2" max="2" width="6.77734375" customWidth="1"/>
    <col min="3" max="3" width="6.88671875" customWidth="1"/>
    <col min="4" max="4" width="9.5546875" customWidth="1"/>
    <col min="6" max="6" width="8.109375" customWidth="1"/>
    <col min="7" max="7" width="10.77734375" bestFit="1" customWidth="1"/>
    <col min="8" max="8" width="9.5546875" bestFit="1" customWidth="1"/>
    <col min="10" max="10" width="17.109375" style="11" customWidth="1"/>
    <col min="11" max="11" width="10.109375" bestFit="1" customWidth="1"/>
    <col min="14" max="14" width="19.44140625" style="78" bestFit="1" customWidth="1"/>
    <col min="15" max="15" width="8.88671875" style="78"/>
  </cols>
  <sheetData>
    <row r="1" spans="1:15">
      <c r="A1" t="s">
        <v>38</v>
      </c>
      <c r="B1" t="s">
        <v>0</v>
      </c>
      <c r="C1" s="7" t="s">
        <v>1</v>
      </c>
      <c r="D1" s="8" t="s">
        <v>2</v>
      </c>
      <c r="E1" t="s">
        <v>4</v>
      </c>
      <c r="F1" t="s">
        <v>19</v>
      </c>
      <c r="G1" t="s">
        <v>3</v>
      </c>
      <c r="H1" s="9" t="s">
        <v>9</v>
      </c>
      <c r="I1" t="s">
        <v>15</v>
      </c>
      <c r="J1" s="11" t="s">
        <v>33</v>
      </c>
      <c r="K1" t="s">
        <v>180</v>
      </c>
      <c r="N1" s="78" t="s">
        <v>38</v>
      </c>
      <c r="O1" s="78" t="s">
        <v>496</v>
      </c>
    </row>
    <row r="2" spans="1:15">
      <c r="A2" t="s">
        <v>156</v>
      </c>
      <c r="C2">
        <v>1490</v>
      </c>
      <c r="D2">
        <v>1491</v>
      </c>
      <c r="E2" s="1">
        <v>44257</v>
      </c>
      <c r="F2" s="1">
        <v>44257</v>
      </c>
      <c r="G2">
        <v>100</v>
      </c>
      <c r="H2">
        <v>100</v>
      </c>
      <c r="I2" t="s">
        <v>16</v>
      </c>
      <c r="J2" s="11" t="s">
        <v>158</v>
      </c>
      <c r="N2" s="78" t="s">
        <v>183</v>
      </c>
      <c r="O2" s="78">
        <v>6750</v>
      </c>
    </row>
    <row r="3" spans="1:15" s="14" customFormat="1">
      <c r="A3" s="14" t="s">
        <v>157</v>
      </c>
      <c r="C3" s="15">
        <v>1694</v>
      </c>
      <c r="D3" s="18">
        <v>1692</v>
      </c>
      <c r="E3" s="16">
        <v>44257</v>
      </c>
      <c r="F3" s="16">
        <v>44257</v>
      </c>
      <c r="G3" s="14">
        <v>20</v>
      </c>
      <c r="H3" s="10">
        <v>40</v>
      </c>
      <c r="I3" s="14" t="s">
        <v>16</v>
      </c>
      <c r="J3" s="13" t="s">
        <v>158</v>
      </c>
      <c r="N3" s="77" t="s">
        <v>497</v>
      </c>
      <c r="O3" s="78">
        <v>11700</v>
      </c>
    </row>
    <row r="4" spans="1:15" s="14" customFormat="1">
      <c r="A4" s="14" t="s">
        <v>17</v>
      </c>
      <c r="C4" s="15">
        <v>468</v>
      </c>
      <c r="D4" s="18">
        <v>463.7</v>
      </c>
      <c r="E4" s="16">
        <v>44260</v>
      </c>
      <c r="F4" s="16">
        <v>44260</v>
      </c>
      <c r="G4" s="14">
        <v>100</v>
      </c>
      <c r="H4" s="10">
        <v>430</v>
      </c>
      <c r="I4" s="14" t="s">
        <v>22</v>
      </c>
      <c r="J4" s="13"/>
      <c r="N4" s="78" t="s">
        <v>498</v>
      </c>
      <c r="O4" s="78">
        <v>3000</v>
      </c>
    </row>
    <row r="5" spans="1:15">
      <c r="A5" t="s">
        <v>14</v>
      </c>
      <c r="C5" s="7">
        <v>973.9</v>
      </c>
      <c r="D5" s="8">
        <v>978</v>
      </c>
      <c r="E5" s="1">
        <v>44265</v>
      </c>
      <c r="F5" s="1">
        <v>44265</v>
      </c>
      <c r="G5">
        <v>50</v>
      </c>
      <c r="H5" s="9">
        <v>210</v>
      </c>
      <c r="I5" t="s">
        <v>16</v>
      </c>
      <c r="N5" s="77" t="s">
        <v>499</v>
      </c>
      <c r="O5" s="78">
        <v>1375</v>
      </c>
    </row>
    <row r="6" spans="1:15">
      <c r="A6" t="s">
        <v>159</v>
      </c>
      <c r="C6" s="7">
        <v>35.85</v>
      </c>
      <c r="D6" s="8">
        <v>36.85</v>
      </c>
      <c r="E6" s="1">
        <v>44259</v>
      </c>
      <c r="F6" s="1">
        <v>44260</v>
      </c>
      <c r="G6">
        <v>300</v>
      </c>
      <c r="H6" s="9">
        <v>300</v>
      </c>
      <c r="I6" t="s">
        <v>22</v>
      </c>
      <c r="J6" s="11" t="s">
        <v>160</v>
      </c>
      <c r="N6" s="77" t="s">
        <v>500</v>
      </c>
      <c r="O6" s="78">
        <v>300</v>
      </c>
    </row>
    <row r="7" spans="1:15" s="14" customFormat="1">
      <c r="A7" s="14" t="s">
        <v>17</v>
      </c>
      <c r="C7" s="15">
        <v>470.19</v>
      </c>
      <c r="D7" s="18">
        <v>459.76</v>
      </c>
      <c r="G7" s="14">
        <v>100</v>
      </c>
      <c r="H7" s="10">
        <v>1042.9000000000001</v>
      </c>
      <c r="J7" s="13" t="s">
        <v>158</v>
      </c>
      <c r="N7" s="78" t="s">
        <v>501</v>
      </c>
      <c r="O7" s="78">
        <v>1200</v>
      </c>
    </row>
    <row r="8" spans="1:15">
      <c r="A8" t="s">
        <v>23</v>
      </c>
      <c r="C8" s="7">
        <v>108.95</v>
      </c>
      <c r="D8" s="8">
        <v>112.06</v>
      </c>
      <c r="E8" s="1">
        <v>44274</v>
      </c>
      <c r="F8" s="1">
        <v>44274</v>
      </c>
      <c r="G8">
        <v>100</v>
      </c>
      <c r="H8" s="9">
        <v>300</v>
      </c>
      <c r="I8" t="s">
        <v>22</v>
      </c>
      <c r="J8" s="11" t="s">
        <v>160</v>
      </c>
      <c r="N8" s="77" t="s">
        <v>251</v>
      </c>
      <c r="O8" s="78">
        <v>16000</v>
      </c>
    </row>
    <row r="9" spans="1:15" s="14" customFormat="1">
      <c r="A9" s="14" t="s">
        <v>18</v>
      </c>
      <c r="C9" s="15">
        <v>221.05</v>
      </c>
      <c r="D9" s="18"/>
      <c r="E9" s="16">
        <v>44274</v>
      </c>
      <c r="F9" s="17" t="s">
        <v>20</v>
      </c>
      <c r="G9" s="14">
        <v>50</v>
      </c>
      <c r="H9" s="10" t="s">
        <v>21</v>
      </c>
      <c r="I9" s="14" t="s">
        <v>22</v>
      </c>
      <c r="J9" s="13" t="s">
        <v>161</v>
      </c>
      <c r="N9" s="78" t="s">
        <v>298</v>
      </c>
      <c r="O9" s="78">
        <v>70000</v>
      </c>
    </row>
    <row r="10" spans="1:15">
      <c r="A10" s="2" t="s">
        <v>24</v>
      </c>
      <c r="B10" t="s">
        <v>7</v>
      </c>
      <c r="C10" s="7">
        <v>5.5</v>
      </c>
      <c r="D10" s="8">
        <v>12.25</v>
      </c>
      <c r="E10" s="1">
        <v>44277</v>
      </c>
      <c r="F10" s="1">
        <v>44277</v>
      </c>
      <c r="G10" t="s">
        <v>12</v>
      </c>
      <c r="H10" s="9">
        <v>20250</v>
      </c>
      <c r="I10" t="s">
        <v>16</v>
      </c>
      <c r="J10" s="11" t="s">
        <v>162</v>
      </c>
      <c r="N10" s="77" t="s">
        <v>104</v>
      </c>
      <c r="O10" s="78">
        <v>10500</v>
      </c>
    </row>
    <row r="11" spans="1:15">
      <c r="A11" s="2" t="s">
        <v>25</v>
      </c>
      <c r="B11" t="s">
        <v>7</v>
      </c>
      <c r="C11" s="7">
        <v>4.28</v>
      </c>
      <c r="D11" s="8">
        <v>7.5</v>
      </c>
      <c r="E11" s="1">
        <v>44278</v>
      </c>
      <c r="F11" s="1">
        <v>44278</v>
      </c>
      <c r="G11" t="s">
        <v>13</v>
      </c>
      <c r="H11" s="9">
        <v>19320</v>
      </c>
      <c r="I11" t="s">
        <v>16</v>
      </c>
      <c r="N11" s="78" t="s">
        <v>502</v>
      </c>
      <c r="O11" s="78">
        <v>2850</v>
      </c>
    </row>
    <row r="12" spans="1:15" s="14" customFormat="1" ht="43.2">
      <c r="A12" s="5" t="s">
        <v>26</v>
      </c>
      <c r="B12" s="14" t="s">
        <v>5</v>
      </c>
      <c r="C12" s="15">
        <v>47</v>
      </c>
      <c r="D12" s="18">
        <v>35.5</v>
      </c>
      <c r="E12" s="16">
        <v>44279</v>
      </c>
      <c r="F12" s="16">
        <v>44280</v>
      </c>
      <c r="G12" s="14" t="s">
        <v>6</v>
      </c>
      <c r="H12" s="10" t="s">
        <v>10</v>
      </c>
      <c r="I12" s="14" t="s">
        <v>16</v>
      </c>
      <c r="J12" s="74" t="s">
        <v>143</v>
      </c>
      <c r="N12" s="78" t="s">
        <v>18</v>
      </c>
      <c r="O12" s="78">
        <v>3200</v>
      </c>
    </row>
    <row r="13" spans="1:15" s="14" customFormat="1" ht="86.4">
      <c r="A13" s="14" t="s">
        <v>27</v>
      </c>
      <c r="B13" s="14" t="s">
        <v>7</v>
      </c>
      <c r="C13" s="15">
        <v>4.5</v>
      </c>
      <c r="D13" s="18">
        <v>4.3</v>
      </c>
      <c r="E13" s="16">
        <v>44280</v>
      </c>
      <c r="F13" s="16">
        <v>44280</v>
      </c>
      <c r="G13" s="14" t="s">
        <v>8</v>
      </c>
      <c r="H13" s="10" t="s">
        <v>11</v>
      </c>
      <c r="I13" s="14" t="s">
        <v>16</v>
      </c>
      <c r="J13" s="13" t="s">
        <v>34</v>
      </c>
      <c r="N13" s="78" t="s">
        <v>503</v>
      </c>
      <c r="O13" s="78">
        <v>850</v>
      </c>
    </row>
    <row r="14" spans="1:15" s="14" customFormat="1" ht="86.4">
      <c r="A14" s="14" t="s">
        <v>31</v>
      </c>
      <c r="B14" s="14" t="s">
        <v>7</v>
      </c>
      <c r="C14" s="15">
        <v>5.35</v>
      </c>
      <c r="D14" s="18">
        <v>5.05</v>
      </c>
      <c r="E14" s="16">
        <v>44281</v>
      </c>
      <c r="F14" s="16">
        <v>44281</v>
      </c>
      <c r="G14" s="14" t="s">
        <v>8</v>
      </c>
      <c r="H14" s="10" t="s">
        <v>32</v>
      </c>
      <c r="I14" s="14" t="s">
        <v>16</v>
      </c>
      <c r="J14" s="13" t="s">
        <v>35</v>
      </c>
      <c r="N14" s="78" t="s">
        <v>504</v>
      </c>
      <c r="O14" s="78">
        <v>9500</v>
      </c>
    </row>
    <row r="15" spans="1:15">
      <c r="C15" s="7"/>
      <c r="D15" s="8"/>
      <c r="H15" s="9">
        <v>29682</v>
      </c>
      <c r="N15" s="78" t="s">
        <v>67</v>
      </c>
      <c r="O15" s="78">
        <v>300</v>
      </c>
    </row>
    <row r="16" spans="1:15">
      <c r="C16" s="7"/>
      <c r="D16" s="8"/>
      <c r="H16" s="9"/>
      <c r="N16" s="78" t="s">
        <v>506</v>
      </c>
      <c r="O16" s="78">
        <v>600</v>
      </c>
    </row>
    <row r="17" spans="1:15" ht="144">
      <c r="A17" s="2" t="s">
        <v>148</v>
      </c>
      <c r="B17" t="s">
        <v>7</v>
      </c>
      <c r="C17" s="7">
        <v>6.85</v>
      </c>
      <c r="D17" s="8">
        <v>6.85</v>
      </c>
      <c r="E17" s="1">
        <v>44285</v>
      </c>
      <c r="F17" s="1">
        <v>44285</v>
      </c>
      <c r="G17" t="s">
        <v>12</v>
      </c>
      <c r="H17" s="9">
        <v>0</v>
      </c>
      <c r="I17" t="s">
        <v>16</v>
      </c>
      <c r="J17" s="11" t="s">
        <v>152</v>
      </c>
      <c r="N17" s="78" t="s">
        <v>505</v>
      </c>
      <c r="O17" s="78">
        <v>700</v>
      </c>
    </row>
    <row r="18" spans="1:15">
      <c r="A18" t="s">
        <v>31</v>
      </c>
      <c r="C18" s="7">
        <v>4.8</v>
      </c>
      <c r="D18" s="8">
        <v>4.9000000000000004</v>
      </c>
      <c r="E18" s="1">
        <v>44285</v>
      </c>
      <c r="F18" s="1">
        <v>44285</v>
      </c>
      <c r="G18" t="s">
        <v>8</v>
      </c>
      <c r="H18" s="9">
        <v>570</v>
      </c>
      <c r="I18" t="s">
        <v>16</v>
      </c>
      <c r="N18" s="78" t="s">
        <v>507</v>
      </c>
      <c r="O18" s="78">
        <v>1600</v>
      </c>
    </row>
    <row r="19" spans="1:15" ht="43.2">
      <c r="A19" s="2" t="s">
        <v>146</v>
      </c>
      <c r="C19" s="7">
        <v>1.1499999999999999</v>
      </c>
      <c r="D19" s="8">
        <v>1.65</v>
      </c>
      <c r="E19" s="1">
        <v>44285</v>
      </c>
      <c r="F19" s="1">
        <v>44287</v>
      </c>
      <c r="G19" t="s">
        <v>147</v>
      </c>
      <c r="H19" s="9">
        <v>1600</v>
      </c>
      <c r="I19" t="s">
        <v>22</v>
      </c>
      <c r="J19" s="11" t="s">
        <v>151</v>
      </c>
      <c r="N19" s="78" t="s">
        <v>103</v>
      </c>
      <c r="O19" s="78">
        <v>9500</v>
      </c>
    </row>
    <row r="20" spans="1:15">
      <c r="C20" s="7"/>
      <c r="D20" s="8"/>
      <c r="N20" s="78" t="s">
        <v>508</v>
      </c>
      <c r="O20" s="78">
        <v>4500</v>
      </c>
    </row>
    <row r="21" spans="1:15" s="14" customFormat="1">
      <c r="A21" s="14" t="s">
        <v>31</v>
      </c>
      <c r="C21" s="15">
        <v>6.5</v>
      </c>
      <c r="D21" s="14">
        <v>6.1</v>
      </c>
      <c r="E21" s="16">
        <v>44286</v>
      </c>
      <c r="F21" s="16">
        <v>44287</v>
      </c>
      <c r="G21" s="14" t="s">
        <v>8</v>
      </c>
      <c r="H21" s="10" t="s">
        <v>155</v>
      </c>
      <c r="I21" s="14" t="s">
        <v>16</v>
      </c>
      <c r="J21" s="13" t="s">
        <v>150</v>
      </c>
      <c r="N21" s="78" t="s">
        <v>17</v>
      </c>
      <c r="O21" s="78">
        <v>1800</v>
      </c>
    </row>
    <row r="22" spans="1:15">
      <c r="N22" s="78" t="s">
        <v>396</v>
      </c>
      <c r="O22" s="78">
        <v>6500</v>
      </c>
    </row>
    <row r="23" spans="1:15" ht="28.8">
      <c r="A23" s="2" t="s">
        <v>163</v>
      </c>
      <c r="C23" s="7">
        <v>92</v>
      </c>
      <c r="D23" s="8">
        <v>94</v>
      </c>
      <c r="E23" s="1">
        <v>44291</v>
      </c>
      <c r="F23" s="1">
        <v>44292</v>
      </c>
      <c r="G23" t="s">
        <v>164</v>
      </c>
      <c r="H23">
        <v>600</v>
      </c>
      <c r="I23" t="s">
        <v>16</v>
      </c>
      <c r="J23" s="11" t="s">
        <v>168</v>
      </c>
      <c r="N23" s="78" t="s">
        <v>511</v>
      </c>
      <c r="O23" s="78">
        <v>500</v>
      </c>
    </row>
    <row r="24" spans="1:15" ht="43.2">
      <c r="A24" s="2" t="s">
        <v>165</v>
      </c>
      <c r="C24" s="7">
        <v>4.4000000000000004</v>
      </c>
      <c r="D24">
        <v>4.9000000000000004</v>
      </c>
      <c r="E24" s="1">
        <v>44291</v>
      </c>
      <c r="F24" s="1">
        <v>44292</v>
      </c>
      <c r="G24" t="s">
        <v>166</v>
      </c>
      <c r="H24">
        <v>525</v>
      </c>
      <c r="I24" t="s">
        <v>16</v>
      </c>
      <c r="J24" s="11" t="s">
        <v>167</v>
      </c>
      <c r="N24" s="78" t="s">
        <v>512</v>
      </c>
      <c r="O24" s="78">
        <v>1250</v>
      </c>
    </row>
    <row r="25" spans="1:15" s="14" customFormat="1">
      <c r="A25" s="5" t="s">
        <v>146</v>
      </c>
      <c r="C25" s="15">
        <v>1</v>
      </c>
      <c r="D25" s="14">
        <v>0.5</v>
      </c>
      <c r="E25" s="16">
        <v>44291</v>
      </c>
      <c r="F25" s="16">
        <v>44309</v>
      </c>
      <c r="G25" s="14" t="s">
        <v>147</v>
      </c>
      <c r="H25" s="14">
        <v>3040</v>
      </c>
      <c r="I25" s="14" t="s">
        <v>22</v>
      </c>
      <c r="J25" s="13" t="s">
        <v>142</v>
      </c>
      <c r="N25" s="78" t="s">
        <v>513</v>
      </c>
      <c r="O25" s="78">
        <v>2500</v>
      </c>
    </row>
    <row r="26" spans="1:15">
      <c r="N26" s="78" t="s">
        <v>514</v>
      </c>
      <c r="O26" s="78">
        <v>400</v>
      </c>
    </row>
    <row r="27" spans="1:15" s="14" customFormat="1" ht="201.6">
      <c r="A27" s="5" t="s">
        <v>169</v>
      </c>
      <c r="C27" s="15">
        <v>3.7</v>
      </c>
      <c r="D27" s="14">
        <v>0.75</v>
      </c>
      <c r="E27" s="16">
        <v>44294</v>
      </c>
      <c r="F27" s="16">
        <v>44302</v>
      </c>
      <c r="G27" s="14" t="s">
        <v>170</v>
      </c>
      <c r="H27" s="14">
        <v>34515</v>
      </c>
      <c r="I27" s="14" t="s">
        <v>16</v>
      </c>
      <c r="J27" s="13" t="s">
        <v>172</v>
      </c>
      <c r="N27" s="78" t="s">
        <v>515</v>
      </c>
      <c r="O27" s="78">
        <v>300</v>
      </c>
    </row>
    <row r="29" spans="1:15">
      <c r="A29" s="2" t="s">
        <v>169</v>
      </c>
      <c r="C29" s="7">
        <v>1</v>
      </c>
      <c r="D29">
        <v>1.2</v>
      </c>
      <c r="E29" s="1">
        <v>44298</v>
      </c>
      <c r="F29" s="1">
        <v>44298</v>
      </c>
      <c r="G29" t="s">
        <v>170</v>
      </c>
      <c r="H29">
        <v>2340</v>
      </c>
      <c r="I29" t="s">
        <v>22</v>
      </c>
      <c r="J29" s="11" t="s">
        <v>171</v>
      </c>
    </row>
    <row r="31" spans="1:15" s="14" customFormat="1">
      <c r="A31" s="5" t="s">
        <v>169</v>
      </c>
      <c r="C31" s="15">
        <v>1</v>
      </c>
      <c r="D31" s="14">
        <v>0.5</v>
      </c>
      <c r="E31" s="16">
        <v>44301</v>
      </c>
      <c r="F31" s="16">
        <v>44309</v>
      </c>
      <c r="G31" s="14" t="s">
        <v>170</v>
      </c>
      <c r="H31" s="14">
        <v>11115</v>
      </c>
      <c r="I31" s="14" t="s">
        <v>22</v>
      </c>
      <c r="J31" s="13" t="s">
        <v>142</v>
      </c>
      <c r="N31" s="78"/>
      <c r="O31" s="78"/>
    </row>
    <row r="33" spans="1:15" s="14" customFormat="1" ht="20.399999999999999">
      <c r="A33" s="5" t="s">
        <v>173</v>
      </c>
      <c r="C33" s="14">
        <v>6.5</v>
      </c>
      <c r="D33" s="14">
        <v>2.5</v>
      </c>
      <c r="E33" s="16">
        <v>44309</v>
      </c>
      <c r="F33" s="16">
        <v>44309</v>
      </c>
      <c r="G33" s="14" t="s">
        <v>174</v>
      </c>
      <c r="H33" s="14">
        <v>6800</v>
      </c>
      <c r="I33" s="14" t="s">
        <v>16</v>
      </c>
      <c r="J33" s="75" t="s">
        <v>175</v>
      </c>
      <c r="N33" s="78"/>
      <c r="O33" s="78"/>
    </row>
    <row r="34" spans="1:15">
      <c r="H34" s="19">
        <v>66111</v>
      </c>
    </row>
    <row r="35" spans="1:15">
      <c r="D35" t="s">
        <v>291</v>
      </c>
    </row>
    <row r="36" spans="1:15">
      <c r="D36" t="s">
        <v>292</v>
      </c>
    </row>
    <row r="37" spans="1:15">
      <c r="A37" s="2" t="s">
        <v>207</v>
      </c>
      <c r="B37" t="s">
        <v>230</v>
      </c>
      <c r="C37">
        <v>2.85</v>
      </c>
      <c r="D37">
        <v>3.15</v>
      </c>
      <c r="E37" s="1">
        <v>44474</v>
      </c>
      <c r="F37" s="1">
        <v>44490</v>
      </c>
      <c r="G37" t="s">
        <v>208</v>
      </c>
      <c r="I37" t="s">
        <v>22</v>
      </c>
      <c r="J37" s="11">
        <v>3150</v>
      </c>
      <c r="K37" s="12">
        <v>29925</v>
      </c>
    </row>
    <row r="38" spans="1:15">
      <c r="A38" s="2" t="s">
        <v>210</v>
      </c>
      <c r="B38" t="s">
        <v>230</v>
      </c>
      <c r="C38">
        <v>2.15</v>
      </c>
      <c r="D38">
        <v>1.5</v>
      </c>
      <c r="E38" s="1">
        <v>44475</v>
      </c>
      <c r="F38" s="1">
        <v>44488</v>
      </c>
      <c r="G38" t="s">
        <v>211</v>
      </c>
      <c r="I38" t="s">
        <v>22</v>
      </c>
      <c r="J38" s="76">
        <v>-6175</v>
      </c>
      <c r="K38">
        <v>20425</v>
      </c>
    </row>
    <row r="39" spans="1:15">
      <c r="J39" s="11">
        <v>-3025</v>
      </c>
      <c r="K39">
        <v>50350</v>
      </c>
    </row>
    <row r="41" spans="1:15" ht="43.2">
      <c r="I41">
        <v>14250</v>
      </c>
      <c r="J41" s="11" t="s">
        <v>297</v>
      </c>
    </row>
    <row r="44" spans="1:15">
      <c r="G44">
        <v>25600</v>
      </c>
      <c r="H44">
        <v>14250</v>
      </c>
      <c r="I44">
        <v>39850</v>
      </c>
      <c r="J44" s="11" t="s">
        <v>301</v>
      </c>
    </row>
    <row r="45" spans="1:15">
      <c r="G45" t="s">
        <v>299</v>
      </c>
      <c r="H45" t="s">
        <v>300</v>
      </c>
    </row>
    <row r="47" spans="1:15">
      <c r="E47" s="37">
        <v>100</v>
      </c>
      <c r="F47" s="37">
        <v>54.65</v>
      </c>
      <c r="G47">
        <v>5465</v>
      </c>
    </row>
    <row r="48" spans="1:15">
      <c r="E48" s="37">
        <v>200</v>
      </c>
      <c r="F48" s="37">
        <v>32.549999999999997</v>
      </c>
      <c r="G48">
        <v>6510</v>
      </c>
    </row>
    <row r="49" spans="5:9">
      <c r="E49" s="37" t="s">
        <v>302</v>
      </c>
      <c r="F49" s="37">
        <v>51</v>
      </c>
      <c r="G49">
        <v>15300</v>
      </c>
    </row>
    <row r="50" spans="5:9">
      <c r="E50" s="37">
        <v>9500</v>
      </c>
      <c r="F50" s="37">
        <v>1.5</v>
      </c>
      <c r="G50">
        <v>14250</v>
      </c>
    </row>
    <row r="51" spans="5:9">
      <c r="G51">
        <v>41525</v>
      </c>
      <c r="H51">
        <v>36076</v>
      </c>
      <c r="I51" t="s">
        <v>303</v>
      </c>
    </row>
  </sheetData>
  <hyperlinks>
    <hyperlink ref="A12" r:id="rId1" xr:uid="{C0A0785F-66E4-4D5E-B739-11AD1C4A8B21}"/>
    <hyperlink ref="A10" r:id="rId2" xr:uid="{87A12E04-0825-4431-85A2-9BC7CB94101B}"/>
    <hyperlink ref="A11" r:id="rId3" xr:uid="{9D5F631A-EA7B-4029-B6D4-E10E7BDFC7B0}"/>
    <hyperlink ref="J12" r:id="rId4" xr:uid="{584BAC6D-E9AA-446F-8E82-D57F3A62DE76}"/>
    <hyperlink ref="A17" r:id="rId5" xr:uid="{B95028C9-F004-4A9F-BC20-3282B2F64491}"/>
    <hyperlink ref="A19" r:id="rId6" xr:uid="{EF731CC2-F43F-4109-AEF1-29BEEE9F95BD}"/>
    <hyperlink ref="A23" r:id="rId7" xr:uid="{0F7DED81-1672-4900-826A-52561D5E6503}"/>
    <hyperlink ref="A24" r:id="rId8" xr:uid="{CC0627E9-6F94-4F96-8CBB-A2C2E0C4F380}"/>
    <hyperlink ref="A25" r:id="rId9" xr:uid="{3FCC8E80-CD84-403F-B662-15FD7C77CFCA}"/>
    <hyperlink ref="A27" r:id="rId10" xr:uid="{2CB1B443-8B38-4F7B-90F9-7AA8762A94D8}"/>
    <hyperlink ref="A29" r:id="rId11" xr:uid="{0EB83FB0-4B8A-48BE-8765-6E0F20C42C1B}"/>
    <hyperlink ref="A31" r:id="rId12" xr:uid="{5D8CDE81-542D-4FE3-815C-8677F0956355}"/>
    <hyperlink ref="A33" r:id="rId13" xr:uid="{F289F5F0-B707-46F0-B7D6-52996EF91C70}"/>
    <hyperlink ref="A37" r:id="rId14" display="BHELOCT@72" xr:uid="{578A623A-DA06-4ECF-93C5-F53CDCEFB317}"/>
    <hyperlink ref="A38" r:id="rId15" xr:uid="{15DE643E-00FA-4503-A807-D3575CEFE799}"/>
  </hyperlinks>
  <pageMargins left="0.7" right="0.7" top="0.75" bottom="0.75" header="0.3" footer="0.3"/>
  <pageSetup paperSize="9" orientation="portrait" horizontalDpi="300" verticalDpi="0" r:id="rId16"/>
  <legacyDrawing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1C59F-DDEA-442B-B174-237FCCF4A93C}">
  <dimension ref="A1:G21"/>
  <sheetViews>
    <sheetView workbookViewId="0">
      <selection activeCell="B25" sqref="B25"/>
    </sheetView>
  </sheetViews>
  <sheetFormatPr defaultRowHeight="14.4"/>
  <cols>
    <col min="1" max="1" width="12.88671875" bestFit="1" customWidth="1"/>
    <col min="2" max="2" width="14.21875" bestFit="1" customWidth="1"/>
    <col min="3" max="4" width="14.109375" bestFit="1" customWidth="1"/>
    <col min="5" max="5" width="36.33203125" bestFit="1" customWidth="1"/>
  </cols>
  <sheetData>
    <row r="1" spans="1:7">
      <c r="A1" t="s">
        <v>37</v>
      </c>
      <c r="B1" t="s">
        <v>15</v>
      </c>
      <c r="C1" t="s">
        <v>28</v>
      </c>
      <c r="D1" t="s">
        <v>30</v>
      </c>
      <c r="E1" t="s">
        <v>142</v>
      </c>
      <c r="G1" s="12" t="s">
        <v>153</v>
      </c>
    </row>
    <row r="2" spans="1:7">
      <c r="B2" t="s">
        <v>16</v>
      </c>
      <c r="C2">
        <v>48829.22</v>
      </c>
    </row>
    <row r="3" spans="1:7">
      <c r="B3" t="s">
        <v>22</v>
      </c>
      <c r="C3">
        <v>13949.1</v>
      </c>
      <c r="D3" s="12">
        <v>11052.5</v>
      </c>
    </row>
    <row r="4" spans="1:7">
      <c r="A4" t="s">
        <v>29</v>
      </c>
      <c r="C4">
        <f>SUM(C2,C3)</f>
        <v>62778.32</v>
      </c>
    </row>
    <row r="6" spans="1:7">
      <c r="A6" t="s">
        <v>36</v>
      </c>
      <c r="B6" t="s">
        <v>141</v>
      </c>
      <c r="C6" s="6">
        <v>60968</v>
      </c>
      <c r="E6" s="5" t="s">
        <v>143</v>
      </c>
    </row>
    <row r="8" spans="1:7">
      <c r="A8" s="1">
        <v>44286</v>
      </c>
      <c r="B8" t="s">
        <v>149</v>
      </c>
      <c r="C8">
        <v>10360</v>
      </c>
    </row>
    <row r="9" spans="1:7">
      <c r="A9" s="1">
        <v>44287</v>
      </c>
      <c r="B9" t="s">
        <v>149</v>
      </c>
      <c r="C9">
        <v>46081.99</v>
      </c>
    </row>
    <row r="10" spans="1:7">
      <c r="B10" t="s">
        <v>22</v>
      </c>
      <c r="C10">
        <v>15493.29</v>
      </c>
    </row>
    <row r="11" spans="1:7">
      <c r="C11">
        <f>SUM(C9,C10)</f>
        <v>61575.28</v>
      </c>
      <c r="D11">
        <v>11052.5</v>
      </c>
    </row>
    <row r="12" spans="1:7">
      <c r="D12">
        <f>SUM(C11,D11)</f>
        <v>72627.78</v>
      </c>
      <c r="E12" t="s">
        <v>154</v>
      </c>
      <c r="G12" s="12">
        <v>27627</v>
      </c>
    </row>
    <row r="14" spans="1:7">
      <c r="A14" s="1">
        <v>44291</v>
      </c>
      <c r="B14" t="s">
        <v>22</v>
      </c>
      <c r="C14">
        <v>12293</v>
      </c>
    </row>
    <row r="15" spans="1:7">
      <c r="B15" t="s">
        <v>22</v>
      </c>
      <c r="C15">
        <v>12359</v>
      </c>
    </row>
    <row r="17" spans="1:5">
      <c r="A17" s="1">
        <v>44294</v>
      </c>
      <c r="B17" t="s">
        <v>16</v>
      </c>
      <c r="C17">
        <v>2448</v>
      </c>
    </row>
    <row r="19" spans="1:5">
      <c r="A19" s="1">
        <v>44309</v>
      </c>
      <c r="B19" t="s">
        <v>16</v>
      </c>
      <c r="C19" s="21">
        <v>4338.8</v>
      </c>
      <c r="E19" s="14" t="s">
        <v>176</v>
      </c>
    </row>
    <row r="20" spans="1:5">
      <c r="A20" s="1">
        <v>44309</v>
      </c>
      <c r="B20" t="s">
        <v>22</v>
      </c>
      <c r="C20" s="20">
        <v>3551.46</v>
      </c>
      <c r="E20" s="14" t="s">
        <v>177</v>
      </c>
    </row>
    <row r="21" spans="1:5">
      <c r="E21" s="14">
        <v>37500</v>
      </c>
    </row>
  </sheetData>
  <hyperlinks>
    <hyperlink ref="E6" r:id="rId1" xr:uid="{CC2EFBB8-561E-4197-92CC-52B4CFA016B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BC546-65F6-44F0-9517-2CF95C110502}">
  <dimension ref="A1:K29"/>
  <sheetViews>
    <sheetView topLeftCell="A9" workbookViewId="0">
      <selection activeCell="B31" sqref="B31"/>
    </sheetView>
  </sheetViews>
  <sheetFormatPr defaultRowHeight="14.4"/>
  <cols>
    <col min="2" max="2" width="14" bestFit="1" customWidth="1"/>
    <col min="3" max="3" width="12.109375" bestFit="1" customWidth="1"/>
    <col min="4" max="4" width="13.88671875" bestFit="1" customWidth="1"/>
    <col min="8" max="8" width="53.21875" bestFit="1" customWidth="1"/>
    <col min="9" max="9" width="14.44140625" bestFit="1" customWidth="1"/>
    <col min="11" max="11" width="15.77734375" bestFit="1" customWidth="1"/>
  </cols>
  <sheetData>
    <row r="1" spans="1:11">
      <c r="A1" s="3" t="s">
        <v>42</v>
      </c>
      <c r="B1" s="3" t="s">
        <v>39</v>
      </c>
      <c r="C1" s="3" t="s">
        <v>40</v>
      </c>
      <c r="D1" s="3" t="s">
        <v>47</v>
      </c>
      <c r="E1" s="3" t="s">
        <v>52</v>
      </c>
      <c r="F1" s="3" t="s">
        <v>60</v>
      </c>
      <c r="G1" s="3" t="s">
        <v>48</v>
      </c>
      <c r="H1" s="3" t="s">
        <v>41</v>
      </c>
      <c r="I1" s="3" t="s">
        <v>73</v>
      </c>
      <c r="K1" s="3" t="s">
        <v>119</v>
      </c>
    </row>
    <row r="2" spans="1:11">
      <c r="A2" s="1">
        <v>44281</v>
      </c>
      <c r="B2" t="s">
        <v>53</v>
      </c>
      <c r="C2" s="4">
        <v>2500</v>
      </c>
      <c r="D2" t="s">
        <v>62</v>
      </c>
      <c r="E2">
        <v>703.5</v>
      </c>
      <c r="F2">
        <v>688.25</v>
      </c>
      <c r="G2">
        <v>2.15</v>
      </c>
      <c r="K2" t="s">
        <v>121</v>
      </c>
    </row>
    <row r="3" spans="1:11">
      <c r="B3" t="s">
        <v>43</v>
      </c>
      <c r="C3" s="4">
        <v>3000</v>
      </c>
      <c r="D3" t="s">
        <v>58</v>
      </c>
      <c r="E3">
        <v>294.89999999999998</v>
      </c>
      <c r="G3">
        <v>0.48</v>
      </c>
      <c r="H3" s="2" t="s">
        <v>76</v>
      </c>
      <c r="I3" t="s">
        <v>77</v>
      </c>
      <c r="K3" t="s">
        <v>122</v>
      </c>
    </row>
    <row r="4" spans="1:11">
      <c r="B4" t="s">
        <v>100</v>
      </c>
      <c r="C4" s="4">
        <v>5000</v>
      </c>
      <c r="D4" t="s">
        <v>101</v>
      </c>
      <c r="E4">
        <v>225.3</v>
      </c>
      <c r="F4">
        <v>219.15</v>
      </c>
      <c r="G4">
        <v>2.85</v>
      </c>
      <c r="H4" s="2" t="s">
        <v>102</v>
      </c>
      <c r="I4">
        <v>1.1499999999999999</v>
      </c>
      <c r="K4" t="s">
        <v>123</v>
      </c>
    </row>
    <row r="5" spans="1:11">
      <c r="A5" t="s">
        <v>105</v>
      </c>
      <c r="B5" t="s">
        <v>115</v>
      </c>
      <c r="C5" s="4">
        <v>21000</v>
      </c>
      <c r="D5" t="s">
        <v>116</v>
      </c>
      <c r="E5">
        <v>113.85</v>
      </c>
      <c r="F5">
        <v>109.8</v>
      </c>
      <c r="G5">
        <v>3.69</v>
      </c>
      <c r="K5" t="s">
        <v>124</v>
      </c>
    </row>
    <row r="6" spans="1:11">
      <c r="B6" t="s">
        <v>54</v>
      </c>
      <c r="C6" s="4">
        <v>1851</v>
      </c>
      <c r="D6" t="s">
        <v>61</v>
      </c>
      <c r="E6">
        <v>522.5</v>
      </c>
      <c r="F6">
        <v>507.75</v>
      </c>
      <c r="G6">
        <v>2.9</v>
      </c>
      <c r="K6" t="s">
        <v>125</v>
      </c>
    </row>
    <row r="7" spans="1:11">
      <c r="A7" t="s">
        <v>105</v>
      </c>
      <c r="B7" t="s">
        <v>104</v>
      </c>
      <c r="C7" s="4">
        <v>21000</v>
      </c>
      <c r="D7" t="s">
        <v>113</v>
      </c>
      <c r="E7">
        <v>48.7</v>
      </c>
      <c r="F7">
        <v>48.2</v>
      </c>
      <c r="G7">
        <v>1.04</v>
      </c>
      <c r="H7" s="2" t="s">
        <v>118</v>
      </c>
      <c r="I7">
        <v>0.25</v>
      </c>
      <c r="K7" t="s">
        <v>121</v>
      </c>
    </row>
    <row r="8" spans="1:11">
      <c r="B8" t="s">
        <v>17</v>
      </c>
      <c r="C8" s="4">
        <v>1800</v>
      </c>
      <c r="D8" t="s">
        <v>65</v>
      </c>
      <c r="E8">
        <v>424.2</v>
      </c>
      <c r="F8">
        <v>418.95</v>
      </c>
      <c r="G8">
        <v>1.25</v>
      </c>
      <c r="K8" t="s">
        <v>126</v>
      </c>
    </row>
    <row r="9" spans="1:11">
      <c r="B9" t="s">
        <v>55</v>
      </c>
      <c r="C9" s="4">
        <v>200</v>
      </c>
      <c r="D9" t="s">
        <v>59</v>
      </c>
      <c r="E9">
        <v>3504.6</v>
      </c>
      <c r="F9">
        <v>3443.85</v>
      </c>
      <c r="G9">
        <v>1.76</v>
      </c>
      <c r="K9" t="s">
        <v>127</v>
      </c>
    </row>
    <row r="10" spans="1:11">
      <c r="B10" t="s">
        <v>56</v>
      </c>
      <c r="C10" s="4">
        <v>1300</v>
      </c>
      <c r="D10" t="s">
        <v>57</v>
      </c>
      <c r="E10">
        <v>787.45</v>
      </c>
      <c r="G10">
        <v>0.03</v>
      </c>
      <c r="K10" t="s">
        <v>128</v>
      </c>
    </row>
    <row r="11" spans="1:11">
      <c r="B11" t="s">
        <v>89</v>
      </c>
      <c r="C11" s="4">
        <v>4200</v>
      </c>
      <c r="D11" t="s">
        <v>90</v>
      </c>
      <c r="E11">
        <v>129.44999999999999</v>
      </c>
      <c r="F11">
        <v>128.1</v>
      </c>
      <c r="G11">
        <v>1.05</v>
      </c>
      <c r="H11" s="2" t="s">
        <v>92</v>
      </c>
      <c r="I11" t="s">
        <v>99</v>
      </c>
      <c r="K11" t="s">
        <v>129</v>
      </c>
    </row>
    <row r="12" spans="1:11">
      <c r="B12" t="s">
        <v>71</v>
      </c>
      <c r="C12" s="4">
        <v>6100</v>
      </c>
      <c r="D12" t="s">
        <v>72</v>
      </c>
      <c r="E12">
        <v>131.80000000000001</v>
      </c>
      <c r="F12">
        <v>128</v>
      </c>
      <c r="G12">
        <v>2.97</v>
      </c>
      <c r="K12" t="s">
        <v>130</v>
      </c>
    </row>
    <row r="13" spans="1:11">
      <c r="B13" t="s">
        <v>46</v>
      </c>
      <c r="C13" s="4">
        <v>4300</v>
      </c>
      <c r="D13" t="s">
        <v>50</v>
      </c>
      <c r="E13">
        <v>327.14999999999998</v>
      </c>
      <c r="F13">
        <v>314</v>
      </c>
      <c r="G13">
        <v>4.1900000000000004</v>
      </c>
      <c r="H13" s="2" t="s">
        <v>144</v>
      </c>
      <c r="I13" t="s">
        <v>145</v>
      </c>
      <c r="K13" t="s">
        <v>131</v>
      </c>
    </row>
    <row r="14" spans="1:11">
      <c r="A14" t="s">
        <v>105</v>
      </c>
      <c r="B14" t="s">
        <v>84</v>
      </c>
      <c r="C14" s="4">
        <v>19000</v>
      </c>
      <c r="D14" t="s">
        <v>85</v>
      </c>
      <c r="E14">
        <v>57.75</v>
      </c>
      <c r="F14">
        <v>57.2</v>
      </c>
      <c r="G14">
        <v>0.96</v>
      </c>
      <c r="H14" s="2" t="s">
        <v>88</v>
      </c>
      <c r="I14" t="s">
        <v>87</v>
      </c>
      <c r="K14" t="s">
        <v>120</v>
      </c>
    </row>
    <row r="15" spans="1:11">
      <c r="B15" t="s">
        <v>68</v>
      </c>
      <c r="C15" s="4">
        <v>600</v>
      </c>
      <c r="D15" t="s">
        <v>69</v>
      </c>
      <c r="E15">
        <v>1336.2</v>
      </c>
      <c r="F15">
        <v>1333.8</v>
      </c>
      <c r="G15">
        <v>0.18</v>
      </c>
      <c r="K15" t="s">
        <v>132</v>
      </c>
    </row>
    <row r="16" spans="1:11">
      <c r="B16" t="s">
        <v>18</v>
      </c>
      <c r="C16" s="4">
        <v>3200</v>
      </c>
      <c r="D16" t="s">
        <v>81</v>
      </c>
      <c r="E16">
        <v>210.9</v>
      </c>
      <c r="F16">
        <v>211.6</v>
      </c>
      <c r="G16">
        <v>-0.33</v>
      </c>
      <c r="H16" s="2" t="s">
        <v>82</v>
      </c>
      <c r="I16" t="s">
        <v>86</v>
      </c>
      <c r="K16" t="s">
        <v>133</v>
      </c>
    </row>
    <row r="17" spans="1:11">
      <c r="B17" t="s">
        <v>78</v>
      </c>
      <c r="C17" s="4">
        <v>2700</v>
      </c>
      <c r="H17" s="2" t="s">
        <v>79</v>
      </c>
      <c r="I17" t="s">
        <v>80</v>
      </c>
      <c r="K17" t="s">
        <v>134</v>
      </c>
    </row>
    <row r="18" spans="1:11">
      <c r="B18" t="s">
        <v>135</v>
      </c>
      <c r="C18" s="4">
        <v>7000</v>
      </c>
      <c r="D18" t="s">
        <v>112</v>
      </c>
      <c r="E18">
        <v>199.15</v>
      </c>
      <c r="F18">
        <v>196.05</v>
      </c>
      <c r="G18">
        <v>1.58</v>
      </c>
      <c r="H18" s="2" t="s">
        <v>114</v>
      </c>
      <c r="K18" t="s">
        <v>136</v>
      </c>
    </row>
    <row r="19" spans="1:11">
      <c r="A19" t="s">
        <v>105</v>
      </c>
      <c r="B19" t="s">
        <v>109</v>
      </c>
      <c r="C19" s="4">
        <v>17000</v>
      </c>
      <c r="D19" t="s">
        <v>110</v>
      </c>
      <c r="E19">
        <v>53.85</v>
      </c>
      <c r="F19">
        <v>52</v>
      </c>
      <c r="G19">
        <v>3.56</v>
      </c>
      <c r="H19" s="2" t="s">
        <v>111</v>
      </c>
      <c r="K19" t="s">
        <v>131</v>
      </c>
    </row>
    <row r="20" spans="1:11">
      <c r="B20" t="s">
        <v>83</v>
      </c>
      <c r="C20" s="4">
        <v>4000</v>
      </c>
      <c r="D20" t="s">
        <v>91</v>
      </c>
      <c r="E20">
        <v>213.7</v>
      </c>
      <c r="F20">
        <v>216.4</v>
      </c>
      <c r="G20">
        <v>-1.25</v>
      </c>
      <c r="H20" s="2" t="s">
        <v>93</v>
      </c>
      <c r="I20" t="s">
        <v>98</v>
      </c>
      <c r="K20" t="s">
        <v>137</v>
      </c>
    </row>
    <row r="21" spans="1:11">
      <c r="B21" t="s">
        <v>117</v>
      </c>
      <c r="C21" s="4">
        <v>250</v>
      </c>
      <c r="D21" t="s">
        <v>66</v>
      </c>
      <c r="E21">
        <v>1994.65</v>
      </c>
      <c r="F21">
        <v>1991.45</v>
      </c>
      <c r="G21">
        <v>0.16</v>
      </c>
      <c r="K21" t="s">
        <v>126</v>
      </c>
    </row>
    <row r="22" spans="1:11">
      <c r="A22" t="s">
        <v>105</v>
      </c>
      <c r="B22" t="s">
        <v>103</v>
      </c>
      <c r="C22" s="4">
        <v>19000</v>
      </c>
      <c r="D22" t="s">
        <v>106</v>
      </c>
      <c r="E22">
        <v>76.75</v>
      </c>
      <c r="F22">
        <v>72.25</v>
      </c>
      <c r="G22">
        <v>6.23</v>
      </c>
      <c r="H22" s="2" t="s">
        <v>107</v>
      </c>
      <c r="I22" t="s">
        <v>108</v>
      </c>
      <c r="K22" t="s">
        <v>134</v>
      </c>
    </row>
    <row r="23" spans="1:11">
      <c r="B23" t="s">
        <v>63</v>
      </c>
      <c r="C23" s="4">
        <v>1400</v>
      </c>
      <c r="D23" t="s">
        <v>64</v>
      </c>
      <c r="E23">
        <v>587.20000000000005</v>
      </c>
      <c r="F23">
        <v>575.75</v>
      </c>
      <c r="G23">
        <v>1.99</v>
      </c>
      <c r="K23" t="s">
        <v>128</v>
      </c>
    </row>
    <row r="24" spans="1:11">
      <c r="B24" t="s">
        <v>44</v>
      </c>
      <c r="C24" s="4">
        <v>5700</v>
      </c>
      <c r="D24" t="s">
        <v>51</v>
      </c>
      <c r="E24">
        <v>296.39999999999998</v>
      </c>
      <c r="F24">
        <v>285.55</v>
      </c>
      <c r="G24">
        <v>3.92</v>
      </c>
      <c r="K24" t="s">
        <v>124</v>
      </c>
    </row>
    <row r="25" spans="1:11">
      <c r="B25" t="s">
        <v>45</v>
      </c>
      <c r="C25" s="4">
        <v>1700</v>
      </c>
      <c r="D25" t="s">
        <v>49</v>
      </c>
      <c r="E25">
        <v>766.85</v>
      </c>
      <c r="F25">
        <v>723.15</v>
      </c>
      <c r="G25">
        <v>6.04</v>
      </c>
      <c r="H25" s="2" t="s">
        <v>74</v>
      </c>
      <c r="I25" t="s">
        <v>75</v>
      </c>
      <c r="K25" t="s">
        <v>134</v>
      </c>
    </row>
    <row r="26" spans="1:11">
      <c r="B26" t="s">
        <v>67</v>
      </c>
      <c r="C26" s="4">
        <v>300</v>
      </c>
      <c r="D26" t="s">
        <v>70</v>
      </c>
      <c r="E26">
        <v>3066.8</v>
      </c>
      <c r="F26">
        <v>3064.85</v>
      </c>
      <c r="G26">
        <v>0.66</v>
      </c>
      <c r="K26" t="s">
        <v>132</v>
      </c>
    </row>
    <row r="27" spans="1:11">
      <c r="A27" t="s">
        <v>105</v>
      </c>
      <c r="B27" t="s">
        <v>94</v>
      </c>
      <c r="C27" s="4">
        <v>70000</v>
      </c>
      <c r="D27" t="s">
        <v>95</v>
      </c>
      <c r="E27">
        <v>9.1999999999999993</v>
      </c>
      <c r="F27">
        <v>8.9</v>
      </c>
      <c r="H27" s="2" t="s">
        <v>96</v>
      </c>
      <c r="I27" t="s">
        <v>97</v>
      </c>
      <c r="K27" t="s">
        <v>125</v>
      </c>
    </row>
    <row r="28" spans="1:11">
      <c r="A28" s="1" t="s">
        <v>105</v>
      </c>
      <c r="B28" t="s">
        <v>138</v>
      </c>
      <c r="C28" s="4">
        <v>10000</v>
      </c>
      <c r="D28" t="s">
        <v>139</v>
      </c>
      <c r="E28">
        <v>76.900000000000006</v>
      </c>
      <c r="F28">
        <v>76.3</v>
      </c>
      <c r="G28">
        <v>0.59</v>
      </c>
      <c r="H28" s="2" t="s">
        <v>140</v>
      </c>
      <c r="K28" t="s">
        <v>120</v>
      </c>
    </row>
    <row r="29" spans="1:11">
      <c r="C29" s="4"/>
    </row>
  </sheetData>
  <sortState xmlns:xlrd2="http://schemas.microsoft.com/office/spreadsheetml/2017/richdata2" ref="A2:I28">
    <sortCondition ref="B1"/>
  </sortState>
  <hyperlinks>
    <hyperlink ref="H25" r:id="rId1" display="CE@800(12.30-30.65)" xr:uid="{4DCEB647-FE12-4082-877A-76AE9B2A6B24}"/>
    <hyperlink ref="H3" r:id="rId2" display="CE@800(12.30-30.65)" xr:uid="{437399AC-630B-4A06-B2FC-63E8FA28ACFD}"/>
    <hyperlink ref="H13" r:id="rId3" display="CE@800(12.30-30.65)" xr:uid="{CB061B8F-A82E-457D-8287-A2372FAF1F0D}"/>
    <hyperlink ref="H17" r:id="rId4" xr:uid="{89A04E5F-D48D-47A4-A3B3-6133B350EAE1}"/>
    <hyperlink ref="H16" r:id="rId5" xr:uid="{353A41E5-10ED-48F3-97DA-50A3B939ACF6}"/>
    <hyperlink ref="H14" r:id="rId6" xr:uid="{B4978FC9-0802-4092-B1BA-14BCA761D354}"/>
    <hyperlink ref="H11" r:id="rId7" xr:uid="{6739126F-7927-4DED-A09F-BED347483BCF}"/>
    <hyperlink ref="H20" r:id="rId8" xr:uid="{7F8FD37B-FB47-460C-84FE-E109C9C45DF0}"/>
    <hyperlink ref="H27" r:id="rId9" xr:uid="{C2A0D020-9DA3-4CF7-9F8F-730060F5F3D8}"/>
    <hyperlink ref="H4" r:id="rId10" xr:uid="{DEF3862D-9830-4B7C-901A-EBC54720520D}"/>
    <hyperlink ref="H22" r:id="rId11" xr:uid="{CFA6BED3-1B43-47AF-857A-12E84224782B}"/>
    <hyperlink ref="H19" r:id="rId12" xr:uid="{186437AC-4987-4CA5-B0B1-D0FD8DD6A280}"/>
    <hyperlink ref="H18" r:id="rId13" xr:uid="{19B08E3F-27B7-4B8C-83E6-B628306DB638}"/>
    <hyperlink ref="H7" r:id="rId14" xr:uid="{80082425-502D-4C6E-A94B-FCCE3D881762}"/>
    <hyperlink ref="H28" r:id="rId15" xr:uid="{C3B424F5-DD42-425B-B747-246CA4F82E83}"/>
  </hyperlinks>
  <pageMargins left="0.7" right="0.7" top="0.75" bottom="0.75" header="0.3" footer="0.3"/>
  <pageSetup paperSize="9" orientation="portrait" horizontalDpi="300" verticalDpi="0"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E1214-9AB5-4516-9160-5A3324EFC018}">
  <dimension ref="A1:N1048576"/>
  <sheetViews>
    <sheetView workbookViewId="0">
      <selection activeCell="K21" sqref="K21"/>
    </sheetView>
  </sheetViews>
  <sheetFormatPr defaultRowHeight="14.4"/>
  <cols>
    <col min="1" max="1" width="7.21875" customWidth="1"/>
    <col min="2" max="2" width="15.5546875" customWidth="1"/>
    <col min="3" max="3" width="8.88671875" customWidth="1"/>
    <col min="4" max="4" width="8" bestFit="1" customWidth="1"/>
    <col min="6" max="6" width="12.21875" bestFit="1" customWidth="1"/>
    <col min="7" max="7" width="11.88671875" style="28" customWidth="1"/>
    <col min="8" max="8" width="8.109375" bestFit="1" customWidth="1"/>
    <col min="9" max="9" width="11.33203125" customWidth="1"/>
    <col min="10" max="10" width="6.6640625" style="38" customWidth="1"/>
    <col min="11" max="11" width="38.44140625" style="35" customWidth="1"/>
    <col min="12" max="12" width="10.109375" bestFit="1" customWidth="1"/>
    <col min="13" max="13" width="33" customWidth="1"/>
    <col min="14" max="14" width="31" customWidth="1"/>
    <col min="15" max="15" width="15.44140625" bestFit="1" customWidth="1"/>
  </cols>
  <sheetData>
    <row r="1" spans="1:14" s="43" customFormat="1">
      <c r="A1" s="43" t="s">
        <v>186</v>
      </c>
      <c r="B1" s="43" t="s">
        <v>38</v>
      </c>
      <c r="C1" s="43" t="s">
        <v>311</v>
      </c>
      <c r="D1" s="43" t="s">
        <v>178</v>
      </c>
      <c r="E1" s="43" t="s">
        <v>179</v>
      </c>
      <c r="F1" s="43" t="s">
        <v>4</v>
      </c>
      <c r="G1" s="62" t="s">
        <v>312</v>
      </c>
      <c r="H1" s="43" t="s">
        <v>190</v>
      </c>
      <c r="I1" s="43" t="s">
        <v>180</v>
      </c>
      <c r="J1" s="43" t="s">
        <v>310</v>
      </c>
      <c r="K1" s="63" t="s">
        <v>370</v>
      </c>
      <c r="L1" s="43" t="s">
        <v>15</v>
      </c>
      <c r="M1" s="43" t="s">
        <v>192</v>
      </c>
      <c r="N1" s="43" t="s">
        <v>119</v>
      </c>
    </row>
    <row r="2" spans="1:14">
      <c r="A2">
        <f>SUM(A1,1)</f>
        <v>1</v>
      </c>
      <c r="B2" t="s">
        <v>18</v>
      </c>
      <c r="D2">
        <v>50</v>
      </c>
      <c r="E2">
        <v>221.05</v>
      </c>
      <c r="F2" s="1">
        <v>44274</v>
      </c>
      <c r="G2" s="28" t="s">
        <v>20</v>
      </c>
      <c r="I2">
        <v>11052.5</v>
      </c>
      <c r="J2" s="43"/>
      <c r="K2"/>
      <c r="L2" t="s">
        <v>181</v>
      </c>
      <c r="M2" t="s">
        <v>199</v>
      </c>
      <c r="N2" t="s">
        <v>200</v>
      </c>
    </row>
    <row r="3" spans="1:14">
      <c r="A3">
        <f t="shared" ref="A3:A12" si="0">SUM(A2,1)</f>
        <v>2</v>
      </c>
      <c r="B3" s="39" t="s">
        <v>159</v>
      </c>
      <c r="D3">
        <v>100</v>
      </c>
      <c r="E3">
        <v>43</v>
      </c>
      <c r="F3" s="1">
        <v>44467</v>
      </c>
      <c r="G3" s="28">
        <v>54.65</v>
      </c>
      <c r="H3" s="1">
        <v>44488</v>
      </c>
      <c r="I3">
        <v>0</v>
      </c>
      <c r="J3" s="43"/>
      <c r="K3"/>
      <c r="L3" t="s">
        <v>181</v>
      </c>
      <c r="M3" t="s">
        <v>201</v>
      </c>
      <c r="N3" t="s">
        <v>120</v>
      </c>
    </row>
    <row r="4" spans="1:14">
      <c r="A4">
        <f t="shared" si="0"/>
        <v>3</v>
      </c>
      <c r="B4" t="s">
        <v>104</v>
      </c>
      <c r="D4">
        <v>150</v>
      </c>
      <c r="E4">
        <v>59.7</v>
      </c>
      <c r="F4" s="1">
        <v>44467</v>
      </c>
      <c r="G4" s="28" t="s">
        <v>20</v>
      </c>
      <c r="I4">
        <v>8955</v>
      </c>
      <c r="J4" s="43"/>
      <c r="K4"/>
      <c r="L4" t="s">
        <v>181</v>
      </c>
      <c r="M4" t="s">
        <v>194</v>
      </c>
      <c r="N4" t="s">
        <v>195</v>
      </c>
    </row>
    <row r="5" spans="1:14">
      <c r="A5">
        <f t="shared" si="0"/>
        <v>4</v>
      </c>
      <c r="B5" t="s">
        <v>183</v>
      </c>
      <c r="D5">
        <v>150</v>
      </c>
      <c r="E5">
        <v>150</v>
      </c>
      <c r="F5" s="1">
        <v>44468</v>
      </c>
      <c r="G5" s="28" t="s">
        <v>20</v>
      </c>
      <c r="I5" s="38">
        <v>22500</v>
      </c>
      <c r="J5" s="43"/>
      <c r="K5" t="s">
        <v>234</v>
      </c>
      <c r="L5" t="s">
        <v>181</v>
      </c>
      <c r="M5" t="s">
        <v>193</v>
      </c>
    </row>
    <row r="6" spans="1:14">
      <c r="A6">
        <f t="shared" si="0"/>
        <v>5</v>
      </c>
      <c r="B6" t="s">
        <v>184</v>
      </c>
      <c r="D6">
        <v>500</v>
      </c>
      <c r="E6">
        <v>25.75</v>
      </c>
      <c r="F6" s="1">
        <v>44468</v>
      </c>
      <c r="G6" s="28" t="s">
        <v>20</v>
      </c>
      <c r="I6">
        <v>12875</v>
      </c>
      <c r="J6" s="43"/>
      <c r="K6" s="64" t="s">
        <v>373</v>
      </c>
      <c r="L6" t="s">
        <v>181</v>
      </c>
      <c r="M6" t="s">
        <v>193</v>
      </c>
      <c r="N6" t="s">
        <v>202</v>
      </c>
    </row>
    <row r="7" spans="1:14">
      <c r="A7">
        <f t="shared" si="0"/>
        <v>6</v>
      </c>
      <c r="B7" t="s">
        <v>185</v>
      </c>
      <c r="D7">
        <v>1100</v>
      </c>
      <c r="E7">
        <v>6.45</v>
      </c>
      <c r="F7" s="1">
        <v>44469</v>
      </c>
      <c r="G7" s="28" t="s">
        <v>20</v>
      </c>
      <c r="I7">
        <v>7095</v>
      </c>
      <c r="J7" s="43"/>
      <c r="K7"/>
      <c r="L7" t="s">
        <v>181</v>
      </c>
      <c r="M7" t="s">
        <v>195</v>
      </c>
      <c r="N7" t="s">
        <v>194</v>
      </c>
    </row>
    <row r="8" spans="1:14">
      <c r="A8">
        <f t="shared" si="0"/>
        <v>7</v>
      </c>
      <c r="B8" s="38" t="s">
        <v>298</v>
      </c>
      <c r="C8" s="38"/>
      <c r="D8">
        <v>1000</v>
      </c>
      <c r="E8">
        <v>12</v>
      </c>
      <c r="F8" s="1">
        <v>44469</v>
      </c>
      <c r="G8" s="28" t="s">
        <v>20</v>
      </c>
      <c r="I8">
        <v>12000</v>
      </c>
      <c r="J8" s="43"/>
      <c r="K8"/>
      <c r="L8" t="s">
        <v>181</v>
      </c>
      <c r="M8" t="s">
        <v>197</v>
      </c>
      <c r="N8" t="s">
        <v>196</v>
      </c>
    </row>
    <row r="9" spans="1:14">
      <c r="A9">
        <f t="shared" si="0"/>
        <v>8</v>
      </c>
      <c r="B9" s="39" t="s">
        <v>191</v>
      </c>
      <c r="C9" s="38"/>
      <c r="D9">
        <v>200</v>
      </c>
      <c r="E9">
        <v>31.5</v>
      </c>
      <c r="F9" s="1">
        <v>44469</v>
      </c>
      <c r="G9" s="28">
        <v>32.549999999999997</v>
      </c>
      <c r="H9" s="1">
        <v>44488</v>
      </c>
      <c r="I9">
        <v>0</v>
      </c>
      <c r="J9" s="43">
        <v>240</v>
      </c>
      <c r="K9"/>
      <c r="L9" t="s">
        <v>181</v>
      </c>
      <c r="M9" t="s">
        <v>198</v>
      </c>
      <c r="N9" t="s">
        <v>198</v>
      </c>
    </row>
    <row r="10" spans="1:14">
      <c r="A10">
        <f t="shared" si="0"/>
        <v>9</v>
      </c>
      <c r="B10" s="39" t="s">
        <v>205</v>
      </c>
      <c r="C10" s="38"/>
      <c r="D10">
        <v>300</v>
      </c>
      <c r="E10">
        <v>50</v>
      </c>
      <c r="F10" s="1">
        <v>44470</v>
      </c>
      <c r="G10" s="28">
        <v>51</v>
      </c>
      <c r="H10" s="1">
        <v>44488</v>
      </c>
      <c r="I10" s="38">
        <v>0</v>
      </c>
      <c r="J10" s="43">
        <v>1065</v>
      </c>
      <c r="K10"/>
      <c r="L10" t="s">
        <v>181</v>
      </c>
      <c r="N10" s="2" t="s">
        <v>206</v>
      </c>
    </row>
    <row r="11" spans="1:14">
      <c r="A11">
        <f t="shared" si="0"/>
        <v>10</v>
      </c>
      <c r="B11" t="s">
        <v>104</v>
      </c>
      <c r="C11" s="38"/>
      <c r="D11">
        <v>50</v>
      </c>
      <c r="E11">
        <v>65.5</v>
      </c>
      <c r="F11" s="1">
        <v>44473</v>
      </c>
      <c r="G11" s="28" t="s">
        <v>20</v>
      </c>
      <c r="I11">
        <v>3275</v>
      </c>
      <c r="J11" s="43"/>
      <c r="K11"/>
      <c r="L11" t="s">
        <v>181</v>
      </c>
    </row>
    <row r="12" spans="1:14">
      <c r="A12">
        <f t="shared" si="0"/>
        <v>11</v>
      </c>
      <c r="B12" t="s">
        <v>183</v>
      </c>
      <c r="D12">
        <v>100</v>
      </c>
      <c r="E12">
        <v>169.5</v>
      </c>
      <c r="F12" s="1">
        <v>44473</v>
      </c>
      <c r="G12" s="28" t="s">
        <v>20</v>
      </c>
      <c r="I12" s="38">
        <v>16950</v>
      </c>
      <c r="J12" s="43"/>
      <c r="K12" t="s">
        <v>372</v>
      </c>
      <c r="L12" t="s">
        <v>181</v>
      </c>
      <c r="N12" t="s">
        <v>220</v>
      </c>
    </row>
    <row r="13" spans="1:14">
      <c r="A13">
        <v>12</v>
      </c>
      <c r="B13" s="38" t="s">
        <v>103</v>
      </c>
      <c r="C13" s="38"/>
      <c r="D13">
        <v>100</v>
      </c>
      <c r="E13">
        <v>120</v>
      </c>
      <c r="F13" s="1">
        <v>44473</v>
      </c>
      <c r="G13" s="28" t="s">
        <v>20</v>
      </c>
      <c r="I13">
        <v>12000</v>
      </c>
      <c r="J13" s="43"/>
      <c r="K13"/>
      <c r="L13" t="s">
        <v>181</v>
      </c>
    </row>
    <row r="14" spans="1:14">
      <c r="A14">
        <v>13</v>
      </c>
      <c r="B14" t="s">
        <v>188</v>
      </c>
      <c r="D14">
        <v>75</v>
      </c>
      <c r="E14">
        <v>11.5</v>
      </c>
      <c r="F14" s="1">
        <v>44476</v>
      </c>
      <c r="G14" s="28" t="s">
        <v>20</v>
      </c>
      <c r="I14">
        <v>862.5</v>
      </c>
      <c r="J14" s="43"/>
      <c r="K14"/>
      <c r="L14" t="s">
        <v>181</v>
      </c>
    </row>
    <row r="15" spans="1:14">
      <c r="A15">
        <v>14</v>
      </c>
      <c r="B15" s="39" t="s">
        <v>309</v>
      </c>
      <c r="D15">
        <v>400</v>
      </c>
      <c r="E15">
        <v>92.9</v>
      </c>
      <c r="F15" s="1">
        <v>44490</v>
      </c>
      <c r="G15" s="28">
        <v>95</v>
      </c>
      <c r="H15" s="1">
        <v>44490</v>
      </c>
      <c r="I15" t="s">
        <v>369</v>
      </c>
      <c r="J15" s="43">
        <v>840</v>
      </c>
      <c r="L15" t="s">
        <v>181</v>
      </c>
    </row>
    <row r="16" spans="1:14">
      <c r="A16">
        <v>15</v>
      </c>
      <c r="C16" s="40" t="s">
        <v>207</v>
      </c>
      <c r="D16">
        <v>10500</v>
      </c>
      <c r="E16">
        <v>2.85</v>
      </c>
      <c r="F16" s="1">
        <v>44474</v>
      </c>
      <c r="G16" s="28">
        <v>3.15</v>
      </c>
      <c r="H16" s="1">
        <v>44490</v>
      </c>
      <c r="I16">
        <v>0</v>
      </c>
      <c r="J16" s="43">
        <v>3150</v>
      </c>
      <c r="L16" t="s">
        <v>181</v>
      </c>
    </row>
    <row r="17" spans="1:12">
      <c r="A17">
        <v>16</v>
      </c>
      <c r="C17" s="40" t="s">
        <v>314</v>
      </c>
      <c r="D17">
        <v>9500</v>
      </c>
      <c r="E17">
        <v>2.15</v>
      </c>
      <c r="F17" s="1">
        <v>44475</v>
      </c>
      <c r="G17" s="28">
        <v>1.5</v>
      </c>
      <c r="H17" s="1">
        <v>44488</v>
      </c>
      <c r="I17">
        <v>0</v>
      </c>
      <c r="J17" s="43">
        <v>-6175</v>
      </c>
      <c r="L17" t="s">
        <v>181</v>
      </c>
    </row>
    <row r="18" spans="1:12">
      <c r="A18">
        <v>17</v>
      </c>
      <c r="B18" t="s">
        <v>318</v>
      </c>
      <c r="D18">
        <v>1000</v>
      </c>
      <c r="E18">
        <v>38.5</v>
      </c>
      <c r="F18" s="1">
        <v>44491</v>
      </c>
      <c r="G18" s="28">
        <v>43</v>
      </c>
      <c r="H18" s="1">
        <v>44491</v>
      </c>
      <c r="J18" s="43">
        <v>4500</v>
      </c>
      <c r="K18" s="35" t="s">
        <v>371</v>
      </c>
      <c r="L18" t="s">
        <v>181</v>
      </c>
    </row>
    <row r="19" spans="1:12">
      <c r="A19">
        <v>18</v>
      </c>
      <c r="B19" t="s">
        <v>104</v>
      </c>
      <c r="D19">
        <v>100</v>
      </c>
      <c r="E19">
        <v>70</v>
      </c>
      <c r="F19" s="1">
        <v>44491</v>
      </c>
      <c r="I19">
        <v>7000</v>
      </c>
      <c r="J19" s="43"/>
      <c r="L19" t="s">
        <v>181</v>
      </c>
    </row>
    <row r="20" spans="1:12">
      <c r="A20">
        <v>19</v>
      </c>
      <c r="B20" t="s">
        <v>183</v>
      </c>
      <c r="D20">
        <v>100</v>
      </c>
      <c r="E20">
        <v>222</v>
      </c>
      <c r="F20" s="1">
        <v>44491</v>
      </c>
      <c r="I20">
        <v>22200</v>
      </c>
      <c r="J20" s="43"/>
      <c r="K20" t="s">
        <v>372</v>
      </c>
      <c r="L20" t="s">
        <v>181</v>
      </c>
    </row>
    <row r="21" spans="1:12">
      <c r="A21">
        <v>20</v>
      </c>
      <c r="B21" t="s">
        <v>483</v>
      </c>
      <c r="D21">
        <v>400</v>
      </c>
      <c r="E21">
        <v>102.65</v>
      </c>
      <c r="F21" s="1">
        <v>44494</v>
      </c>
      <c r="G21" s="28" t="s">
        <v>20</v>
      </c>
      <c r="I21">
        <v>41060</v>
      </c>
    </row>
    <row r="22" spans="1:12">
      <c r="J22" s="43"/>
    </row>
    <row r="23" spans="1:12">
      <c r="J23" s="43"/>
    </row>
    <row r="24" spans="1:12">
      <c r="J24" s="43"/>
    </row>
    <row r="25" spans="1:12">
      <c r="J25" s="43"/>
    </row>
    <row r="28" spans="1:12">
      <c r="A28" t="s">
        <v>187</v>
      </c>
      <c r="D28">
        <f>SUM(D2:D21)</f>
        <v>25875</v>
      </c>
      <c r="I28">
        <f>SUM(I2:I27)</f>
        <v>177825</v>
      </c>
      <c r="J28" s="43">
        <f>SUM(J2:J20)</f>
        <v>3620</v>
      </c>
    </row>
    <row r="32" spans="1:12">
      <c r="B32" t="s">
        <v>204</v>
      </c>
    </row>
    <row r="33" spans="1:13">
      <c r="A33">
        <v>1</v>
      </c>
      <c r="B33" s="36" t="s">
        <v>203</v>
      </c>
      <c r="C33" s="36"/>
      <c r="D33">
        <v>20</v>
      </c>
      <c r="E33">
        <v>712</v>
      </c>
      <c r="F33" s="22">
        <v>44469</v>
      </c>
      <c r="G33" s="28" t="s">
        <v>20</v>
      </c>
      <c r="I33">
        <v>14240</v>
      </c>
      <c r="J33" s="38">
        <v>-598</v>
      </c>
      <c r="K33" s="35">
        <v>13642</v>
      </c>
      <c r="L33" t="s">
        <v>16</v>
      </c>
      <c r="M33" t="s">
        <v>215</v>
      </c>
    </row>
    <row r="34" spans="1:13">
      <c r="B34" t="s">
        <v>216</v>
      </c>
    </row>
    <row r="36" spans="1:13">
      <c r="B36" t="s">
        <v>293</v>
      </c>
    </row>
    <row r="37" spans="1:13">
      <c r="B37" t="s">
        <v>294</v>
      </c>
    </row>
    <row r="38" spans="1:13">
      <c r="B38" t="s">
        <v>295</v>
      </c>
    </row>
    <row r="39" spans="1:13">
      <c r="D39" t="s">
        <v>296</v>
      </c>
    </row>
    <row r="40" spans="1:13">
      <c r="A40" t="s">
        <v>217</v>
      </c>
      <c r="B40">
        <v>133165</v>
      </c>
      <c r="D40">
        <v>29848</v>
      </c>
    </row>
    <row r="41" spans="1:13">
      <c r="A41" s="25" t="s">
        <v>218</v>
      </c>
      <c r="B41" s="25">
        <v>50350</v>
      </c>
      <c r="C41" s="25"/>
      <c r="D41">
        <v>23050</v>
      </c>
    </row>
    <row r="42" spans="1:13">
      <c r="A42" t="s">
        <v>204</v>
      </c>
      <c r="B42">
        <v>14240</v>
      </c>
    </row>
    <row r="43" spans="1:13">
      <c r="A43" t="s">
        <v>219</v>
      </c>
      <c r="B43">
        <v>197755</v>
      </c>
      <c r="D43">
        <v>52898</v>
      </c>
    </row>
    <row r="1048576" spans="9:9">
      <c r="I1048576">
        <f>SUM(I2:I1048575)</f>
        <v>369890</v>
      </c>
    </row>
  </sheetData>
  <hyperlinks>
    <hyperlink ref="N10" r:id="rId1" display="https://www.moneycontrol.com/stocks/sectors/petrochemicals.html" xr:uid="{E32BDDF9-E745-49D8-9883-3053E3C9CE2E}"/>
    <hyperlink ref="C16" r:id="rId2" display="BHELOCT@72" xr:uid="{699B57BB-0C3C-469C-88FB-7BA13851EE1F}"/>
    <hyperlink ref="C17" r:id="rId3" display="IDFCFIRST_OCT@2.15" xr:uid="{8CAEDEBD-CAFE-45B1-86C0-4D931DE5C85D}"/>
  </hyperlinks>
  <pageMargins left="0.7" right="0.7" top="0.75" bottom="0.75" header="0.3" footer="0.3"/>
  <pageSetup paperSize="9" orientation="portrait" horizontalDpi="300" verticalDpi="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5D8FD-684D-44CB-8404-38D98073DF01}">
  <dimension ref="A1"/>
  <sheetViews>
    <sheetView workbookViewId="0"/>
  </sheetViews>
  <sheetFormatPr defaultRowHeight="14.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547B2-1BA5-4E56-817A-3213F5517BDA}">
  <dimension ref="A1:M9"/>
  <sheetViews>
    <sheetView workbookViewId="0">
      <selection activeCell="E26" sqref="E26"/>
    </sheetView>
  </sheetViews>
  <sheetFormatPr defaultRowHeight="14.4"/>
  <cols>
    <col min="2" max="2" width="19.44140625" bestFit="1" customWidth="1"/>
  </cols>
  <sheetData>
    <row r="1" spans="1:13">
      <c r="A1" t="s">
        <v>186</v>
      </c>
      <c r="B1" t="s">
        <v>38</v>
      </c>
      <c r="C1" t="s">
        <v>178</v>
      </c>
      <c r="D1" s="7" t="s">
        <v>179</v>
      </c>
      <c r="E1" t="s">
        <v>4</v>
      </c>
      <c r="F1" t="s">
        <v>189</v>
      </c>
      <c r="G1" t="s">
        <v>190</v>
      </c>
      <c r="H1" t="s">
        <v>180</v>
      </c>
      <c r="I1" t="s">
        <v>182</v>
      </c>
      <c r="J1" t="s">
        <v>9</v>
      </c>
      <c r="K1" t="s">
        <v>15</v>
      </c>
      <c r="L1" t="s">
        <v>192</v>
      </c>
      <c r="M1" t="s">
        <v>119</v>
      </c>
    </row>
    <row r="2" spans="1:13">
      <c r="A2">
        <v>1</v>
      </c>
      <c r="B2" t="s">
        <v>183</v>
      </c>
    </row>
    <row r="3" spans="1:13">
      <c r="A3">
        <v>1</v>
      </c>
      <c r="B3" t="s">
        <v>103</v>
      </c>
    </row>
    <row r="4" spans="1:13">
      <c r="B4" t="s">
        <v>43</v>
      </c>
    </row>
    <row r="5" spans="1:13">
      <c r="B5" t="s">
        <v>115</v>
      </c>
    </row>
    <row r="6" spans="1:13">
      <c r="B6" t="s">
        <v>44</v>
      </c>
    </row>
    <row r="7" spans="1:13">
      <c r="B7" t="s">
        <v>209</v>
      </c>
      <c r="D7">
        <v>23.9</v>
      </c>
    </row>
    <row r="9" spans="1:13" ht="68.400000000000006">
      <c r="B9" s="24" t="s">
        <v>212</v>
      </c>
      <c r="D9">
        <v>2.5</v>
      </c>
      <c r="E9" t="s">
        <v>213</v>
      </c>
      <c r="G9" t="s">
        <v>214</v>
      </c>
    </row>
  </sheetData>
  <pageMargins left="0.7" right="0.7" top="0.75" bottom="0.75" header="0.3" footer="0.3"/>
  <pageSetup paperSize="9" orientation="portrait" horizontalDpi="30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0D69A-ECA7-43BB-AD64-938B1EA7524F}">
  <dimension ref="A1:J47"/>
  <sheetViews>
    <sheetView topLeftCell="A17" workbookViewId="0">
      <selection activeCell="E39" sqref="E39"/>
    </sheetView>
  </sheetViews>
  <sheetFormatPr defaultRowHeight="14.4"/>
  <cols>
    <col min="2" max="2" width="19.44140625" bestFit="1" customWidth="1"/>
    <col min="3" max="3" width="16.5546875" style="28" bestFit="1" customWidth="1"/>
    <col min="4" max="4" width="22.5546875" style="28" customWidth="1"/>
    <col min="5" max="5" width="16" bestFit="1" customWidth="1"/>
    <col min="6" max="6" width="19.5546875" bestFit="1" customWidth="1"/>
    <col min="7" max="7" width="12.6640625" customWidth="1"/>
  </cols>
  <sheetData>
    <row r="1" spans="1:10" ht="15">
      <c r="A1" t="s">
        <v>186</v>
      </c>
      <c r="B1" t="s">
        <v>38</v>
      </c>
      <c r="C1" s="28" t="s">
        <v>243</v>
      </c>
      <c r="D1" s="28" t="s">
        <v>119</v>
      </c>
      <c r="E1" t="s">
        <v>244</v>
      </c>
      <c r="F1" t="s">
        <v>245</v>
      </c>
      <c r="G1" s="31"/>
    </row>
    <row r="2" spans="1:10" ht="15">
      <c r="A2">
        <f>SUM(A1,1)</f>
        <v>1</v>
      </c>
      <c r="B2" t="s">
        <v>221</v>
      </c>
      <c r="C2" s="34" t="s">
        <v>264</v>
      </c>
      <c r="D2" s="28" t="s">
        <v>134</v>
      </c>
      <c r="E2">
        <v>117</v>
      </c>
      <c r="F2" s="32" t="s">
        <v>249</v>
      </c>
      <c r="I2">
        <v>108</v>
      </c>
    </row>
    <row r="3" spans="1:10">
      <c r="A3">
        <f>SUM(A2,1)</f>
        <v>2</v>
      </c>
      <c r="B3" t="s">
        <v>18</v>
      </c>
      <c r="C3" s="29" t="s">
        <v>239</v>
      </c>
      <c r="D3" s="28" t="s">
        <v>262</v>
      </c>
      <c r="E3">
        <v>232</v>
      </c>
      <c r="F3" t="s">
        <v>246</v>
      </c>
      <c r="I3">
        <v>275</v>
      </c>
      <c r="J3" t="s">
        <v>222</v>
      </c>
    </row>
    <row r="4" spans="1:10">
      <c r="A4">
        <f t="shared" ref="A4:A47" si="0">SUM(A3,1)</f>
        <v>3</v>
      </c>
      <c r="B4" t="s">
        <v>235</v>
      </c>
      <c r="C4" s="30">
        <v>17326</v>
      </c>
      <c r="D4" s="28" t="s">
        <v>236</v>
      </c>
      <c r="E4">
        <v>34</v>
      </c>
      <c r="F4" t="s">
        <v>246</v>
      </c>
    </row>
    <row r="5" spans="1:10">
      <c r="A5">
        <f t="shared" si="0"/>
        <v>4</v>
      </c>
      <c r="B5" t="s">
        <v>237</v>
      </c>
      <c r="C5" s="30">
        <v>6498</v>
      </c>
      <c r="D5" s="28" t="s">
        <v>194</v>
      </c>
      <c r="E5">
        <v>7.3</v>
      </c>
      <c r="F5" t="s">
        <v>246</v>
      </c>
    </row>
    <row r="6" spans="1:10">
      <c r="A6">
        <f t="shared" si="0"/>
        <v>5</v>
      </c>
      <c r="B6" t="s">
        <v>188</v>
      </c>
      <c r="C6" s="34" t="s">
        <v>240</v>
      </c>
      <c r="D6" s="28" t="s">
        <v>263</v>
      </c>
      <c r="E6">
        <v>11.4</v>
      </c>
      <c r="F6" t="s">
        <v>246</v>
      </c>
    </row>
    <row r="7" spans="1:10">
      <c r="A7">
        <f t="shared" si="0"/>
        <v>6</v>
      </c>
      <c r="B7" t="s">
        <v>104</v>
      </c>
      <c r="C7" s="29" t="s">
        <v>241</v>
      </c>
      <c r="D7" s="28" t="s">
        <v>194</v>
      </c>
      <c r="E7">
        <v>65.45</v>
      </c>
      <c r="F7" t="s">
        <v>246</v>
      </c>
    </row>
    <row r="8" spans="1:10" ht="15">
      <c r="A8">
        <f t="shared" si="0"/>
        <v>7</v>
      </c>
      <c r="B8" t="s">
        <v>159</v>
      </c>
      <c r="C8" s="29" t="s">
        <v>242</v>
      </c>
      <c r="D8" s="28" t="s">
        <v>120</v>
      </c>
      <c r="E8">
        <v>47.8</v>
      </c>
      <c r="F8" s="32" t="s">
        <v>247</v>
      </c>
      <c r="G8" t="s">
        <v>232</v>
      </c>
    </row>
    <row r="9" spans="1:10">
      <c r="A9">
        <f t="shared" si="0"/>
        <v>8</v>
      </c>
      <c r="B9" t="s">
        <v>250</v>
      </c>
      <c r="C9" s="28">
        <v>1444</v>
      </c>
      <c r="D9" s="28" t="s">
        <v>261</v>
      </c>
      <c r="E9">
        <v>55.3</v>
      </c>
      <c r="F9" t="s">
        <v>246</v>
      </c>
    </row>
    <row r="10" spans="1:10" ht="15">
      <c r="A10">
        <f t="shared" si="0"/>
        <v>9</v>
      </c>
      <c r="B10" t="s">
        <v>238</v>
      </c>
      <c r="C10" s="30">
        <v>56510</v>
      </c>
      <c r="D10" s="28" t="s">
        <v>258</v>
      </c>
      <c r="E10">
        <v>177</v>
      </c>
      <c r="F10" s="32" t="s">
        <v>248</v>
      </c>
    </row>
    <row r="11" spans="1:10" ht="15">
      <c r="A11">
        <f t="shared" si="0"/>
        <v>10</v>
      </c>
      <c r="B11" t="s">
        <v>251</v>
      </c>
      <c r="C11" s="30">
        <v>44374</v>
      </c>
      <c r="D11" s="28" t="s">
        <v>120</v>
      </c>
      <c r="E11">
        <v>40.299999999999997</v>
      </c>
      <c r="F11" s="32" t="s">
        <v>247</v>
      </c>
    </row>
    <row r="12" spans="1:10" ht="15">
      <c r="A12">
        <f t="shared" si="0"/>
        <v>11</v>
      </c>
      <c r="B12" t="s">
        <v>84</v>
      </c>
      <c r="C12" s="30">
        <v>29818</v>
      </c>
      <c r="D12" s="28" t="s">
        <v>120</v>
      </c>
      <c r="E12">
        <v>48</v>
      </c>
      <c r="F12" s="32" t="s">
        <v>247</v>
      </c>
    </row>
    <row r="13" spans="1:10" ht="15">
      <c r="A13">
        <f t="shared" si="0"/>
        <v>12</v>
      </c>
      <c r="B13" t="s">
        <v>138</v>
      </c>
      <c r="C13" s="29" t="s">
        <v>252</v>
      </c>
      <c r="D13" s="28" t="s">
        <v>120</v>
      </c>
      <c r="E13">
        <v>85.6</v>
      </c>
      <c r="F13" s="32" t="s">
        <v>247</v>
      </c>
    </row>
    <row r="14" spans="1:10" ht="15">
      <c r="A14">
        <f t="shared" si="0"/>
        <v>13</v>
      </c>
      <c r="B14" t="s">
        <v>253</v>
      </c>
      <c r="C14" s="30">
        <v>15708</v>
      </c>
      <c r="D14" s="28" t="s">
        <v>136</v>
      </c>
      <c r="E14">
        <v>185</v>
      </c>
      <c r="F14" s="32" t="s">
        <v>248</v>
      </c>
    </row>
    <row r="15" spans="1:10" ht="15">
      <c r="A15">
        <f t="shared" si="0"/>
        <v>14</v>
      </c>
      <c r="B15" t="s">
        <v>254</v>
      </c>
      <c r="C15" s="30">
        <v>45560</v>
      </c>
      <c r="D15" s="28" t="s">
        <v>265</v>
      </c>
      <c r="E15">
        <v>88.1</v>
      </c>
      <c r="F15" s="32" t="s">
        <v>247</v>
      </c>
    </row>
    <row r="16" spans="1:10">
      <c r="A16">
        <f t="shared" si="0"/>
        <v>15</v>
      </c>
      <c r="B16" t="s">
        <v>255</v>
      </c>
      <c r="C16" s="30">
        <v>42670</v>
      </c>
      <c r="D16" s="28" t="s">
        <v>260</v>
      </c>
      <c r="E16">
        <v>145.6</v>
      </c>
      <c r="F16" t="s">
        <v>249</v>
      </c>
    </row>
    <row r="17" spans="1:7">
      <c r="A17">
        <f t="shared" si="0"/>
        <v>16</v>
      </c>
      <c r="B17" t="s">
        <v>256</v>
      </c>
      <c r="C17" s="30">
        <v>202480</v>
      </c>
      <c r="D17" s="28" t="s">
        <v>259</v>
      </c>
      <c r="E17">
        <v>160.94999999999999</v>
      </c>
      <c r="F17" t="s">
        <v>246</v>
      </c>
    </row>
    <row r="18" spans="1:7">
      <c r="A18">
        <f t="shared" si="0"/>
        <v>17</v>
      </c>
      <c r="B18" t="s">
        <v>257</v>
      </c>
      <c r="C18" s="30">
        <v>30738</v>
      </c>
      <c r="D18" s="28" t="s">
        <v>258</v>
      </c>
      <c r="E18">
        <v>30.6</v>
      </c>
      <c r="F18" s="33" t="s">
        <v>248</v>
      </c>
    </row>
    <row r="19" spans="1:7" ht="15">
      <c r="A19">
        <f t="shared" si="0"/>
        <v>18</v>
      </c>
      <c r="B19" t="s">
        <v>266</v>
      </c>
      <c r="C19" s="30">
        <v>17695</v>
      </c>
      <c r="D19" s="28" t="s">
        <v>265</v>
      </c>
      <c r="E19">
        <v>14.8</v>
      </c>
      <c r="F19" s="32" t="s">
        <v>247</v>
      </c>
      <c r="G19" t="s">
        <v>276</v>
      </c>
    </row>
    <row r="20" spans="1:7" ht="15">
      <c r="A20">
        <f t="shared" si="0"/>
        <v>19</v>
      </c>
      <c r="B20" t="s">
        <v>267</v>
      </c>
      <c r="C20" s="29" t="s">
        <v>277</v>
      </c>
      <c r="D20" s="28" t="s">
        <v>265</v>
      </c>
      <c r="E20">
        <v>18.399999999999999</v>
      </c>
      <c r="F20" s="32" t="s">
        <v>247</v>
      </c>
      <c r="G20" t="s">
        <v>276</v>
      </c>
    </row>
    <row r="21" spans="1:7" ht="15">
      <c r="A21">
        <f t="shared" si="0"/>
        <v>20</v>
      </c>
      <c r="B21" t="s">
        <v>268</v>
      </c>
      <c r="C21" s="30">
        <v>42436</v>
      </c>
      <c r="D21" s="28" t="s">
        <v>265</v>
      </c>
      <c r="E21">
        <v>22.45</v>
      </c>
      <c r="F21" s="32" t="s">
        <v>247</v>
      </c>
      <c r="G21" t="s">
        <v>276</v>
      </c>
    </row>
    <row r="22" spans="1:7" ht="15">
      <c r="A22">
        <f t="shared" si="0"/>
        <v>21</v>
      </c>
      <c r="B22" t="s">
        <v>269</v>
      </c>
      <c r="C22" s="30">
        <v>19706</v>
      </c>
      <c r="D22" s="28" t="s">
        <v>265</v>
      </c>
      <c r="E22">
        <v>22.7</v>
      </c>
      <c r="F22" s="32" t="s">
        <v>247</v>
      </c>
      <c r="G22" t="s">
        <v>276</v>
      </c>
    </row>
    <row r="23" spans="1:7" ht="15">
      <c r="A23">
        <f t="shared" si="0"/>
        <v>22</v>
      </c>
      <c r="B23" t="s">
        <v>270</v>
      </c>
      <c r="C23" s="29" t="s">
        <v>278</v>
      </c>
      <c r="D23" s="28" t="s">
        <v>265</v>
      </c>
      <c r="E23">
        <v>20.65</v>
      </c>
      <c r="F23" s="32" t="s">
        <v>247</v>
      </c>
      <c r="G23" t="s">
        <v>276</v>
      </c>
    </row>
    <row r="24" spans="1:7" ht="15">
      <c r="A24">
        <f t="shared" si="0"/>
        <v>23</v>
      </c>
      <c r="B24" t="s">
        <v>271</v>
      </c>
      <c r="C24" s="30">
        <v>23596</v>
      </c>
      <c r="D24" s="28" t="s">
        <v>265</v>
      </c>
      <c r="E24">
        <v>57.5</v>
      </c>
      <c r="F24" s="32" t="s">
        <v>247</v>
      </c>
      <c r="G24" t="s">
        <v>276</v>
      </c>
    </row>
    <row r="25" spans="1:7" ht="15">
      <c r="A25">
        <f t="shared" si="0"/>
        <v>24</v>
      </c>
      <c r="B25" t="s">
        <v>272</v>
      </c>
      <c r="C25" s="30">
        <v>19706</v>
      </c>
      <c r="D25" s="28" t="s">
        <v>265</v>
      </c>
      <c r="E25">
        <v>177.25</v>
      </c>
      <c r="F25" s="32" t="s">
        <v>247</v>
      </c>
      <c r="G25" t="s">
        <v>276</v>
      </c>
    </row>
    <row r="26" spans="1:7" ht="15">
      <c r="A26">
        <f t="shared" si="0"/>
        <v>25</v>
      </c>
      <c r="B26" t="s">
        <v>273</v>
      </c>
      <c r="C26" s="29" t="s">
        <v>279</v>
      </c>
      <c r="D26" s="28" t="s">
        <v>265</v>
      </c>
      <c r="E26">
        <v>141.5</v>
      </c>
      <c r="F26" s="32" t="s">
        <v>247</v>
      </c>
      <c r="G26" t="s">
        <v>276</v>
      </c>
    </row>
    <row r="27" spans="1:7" ht="15">
      <c r="A27">
        <f t="shared" si="0"/>
        <v>26</v>
      </c>
      <c r="B27" t="s">
        <v>274</v>
      </c>
      <c r="C27" s="30">
        <v>3480</v>
      </c>
      <c r="D27" s="28" t="s">
        <v>265</v>
      </c>
      <c r="E27">
        <v>37.299999999999997</v>
      </c>
      <c r="F27" s="32" t="s">
        <v>247</v>
      </c>
      <c r="G27" t="s">
        <v>276</v>
      </c>
    </row>
    <row r="28" spans="1:7" ht="15">
      <c r="A28">
        <f t="shared" si="0"/>
        <v>27</v>
      </c>
      <c r="B28" t="s">
        <v>275</v>
      </c>
      <c r="C28" s="29" t="s">
        <v>280</v>
      </c>
      <c r="D28" s="28" t="s">
        <v>265</v>
      </c>
      <c r="E28">
        <v>37.549999999999997</v>
      </c>
      <c r="F28" s="32" t="s">
        <v>247</v>
      </c>
      <c r="G28" t="s">
        <v>276</v>
      </c>
    </row>
    <row r="29" spans="1:7" ht="15">
      <c r="A29">
        <f t="shared" si="0"/>
        <v>28</v>
      </c>
      <c r="B29" t="s">
        <v>281</v>
      </c>
      <c r="C29" s="34" t="s">
        <v>283</v>
      </c>
      <c r="D29" s="28" t="s">
        <v>236</v>
      </c>
      <c r="E29">
        <v>145.94999999999999</v>
      </c>
      <c r="F29" s="32" t="s">
        <v>249</v>
      </c>
    </row>
    <row r="30" spans="1:7" ht="15">
      <c r="A30">
        <f t="shared" si="0"/>
        <v>29</v>
      </c>
      <c r="B30" t="s">
        <v>282</v>
      </c>
      <c r="C30" s="29" t="s">
        <v>284</v>
      </c>
      <c r="D30" s="28" t="s">
        <v>260</v>
      </c>
      <c r="E30">
        <v>164.55</v>
      </c>
      <c r="F30" s="32" t="s">
        <v>249</v>
      </c>
    </row>
    <row r="31" spans="1:7">
      <c r="A31">
        <f t="shared" si="0"/>
        <v>30</v>
      </c>
      <c r="B31" t="s">
        <v>285</v>
      </c>
      <c r="C31" s="26">
        <v>6453</v>
      </c>
      <c r="D31" s="28" t="s">
        <v>287</v>
      </c>
      <c r="E31">
        <v>30.95</v>
      </c>
    </row>
    <row r="32" spans="1:7">
      <c r="A32">
        <f t="shared" si="0"/>
        <v>31</v>
      </c>
      <c r="B32" t="s">
        <v>286</v>
      </c>
      <c r="C32" s="26">
        <v>3725</v>
      </c>
      <c r="D32" s="28" t="s">
        <v>120</v>
      </c>
      <c r="E32">
        <v>46.6</v>
      </c>
    </row>
    <row r="33" spans="1:8">
      <c r="A33">
        <f t="shared" si="0"/>
        <v>32</v>
      </c>
      <c r="B33" t="s">
        <v>288</v>
      </c>
      <c r="C33" s="27" t="s">
        <v>289</v>
      </c>
      <c r="D33" s="28" t="s">
        <v>236</v>
      </c>
      <c r="E33">
        <v>24.2</v>
      </c>
      <c r="H33" t="s">
        <v>290</v>
      </c>
    </row>
    <row r="34" spans="1:8">
      <c r="A34">
        <f t="shared" si="0"/>
        <v>33</v>
      </c>
    </row>
    <row r="35" spans="1:8">
      <c r="A35">
        <f t="shared" si="0"/>
        <v>34</v>
      </c>
    </row>
    <row r="36" spans="1:8">
      <c r="A36">
        <f t="shared" si="0"/>
        <v>35</v>
      </c>
    </row>
    <row r="37" spans="1:8">
      <c r="A37">
        <f t="shared" si="0"/>
        <v>36</v>
      </c>
    </row>
    <row r="38" spans="1:8">
      <c r="A38">
        <f t="shared" si="0"/>
        <v>37</v>
      </c>
    </row>
    <row r="39" spans="1:8">
      <c r="A39">
        <f t="shared" si="0"/>
        <v>38</v>
      </c>
    </row>
    <row r="40" spans="1:8">
      <c r="A40">
        <f t="shared" si="0"/>
        <v>39</v>
      </c>
    </row>
    <row r="41" spans="1:8">
      <c r="A41">
        <f t="shared" si="0"/>
        <v>40</v>
      </c>
    </row>
    <row r="42" spans="1:8">
      <c r="A42">
        <f t="shared" si="0"/>
        <v>41</v>
      </c>
    </row>
    <row r="43" spans="1:8">
      <c r="A43">
        <f t="shared" si="0"/>
        <v>42</v>
      </c>
    </row>
    <row r="44" spans="1:8">
      <c r="A44">
        <f t="shared" si="0"/>
        <v>43</v>
      </c>
    </row>
    <row r="45" spans="1:8">
      <c r="A45">
        <f t="shared" si="0"/>
        <v>44</v>
      </c>
    </row>
    <row r="46" spans="1:8">
      <c r="A46">
        <f t="shared" si="0"/>
        <v>45</v>
      </c>
    </row>
    <row r="47" spans="1:8">
      <c r="A47">
        <f t="shared" si="0"/>
        <v>46</v>
      </c>
    </row>
  </sheetData>
  <pageMargins left="0.7" right="0.7" top="0.75" bottom="0.75" header="0.3" footer="0.3"/>
  <pageSetup paperSize="9"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91B76-2C48-40BE-86F4-FAF3F61BAEB9}">
  <dimension ref="C6:N25"/>
  <sheetViews>
    <sheetView workbookViewId="0">
      <selection activeCell="D25" sqref="D25"/>
    </sheetView>
  </sheetViews>
  <sheetFormatPr defaultRowHeight="14.4"/>
  <cols>
    <col min="6" max="6" width="16.77734375" customWidth="1"/>
    <col min="9" max="9" width="10" bestFit="1" customWidth="1"/>
  </cols>
  <sheetData>
    <row r="6" spans="6:14">
      <c r="F6" t="s">
        <v>223</v>
      </c>
      <c r="G6" s="28"/>
      <c r="M6">
        <v>210</v>
      </c>
      <c r="N6" t="s">
        <v>224</v>
      </c>
    </row>
    <row r="7" spans="6:14">
      <c r="F7" t="s">
        <v>225</v>
      </c>
      <c r="G7" s="28"/>
      <c r="M7">
        <v>275</v>
      </c>
      <c r="N7" t="s">
        <v>224</v>
      </c>
    </row>
    <row r="8" spans="6:14">
      <c r="F8" t="s">
        <v>226</v>
      </c>
      <c r="G8" s="28"/>
      <c r="M8" t="s">
        <v>228</v>
      </c>
      <c r="N8" t="s">
        <v>224</v>
      </c>
    </row>
    <row r="9" spans="6:14">
      <c r="F9" t="s">
        <v>227</v>
      </c>
      <c r="G9" s="28"/>
      <c r="M9" t="s">
        <v>229</v>
      </c>
    </row>
    <row r="10" spans="6:14">
      <c r="F10" t="s">
        <v>231</v>
      </c>
      <c r="G10" s="28"/>
      <c r="M10">
        <v>75</v>
      </c>
      <c r="N10" t="s">
        <v>233</v>
      </c>
    </row>
    <row r="11" spans="6:14">
      <c r="G11" s="28"/>
    </row>
    <row r="12" spans="6:14">
      <c r="F12" t="s">
        <v>315</v>
      </c>
      <c r="G12" s="28">
        <v>68.650000000000006</v>
      </c>
    </row>
    <row r="13" spans="6:14">
      <c r="F13" t="s">
        <v>316</v>
      </c>
      <c r="G13" s="28">
        <v>123.35</v>
      </c>
    </row>
    <row r="14" spans="6:14">
      <c r="F14" t="s">
        <v>317</v>
      </c>
      <c r="G14" s="28">
        <v>166</v>
      </c>
    </row>
    <row r="15" spans="6:14">
      <c r="F15" t="s">
        <v>368</v>
      </c>
      <c r="G15" s="28">
        <v>24.45</v>
      </c>
    </row>
    <row r="18" spans="3:10">
      <c r="F18" t="s">
        <v>485</v>
      </c>
      <c r="G18" s="28">
        <v>159.5</v>
      </c>
      <c r="H18" t="s">
        <v>486</v>
      </c>
      <c r="I18" t="s">
        <v>487</v>
      </c>
    </row>
    <row r="20" spans="3:10">
      <c r="C20" t="s">
        <v>494</v>
      </c>
      <c r="F20" t="s">
        <v>488</v>
      </c>
      <c r="G20" t="s">
        <v>489</v>
      </c>
      <c r="J20" t="s">
        <v>495</v>
      </c>
    </row>
    <row r="22" spans="3:10">
      <c r="F22" t="s">
        <v>490</v>
      </c>
      <c r="G22" t="s">
        <v>491</v>
      </c>
      <c r="I22" t="s">
        <v>492</v>
      </c>
    </row>
    <row r="23" spans="3:10">
      <c r="H23" t="s">
        <v>493</v>
      </c>
    </row>
    <row r="25" spans="3:10">
      <c r="D25" t="s">
        <v>510</v>
      </c>
      <c r="F25" t="s">
        <v>509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0381B-40A8-4A9E-BF45-35751224E329}">
  <dimension ref="A1:R19"/>
  <sheetViews>
    <sheetView tabSelected="1" workbookViewId="0">
      <selection activeCell="I16" sqref="I16"/>
    </sheetView>
  </sheetViews>
  <sheetFormatPr defaultRowHeight="14.4"/>
  <cols>
    <col min="14" max="14" width="12.88671875" customWidth="1"/>
    <col min="16" max="16" width="13.109375" bestFit="1" customWidth="1"/>
    <col min="17" max="18" width="8.88671875" style="28"/>
  </cols>
  <sheetData>
    <row r="1" spans="1:18">
      <c r="C1" s="12" t="s">
        <v>306</v>
      </c>
      <c r="D1" s="12" t="s">
        <v>307</v>
      </c>
      <c r="G1" t="s">
        <v>219</v>
      </c>
      <c r="M1" s="12" t="s">
        <v>22</v>
      </c>
    </row>
    <row r="2" spans="1:18">
      <c r="A2" s="1">
        <v>44489</v>
      </c>
      <c r="B2" t="s">
        <v>304</v>
      </c>
      <c r="C2">
        <v>41415</v>
      </c>
      <c r="G2">
        <v>41415</v>
      </c>
      <c r="M2" s="1">
        <v>44475</v>
      </c>
      <c r="N2">
        <v>20000</v>
      </c>
    </row>
    <row r="3" spans="1:18">
      <c r="B3" t="s">
        <v>305</v>
      </c>
      <c r="C3">
        <v>107565</v>
      </c>
      <c r="D3" s="23">
        <v>28156</v>
      </c>
      <c r="E3">
        <f>SUM(C3:D3)</f>
        <v>135721</v>
      </c>
      <c r="G3">
        <f>SUM(E3:F3)</f>
        <v>135721</v>
      </c>
      <c r="M3" s="1">
        <v>44474</v>
      </c>
      <c r="N3">
        <v>30000</v>
      </c>
    </row>
    <row r="4" spans="1:18">
      <c r="B4" t="s">
        <v>308</v>
      </c>
      <c r="C4">
        <v>29925</v>
      </c>
      <c r="D4" s="23">
        <v>15750</v>
      </c>
      <c r="E4">
        <f>SUM(C4:D4)</f>
        <v>45675</v>
      </c>
      <c r="G4">
        <f>SUM(E4:F4)</f>
        <v>45675</v>
      </c>
      <c r="M4" s="1">
        <v>44473</v>
      </c>
      <c r="N4">
        <v>33000</v>
      </c>
    </row>
    <row r="5" spans="1:18">
      <c r="G5">
        <f>SUM(G2:G4)</f>
        <v>222811</v>
      </c>
      <c r="M5" s="1">
        <v>44469</v>
      </c>
      <c r="N5">
        <v>34000</v>
      </c>
    </row>
    <row r="6" spans="1:18">
      <c r="M6" s="1">
        <v>44468</v>
      </c>
      <c r="N6">
        <v>42000</v>
      </c>
    </row>
    <row r="7" spans="1:18">
      <c r="A7" s="1">
        <v>44490</v>
      </c>
      <c r="B7" t="s">
        <v>304</v>
      </c>
      <c r="C7">
        <v>74490</v>
      </c>
      <c r="G7">
        <v>74490</v>
      </c>
      <c r="M7" s="1">
        <v>44467</v>
      </c>
      <c r="N7">
        <v>4000</v>
      </c>
    </row>
    <row r="8" spans="1:18">
      <c r="B8" t="s">
        <v>305</v>
      </c>
      <c r="C8">
        <v>107565</v>
      </c>
      <c r="D8" s="23">
        <v>25583</v>
      </c>
      <c r="E8">
        <f>SUM(C8:D8)</f>
        <v>133148</v>
      </c>
      <c r="G8">
        <f>SUM(E8:F8)</f>
        <v>133148</v>
      </c>
      <c r="M8" s="1">
        <v>44466</v>
      </c>
      <c r="N8">
        <v>10000</v>
      </c>
    </row>
    <row r="9" spans="1:18">
      <c r="B9" t="s">
        <v>308</v>
      </c>
      <c r="C9">
        <v>29925</v>
      </c>
      <c r="D9" s="23">
        <v>3150</v>
      </c>
      <c r="E9">
        <f>SUM(C9:D9)</f>
        <v>33075</v>
      </c>
      <c r="G9">
        <f>SUM(E9:F9)</f>
        <v>33075</v>
      </c>
      <c r="M9" s="1">
        <v>44274</v>
      </c>
      <c r="N9">
        <v>11052.5</v>
      </c>
      <c r="O9" t="s">
        <v>18</v>
      </c>
      <c r="P9" t="s">
        <v>312</v>
      </c>
    </row>
    <row r="10" spans="1:18">
      <c r="B10" t="s">
        <v>308</v>
      </c>
      <c r="C10">
        <v>37160</v>
      </c>
      <c r="D10">
        <v>840</v>
      </c>
      <c r="E10">
        <f>SUM(C10:D10)</f>
        <v>38000</v>
      </c>
      <c r="N10">
        <f>SUM(N2:N9)</f>
        <v>184052.5</v>
      </c>
      <c r="Q10" s="41" t="s">
        <v>16</v>
      </c>
      <c r="R10" s="28" t="s">
        <v>204</v>
      </c>
    </row>
    <row r="11" spans="1:18">
      <c r="Q11" s="42">
        <v>44476</v>
      </c>
      <c r="R11" s="28">
        <v>14256</v>
      </c>
    </row>
    <row r="17" spans="5:17">
      <c r="P17">
        <v>11052.5</v>
      </c>
    </row>
    <row r="18" spans="5:17">
      <c r="P18" t="s">
        <v>313</v>
      </c>
      <c r="Q18" s="28">
        <v>182055</v>
      </c>
    </row>
    <row r="19" spans="5:17">
      <c r="E19">
        <f>SUM(E7:E18)</f>
        <v>204223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4B97C-1201-4A2E-A86B-E14416F057C5}">
  <dimension ref="E5:H53"/>
  <sheetViews>
    <sheetView topLeftCell="A22" workbookViewId="0">
      <selection activeCell="M11" sqref="M11"/>
    </sheetView>
  </sheetViews>
  <sheetFormatPr defaultRowHeight="14.4"/>
  <cols>
    <col min="5" max="5" width="23.44140625" customWidth="1"/>
    <col min="6" max="6" width="10.44140625" bestFit="1" customWidth="1"/>
    <col min="7" max="7" width="13.88671875" customWidth="1"/>
    <col min="8" max="8" width="26.33203125" customWidth="1"/>
  </cols>
  <sheetData>
    <row r="5" spans="5:8">
      <c r="E5" s="45" t="s">
        <v>319</v>
      </c>
    </row>
    <row r="6" spans="5:8" ht="15" thickBot="1">
      <c r="E6" s="46"/>
    </row>
    <row r="7" spans="5:8">
      <c r="E7" s="49" t="s">
        <v>320</v>
      </c>
      <c r="F7" s="50" t="s">
        <v>321</v>
      </c>
      <c r="G7" s="50" t="s">
        <v>322</v>
      </c>
      <c r="H7" s="51" t="s">
        <v>323</v>
      </c>
    </row>
    <row r="8" spans="5:8" ht="15" thickBot="1">
      <c r="E8" s="52">
        <v>1</v>
      </c>
      <c r="F8" s="48">
        <v>44222</v>
      </c>
      <c r="G8" s="47" t="s">
        <v>324</v>
      </c>
      <c r="H8" s="53" t="s">
        <v>325</v>
      </c>
    </row>
    <row r="9" spans="5:8" ht="15" thickBot="1">
      <c r="E9" s="52">
        <v>2</v>
      </c>
      <c r="F9" s="48">
        <v>44266</v>
      </c>
      <c r="G9" s="47" t="s">
        <v>326</v>
      </c>
      <c r="H9" s="53" t="s">
        <v>327</v>
      </c>
    </row>
    <row r="10" spans="5:8" ht="15" thickBot="1">
      <c r="E10" s="52">
        <v>3</v>
      </c>
      <c r="F10" s="48">
        <v>44284</v>
      </c>
      <c r="G10" s="47" t="s">
        <v>328</v>
      </c>
      <c r="H10" s="53" t="s">
        <v>329</v>
      </c>
    </row>
    <row r="11" spans="5:8" ht="15" thickBot="1">
      <c r="E11" s="52">
        <v>4</v>
      </c>
      <c r="F11" s="48">
        <v>44288</v>
      </c>
      <c r="G11" s="47" t="s">
        <v>330</v>
      </c>
      <c r="H11" s="53" t="s">
        <v>331</v>
      </c>
    </row>
    <row r="12" spans="5:8" ht="29.4" thickBot="1">
      <c r="E12" s="52">
        <v>5</v>
      </c>
      <c r="F12" s="48">
        <v>44300</v>
      </c>
      <c r="G12" s="47" t="s">
        <v>332</v>
      </c>
      <c r="H12" s="53" t="s">
        <v>333</v>
      </c>
    </row>
    <row r="13" spans="5:8" ht="15" thickBot="1">
      <c r="E13" s="52">
        <v>6</v>
      </c>
      <c r="F13" s="48">
        <v>44307</v>
      </c>
      <c r="G13" s="47" t="s">
        <v>332</v>
      </c>
      <c r="H13" s="53" t="s">
        <v>334</v>
      </c>
    </row>
    <row r="14" spans="5:8" ht="15" thickBot="1">
      <c r="E14" s="52">
        <v>7</v>
      </c>
      <c r="F14" s="48">
        <v>44329</v>
      </c>
      <c r="G14" s="47" t="s">
        <v>326</v>
      </c>
      <c r="H14" s="53" t="s">
        <v>335</v>
      </c>
    </row>
    <row r="15" spans="5:8" ht="15" thickBot="1">
      <c r="E15" s="52">
        <v>8</v>
      </c>
      <c r="F15" s="48">
        <v>44398</v>
      </c>
      <c r="G15" s="47" t="s">
        <v>332</v>
      </c>
      <c r="H15" s="53" t="s">
        <v>336</v>
      </c>
    </row>
    <row r="16" spans="5:8" ht="15" thickBot="1">
      <c r="E16" s="52">
        <v>9</v>
      </c>
      <c r="F16" s="48">
        <v>44427</v>
      </c>
      <c r="G16" s="47" t="s">
        <v>326</v>
      </c>
      <c r="H16" s="53" t="s">
        <v>337</v>
      </c>
    </row>
    <row r="17" spans="5:8" ht="15" thickBot="1">
      <c r="E17" s="52">
        <v>10</v>
      </c>
      <c r="F17" s="48">
        <v>44449</v>
      </c>
      <c r="G17" s="47" t="s">
        <v>330</v>
      </c>
      <c r="H17" s="53" t="s">
        <v>338</v>
      </c>
    </row>
    <row r="18" spans="5:8" ht="15" thickBot="1">
      <c r="E18" s="52">
        <v>11</v>
      </c>
      <c r="F18" s="48">
        <v>44484</v>
      </c>
      <c r="G18" s="47" t="s">
        <v>330</v>
      </c>
      <c r="H18" s="53" t="s">
        <v>339</v>
      </c>
    </row>
    <row r="19" spans="5:8" ht="15" thickBot="1">
      <c r="E19" s="52">
        <v>12</v>
      </c>
      <c r="F19" s="48">
        <v>44504</v>
      </c>
      <c r="G19" s="47" t="s">
        <v>326</v>
      </c>
      <c r="H19" s="53" t="s">
        <v>340</v>
      </c>
    </row>
    <row r="20" spans="5:8" ht="15" thickBot="1">
      <c r="E20" s="52">
        <v>13</v>
      </c>
      <c r="F20" s="48">
        <v>44505</v>
      </c>
      <c r="G20" s="47" t="s">
        <v>330</v>
      </c>
      <c r="H20" s="53" t="s">
        <v>341</v>
      </c>
    </row>
    <row r="21" spans="5:8" ht="15" thickBot="1">
      <c r="E21" s="52">
        <v>14</v>
      </c>
      <c r="F21" s="48">
        <v>44519</v>
      </c>
      <c r="G21" s="47" t="s">
        <v>330</v>
      </c>
      <c r="H21" s="53" t="s">
        <v>342</v>
      </c>
    </row>
    <row r="22" spans="5:8" ht="21" thickBot="1">
      <c r="E22" s="55" t="s">
        <v>343</v>
      </c>
    </row>
    <row r="23" spans="5:8" ht="15" thickBot="1">
      <c r="E23" s="56"/>
    </row>
    <row r="24" spans="5:8">
      <c r="E24" s="49" t="s">
        <v>320</v>
      </c>
      <c r="F24" s="50" t="s">
        <v>321</v>
      </c>
      <c r="G24" s="50" t="s">
        <v>322</v>
      </c>
      <c r="H24" s="51" t="s">
        <v>323</v>
      </c>
    </row>
    <row r="25" spans="5:8" ht="15" thickBot="1">
      <c r="E25" s="52">
        <v>1</v>
      </c>
      <c r="F25" s="48">
        <v>44311</v>
      </c>
      <c r="G25" s="47" t="s">
        <v>344</v>
      </c>
      <c r="H25" s="53" t="s">
        <v>345</v>
      </c>
    </row>
    <row r="26" spans="5:8" ht="15" thickBot="1">
      <c r="E26" s="52">
        <v>2</v>
      </c>
      <c r="F26" s="48">
        <v>44317</v>
      </c>
      <c r="G26" s="47" t="s">
        <v>346</v>
      </c>
      <c r="H26" s="53" t="s">
        <v>347</v>
      </c>
    </row>
    <row r="27" spans="5:8" ht="15" thickBot="1">
      <c r="E27" s="52">
        <v>3</v>
      </c>
      <c r="F27" s="48">
        <v>44423</v>
      </c>
      <c r="G27" s="47" t="s">
        <v>344</v>
      </c>
      <c r="H27" s="53" t="s">
        <v>348</v>
      </c>
    </row>
    <row r="28" spans="5:8" ht="15" thickBot="1">
      <c r="E28" s="52">
        <v>4</v>
      </c>
      <c r="F28" s="48">
        <v>44471</v>
      </c>
      <c r="G28" s="47" t="s">
        <v>346</v>
      </c>
      <c r="H28" s="53" t="s">
        <v>349</v>
      </c>
    </row>
    <row r="29" spans="5:8" ht="15" thickBot="1">
      <c r="E29" s="52">
        <v>5</v>
      </c>
      <c r="F29" s="48">
        <v>44555</v>
      </c>
      <c r="G29" s="47" t="s">
        <v>346</v>
      </c>
      <c r="H29" s="53" t="s">
        <v>350</v>
      </c>
    </row>
    <row r="30" spans="5:8" ht="40.799999999999997">
      <c r="E30" s="55" t="s">
        <v>351</v>
      </c>
    </row>
    <row r="31" spans="5:8">
      <c r="E31" s="54"/>
    </row>
    <row r="32" spans="5:8" ht="54.6" thickBot="1">
      <c r="E32" s="57" t="s">
        <v>352</v>
      </c>
    </row>
    <row r="33" spans="5:5" ht="71.400000000000006">
      <c r="E33" s="55" t="s">
        <v>353</v>
      </c>
    </row>
    <row r="34" spans="5:5">
      <c r="E34" s="44"/>
    </row>
    <row r="35" spans="5:5">
      <c r="E35" s="58" t="s">
        <v>354</v>
      </c>
    </row>
    <row r="36" spans="5:5" ht="20.399999999999999">
      <c r="E36" s="58" t="s">
        <v>355</v>
      </c>
    </row>
    <row r="37" spans="5:5" ht="20.399999999999999">
      <c r="E37" s="58" t="s">
        <v>356</v>
      </c>
    </row>
    <row r="38" spans="5:5" ht="40.799999999999997">
      <c r="E38" s="59" t="s">
        <v>357</v>
      </c>
    </row>
    <row r="39" spans="5:5">
      <c r="E39" s="44"/>
    </row>
    <row r="40" spans="5:5">
      <c r="E40" s="58" t="s">
        <v>358</v>
      </c>
    </row>
    <row r="41" spans="5:5" ht="20.399999999999999">
      <c r="E41" s="58" t="s">
        <v>359</v>
      </c>
    </row>
    <row r="42" spans="5:5" ht="20.399999999999999">
      <c r="E42" s="58" t="s">
        <v>360</v>
      </c>
    </row>
    <row r="43" spans="5:5">
      <c r="E43" s="44"/>
    </row>
    <row r="44" spans="5:5">
      <c r="E44" s="58" t="s">
        <v>361</v>
      </c>
    </row>
    <row r="45" spans="5:5" ht="20.399999999999999">
      <c r="E45" s="58" t="s">
        <v>362</v>
      </c>
    </row>
    <row r="46" spans="5:5">
      <c r="E46" s="44"/>
    </row>
    <row r="47" spans="5:5">
      <c r="E47" s="58" t="s">
        <v>363</v>
      </c>
    </row>
    <row r="48" spans="5:5" ht="30.6">
      <c r="E48" s="60" t="s">
        <v>364</v>
      </c>
    </row>
    <row r="49" spans="5:5" ht="30.6">
      <c r="E49" s="60" t="s">
        <v>365</v>
      </c>
    </row>
    <row r="50" spans="5:5">
      <c r="E50" s="54"/>
    </row>
    <row r="51" spans="5:5">
      <c r="E51" s="61" t="s">
        <v>366</v>
      </c>
    </row>
    <row r="52" spans="5:5">
      <c r="E52" s="44"/>
    </row>
    <row r="53" spans="5:5" ht="91.8">
      <c r="E53" s="58" t="s">
        <v>367</v>
      </c>
    </row>
  </sheetData>
  <hyperlinks>
    <hyperlink ref="E5" r:id="rId1" location="holiday_trading" display="holiday_trading" xr:uid="{E258AEC8-CAE8-4174-8734-24892C4271E3}"/>
  </hyperlinks>
  <pageMargins left="0.7" right="0.7" top="0.75" bottom="0.75" header="0.3" footer="0.3"/>
  <pageSetup paperSize="9" orientation="portrait" horizontalDpi="300" verticalDpi="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E0FBF-C972-4C98-811D-2295CD62D675}">
  <dimension ref="B2:J25"/>
  <sheetViews>
    <sheetView workbookViewId="0">
      <selection activeCell="B26" sqref="B26"/>
    </sheetView>
  </sheetViews>
  <sheetFormatPr defaultRowHeight="14.4"/>
  <cols>
    <col min="2" max="2" width="53.5546875" customWidth="1"/>
  </cols>
  <sheetData>
    <row r="2" spans="2:9">
      <c r="G2" t="s">
        <v>379</v>
      </c>
      <c r="H2" t="s">
        <v>377</v>
      </c>
      <c r="I2" t="s">
        <v>378</v>
      </c>
    </row>
    <row r="3" spans="2:9">
      <c r="C3" t="s">
        <v>381</v>
      </c>
      <c r="D3" t="s">
        <v>382</v>
      </c>
      <c r="E3" t="s">
        <v>374</v>
      </c>
      <c r="G3" t="s">
        <v>374</v>
      </c>
      <c r="H3" t="s">
        <v>375</v>
      </c>
      <c r="I3" t="s">
        <v>376</v>
      </c>
    </row>
    <row r="5" spans="2:9">
      <c r="B5" t="s">
        <v>380</v>
      </c>
      <c r="C5">
        <v>2</v>
      </c>
      <c r="E5" t="s">
        <v>384</v>
      </c>
    </row>
    <row r="6" spans="2:9">
      <c r="B6" t="s">
        <v>383</v>
      </c>
      <c r="C6">
        <v>8.6</v>
      </c>
      <c r="E6" t="s">
        <v>384</v>
      </c>
    </row>
    <row r="7" spans="2:9">
      <c r="B7" t="s">
        <v>385</v>
      </c>
      <c r="C7">
        <v>8.5</v>
      </c>
      <c r="E7" t="s">
        <v>384</v>
      </c>
    </row>
    <row r="8" spans="2:9">
      <c r="B8" t="s">
        <v>386</v>
      </c>
      <c r="C8">
        <v>4.7</v>
      </c>
      <c r="E8" t="s">
        <v>384</v>
      </c>
    </row>
    <row r="9" spans="2:9">
      <c r="B9" t="s">
        <v>387</v>
      </c>
      <c r="C9">
        <v>52.6</v>
      </c>
      <c r="D9" t="s">
        <v>384</v>
      </c>
      <c r="E9" t="s">
        <v>384</v>
      </c>
    </row>
    <row r="10" spans="2:9">
      <c r="B10" t="s">
        <v>388</v>
      </c>
      <c r="C10">
        <v>80.2</v>
      </c>
      <c r="E10" t="s">
        <v>384</v>
      </c>
    </row>
    <row r="11" spans="2:9">
      <c r="B11" t="s">
        <v>257</v>
      </c>
      <c r="C11">
        <v>27</v>
      </c>
      <c r="D11" t="s">
        <v>384</v>
      </c>
      <c r="E11" t="s">
        <v>384</v>
      </c>
    </row>
    <row r="12" spans="2:9">
      <c r="B12" t="s">
        <v>209</v>
      </c>
      <c r="C12">
        <v>25.8</v>
      </c>
      <c r="D12" t="s">
        <v>384</v>
      </c>
      <c r="E12" t="s">
        <v>384</v>
      </c>
    </row>
    <row r="13" spans="2:9">
      <c r="B13" t="s">
        <v>318</v>
      </c>
      <c r="C13">
        <v>43.05</v>
      </c>
      <c r="D13" t="s">
        <v>384</v>
      </c>
      <c r="E13" t="s">
        <v>384</v>
      </c>
    </row>
    <row r="14" spans="2:9">
      <c r="B14" t="s">
        <v>389</v>
      </c>
    </row>
    <row r="15" spans="2:9">
      <c r="B15" t="s">
        <v>390</v>
      </c>
      <c r="C15">
        <v>21.4</v>
      </c>
    </row>
    <row r="16" spans="2:9">
      <c r="B16" t="s">
        <v>391</v>
      </c>
      <c r="C16">
        <v>28.3</v>
      </c>
      <c r="F16" t="s">
        <v>392</v>
      </c>
    </row>
    <row r="17" spans="2:10">
      <c r="B17" t="s">
        <v>393</v>
      </c>
      <c r="C17">
        <v>148</v>
      </c>
      <c r="E17" t="s">
        <v>384</v>
      </c>
    </row>
    <row r="18" spans="2:10">
      <c r="B18" t="s">
        <v>394</v>
      </c>
      <c r="C18">
        <v>149</v>
      </c>
      <c r="E18" t="s">
        <v>384</v>
      </c>
    </row>
    <row r="19" spans="2:10">
      <c r="B19" t="s">
        <v>397</v>
      </c>
      <c r="C19">
        <v>137</v>
      </c>
      <c r="E19" t="s">
        <v>384</v>
      </c>
      <c r="J19" s="45"/>
    </row>
    <row r="20" spans="2:10">
      <c r="B20" t="s">
        <v>255</v>
      </c>
      <c r="C20">
        <v>183</v>
      </c>
      <c r="E20" t="s">
        <v>384</v>
      </c>
      <c r="J20" s="45"/>
    </row>
    <row r="21" spans="2:10">
      <c r="B21" t="s">
        <v>395</v>
      </c>
      <c r="C21">
        <v>74</v>
      </c>
      <c r="E21" t="s">
        <v>384</v>
      </c>
      <c r="J21" s="65"/>
    </row>
    <row r="22" spans="2:10" ht="27.6">
      <c r="B22" t="s">
        <v>256</v>
      </c>
      <c r="C22">
        <v>157</v>
      </c>
      <c r="E22" t="s">
        <v>384</v>
      </c>
      <c r="J22" s="66"/>
    </row>
    <row r="23" spans="2:10">
      <c r="B23" t="s">
        <v>396</v>
      </c>
      <c r="C23">
        <v>131</v>
      </c>
      <c r="E23" t="s">
        <v>384</v>
      </c>
    </row>
    <row r="24" spans="2:10">
      <c r="B24" t="s">
        <v>71</v>
      </c>
      <c r="C24">
        <v>150</v>
      </c>
    </row>
    <row r="25" spans="2:10">
      <c r="B25" t="s">
        <v>484</v>
      </c>
      <c r="C25">
        <v>25.1</v>
      </c>
    </row>
  </sheetData>
  <pageMargins left="0.7" right="0.7" top="0.75" bottom="0.75" header="0.3" footer="0.3"/>
  <pageSetup paperSize="9"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3E4A3-1BAE-4F2C-A8A7-2045BF435972}">
  <dimension ref="C5:V15"/>
  <sheetViews>
    <sheetView topLeftCell="A2" workbookViewId="0">
      <selection activeCell="T7" sqref="T7"/>
    </sheetView>
  </sheetViews>
  <sheetFormatPr defaultRowHeight="14.4"/>
  <cols>
    <col min="3" max="3" width="14.21875" bestFit="1" customWidth="1"/>
    <col min="4" max="4" width="6.88671875" bestFit="1" customWidth="1"/>
    <col min="5" max="5" width="10.5546875" bestFit="1" customWidth="1"/>
    <col min="6" max="6" width="12.44140625" customWidth="1"/>
    <col min="7" max="7" width="4.77734375" bestFit="1" customWidth="1"/>
    <col min="8" max="8" width="14.5546875" bestFit="1" customWidth="1"/>
    <col min="10" max="10" width="11.6640625" customWidth="1"/>
    <col min="17" max="17" width="10.33203125" customWidth="1"/>
  </cols>
  <sheetData>
    <row r="5" spans="3:22" ht="37.799999999999997">
      <c r="C5" s="67" t="s">
        <v>398</v>
      </c>
      <c r="D5" s="67" t="s">
        <v>399</v>
      </c>
      <c r="E5" s="67" t="s">
        <v>400</v>
      </c>
      <c r="F5" s="67" t="s">
        <v>456</v>
      </c>
      <c r="G5" s="67" t="s">
        <v>401</v>
      </c>
      <c r="H5" s="67" t="s">
        <v>192</v>
      </c>
      <c r="J5" s="67" t="s">
        <v>398</v>
      </c>
      <c r="K5" s="67" t="s">
        <v>399</v>
      </c>
      <c r="L5" s="67" t="s">
        <v>400</v>
      </c>
      <c r="M5" s="67" t="s">
        <v>456</v>
      </c>
      <c r="N5" s="67" t="s">
        <v>401</v>
      </c>
      <c r="O5" s="67" t="s">
        <v>192</v>
      </c>
      <c r="Q5" s="67" t="s">
        <v>398</v>
      </c>
      <c r="R5" s="67" t="s">
        <v>399</v>
      </c>
      <c r="S5" s="67" t="s">
        <v>400</v>
      </c>
      <c r="T5" s="67" t="s">
        <v>456</v>
      </c>
      <c r="U5" s="67" t="s">
        <v>401</v>
      </c>
      <c r="V5" s="67" t="s">
        <v>192</v>
      </c>
    </row>
    <row r="6" spans="3:22" ht="43.2">
      <c r="C6" s="68" t="s">
        <v>402</v>
      </c>
      <c r="D6" s="68">
        <v>500325</v>
      </c>
      <c r="E6" s="68" t="s">
        <v>403</v>
      </c>
      <c r="F6" s="68">
        <v>2627</v>
      </c>
      <c r="G6" s="68">
        <v>0.5</v>
      </c>
      <c r="H6" s="68" t="s">
        <v>404</v>
      </c>
      <c r="J6" s="68" t="s">
        <v>425</v>
      </c>
      <c r="K6" s="68">
        <v>532500</v>
      </c>
      <c r="L6" s="68" t="s">
        <v>426</v>
      </c>
      <c r="M6" s="68">
        <v>7409</v>
      </c>
      <c r="N6" s="68">
        <v>2</v>
      </c>
      <c r="O6" s="68" t="s">
        <v>427</v>
      </c>
      <c r="Q6" s="68" t="s">
        <v>450</v>
      </c>
      <c r="R6" s="68">
        <v>500247</v>
      </c>
      <c r="S6" s="68" t="s">
        <v>451</v>
      </c>
      <c r="T6" s="68">
        <v>2171</v>
      </c>
      <c r="U6" s="68">
        <v>5</v>
      </c>
      <c r="V6" s="68" t="s">
        <v>449</v>
      </c>
    </row>
    <row r="7" spans="3:22" ht="28.8">
      <c r="C7" s="69" t="s">
        <v>405</v>
      </c>
      <c r="D7" s="69">
        <v>532540</v>
      </c>
      <c r="E7" s="69" t="s">
        <v>67</v>
      </c>
      <c r="F7" s="69">
        <v>3499</v>
      </c>
      <c r="G7" s="69">
        <v>4.5</v>
      </c>
      <c r="H7" s="69" t="s">
        <v>406</v>
      </c>
      <c r="J7" s="69" t="s">
        <v>428</v>
      </c>
      <c r="K7" s="69">
        <v>500510</v>
      </c>
      <c r="L7" s="69" t="s">
        <v>429</v>
      </c>
      <c r="M7" s="69">
        <v>1792</v>
      </c>
      <c r="N7" s="69">
        <v>0.5</v>
      </c>
      <c r="O7" s="69" t="s">
        <v>121</v>
      </c>
      <c r="Q7" s="69" t="s">
        <v>452</v>
      </c>
      <c r="R7" s="69">
        <v>532174</v>
      </c>
      <c r="S7" s="69" t="s">
        <v>453</v>
      </c>
      <c r="T7" s="69">
        <v>759</v>
      </c>
      <c r="U7" s="69">
        <v>4</v>
      </c>
      <c r="V7" s="69" t="s">
        <v>449</v>
      </c>
    </row>
    <row r="8" spans="3:22" ht="28.8">
      <c r="C8" s="68" t="s">
        <v>407</v>
      </c>
      <c r="D8" s="68">
        <v>500696</v>
      </c>
      <c r="E8" s="68" t="s">
        <v>408</v>
      </c>
      <c r="F8" s="68">
        <v>2454</v>
      </c>
      <c r="G8" s="68">
        <v>5</v>
      </c>
      <c r="H8" s="68" t="s">
        <v>409</v>
      </c>
      <c r="J8" s="68" t="s">
        <v>430</v>
      </c>
      <c r="K8" s="68">
        <v>500114</v>
      </c>
      <c r="L8" s="68" t="s">
        <v>431</v>
      </c>
      <c r="M8" s="68">
        <v>2412</v>
      </c>
      <c r="N8" s="68">
        <v>1</v>
      </c>
      <c r="O8" s="68" t="s">
        <v>432</v>
      </c>
      <c r="Q8" s="68" t="s">
        <v>454</v>
      </c>
      <c r="R8" s="68">
        <v>532215</v>
      </c>
      <c r="S8" s="68" t="s">
        <v>455</v>
      </c>
      <c r="T8" s="68">
        <v>817</v>
      </c>
      <c r="U8" s="68">
        <v>4</v>
      </c>
      <c r="V8" s="68" t="s">
        <v>449</v>
      </c>
    </row>
    <row r="9" spans="3:22" ht="28.8">
      <c r="C9" s="69" t="s">
        <v>410</v>
      </c>
      <c r="D9" s="69">
        <v>500209</v>
      </c>
      <c r="E9" s="69" t="s">
        <v>411</v>
      </c>
      <c r="F9" s="69">
        <v>1720</v>
      </c>
      <c r="G9" s="69">
        <v>4</v>
      </c>
      <c r="H9" s="69" t="s">
        <v>406</v>
      </c>
      <c r="J9" s="69" t="s">
        <v>433</v>
      </c>
      <c r="K9" s="69">
        <v>500825</v>
      </c>
      <c r="L9" s="69" t="s">
        <v>55</v>
      </c>
      <c r="M9" s="69">
        <v>3690</v>
      </c>
      <c r="N9" s="69">
        <v>3</v>
      </c>
      <c r="O9" s="69" t="s">
        <v>409</v>
      </c>
    </row>
    <row r="10" spans="3:22" ht="57.6">
      <c r="C10" s="68" t="s">
        <v>412</v>
      </c>
      <c r="D10" s="68">
        <v>500010</v>
      </c>
      <c r="E10" s="68" t="s">
        <v>413</v>
      </c>
      <c r="F10" s="68">
        <v>2904</v>
      </c>
      <c r="G10" s="68">
        <v>5</v>
      </c>
      <c r="H10" s="68" t="s">
        <v>414</v>
      </c>
      <c r="J10" s="68" t="s">
        <v>434</v>
      </c>
      <c r="K10" s="68">
        <v>532977</v>
      </c>
      <c r="L10" s="68" t="s">
        <v>435</v>
      </c>
      <c r="M10" s="68">
        <v>3866</v>
      </c>
      <c r="N10" s="68">
        <v>4.5</v>
      </c>
      <c r="O10" s="68" t="s">
        <v>427</v>
      </c>
    </row>
    <row r="11" spans="3:22" ht="43.2">
      <c r="C11" s="69" t="s">
        <v>415</v>
      </c>
      <c r="D11" s="69">
        <v>532454</v>
      </c>
      <c r="E11" s="69" t="s">
        <v>416</v>
      </c>
      <c r="F11" s="69">
        <v>694</v>
      </c>
      <c r="G11" s="69">
        <v>0.5</v>
      </c>
      <c r="H11" s="69" t="s">
        <v>125</v>
      </c>
      <c r="J11" s="69" t="s">
        <v>436</v>
      </c>
      <c r="K11" s="69">
        <v>505200</v>
      </c>
      <c r="L11" s="69" t="s">
        <v>437</v>
      </c>
      <c r="M11" s="69">
        <v>2613</v>
      </c>
      <c r="N11" s="69">
        <v>4</v>
      </c>
      <c r="O11" s="69" t="s">
        <v>427</v>
      </c>
    </row>
    <row r="12" spans="3:22" ht="43.2">
      <c r="C12" s="68" t="s">
        <v>417</v>
      </c>
      <c r="D12" s="68">
        <v>500875</v>
      </c>
      <c r="E12" s="68" t="s">
        <v>18</v>
      </c>
      <c r="F12" s="68">
        <v>237</v>
      </c>
      <c r="G12" s="68">
        <v>4.5</v>
      </c>
      <c r="H12" s="68" t="s">
        <v>409</v>
      </c>
      <c r="J12" s="68" t="s">
        <v>438</v>
      </c>
      <c r="K12" s="68">
        <v>500124</v>
      </c>
      <c r="L12" s="68" t="s">
        <v>439</v>
      </c>
      <c r="M12" s="68">
        <v>4637</v>
      </c>
      <c r="N12" s="68">
        <v>1</v>
      </c>
      <c r="O12" s="68" t="s">
        <v>440</v>
      </c>
    </row>
    <row r="13" spans="3:22" ht="43.2">
      <c r="C13" s="69" t="s">
        <v>418</v>
      </c>
      <c r="D13" s="69">
        <v>500820</v>
      </c>
      <c r="E13" s="69" t="s">
        <v>419</v>
      </c>
      <c r="F13" s="69">
        <v>2982</v>
      </c>
      <c r="G13" s="69">
        <v>3</v>
      </c>
      <c r="H13" s="69" t="s">
        <v>420</v>
      </c>
      <c r="J13" s="69" t="s">
        <v>441</v>
      </c>
      <c r="K13" s="69">
        <v>540376</v>
      </c>
      <c r="L13" s="69" t="s">
        <v>442</v>
      </c>
      <c r="M13" s="69">
        <v>4521</v>
      </c>
      <c r="N13" s="69">
        <v>3</v>
      </c>
      <c r="O13" s="69" t="s">
        <v>443</v>
      </c>
    </row>
    <row r="14" spans="3:22" ht="28.8">
      <c r="C14" s="68" t="s">
        <v>421</v>
      </c>
      <c r="D14" s="68">
        <v>500790</v>
      </c>
      <c r="E14" s="68" t="s">
        <v>422</v>
      </c>
      <c r="F14" s="68">
        <v>19007</v>
      </c>
      <c r="G14" s="68">
        <v>5</v>
      </c>
      <c r="H14" s="68" t="s">
        <v>409</v>
      </c>
      <c r="J14" s="68" t="s">
        <v>444</v>
      </c>
      <c r="K14" s="68">
        <v>500331</v>
      </c>
      <c r="L14" s="68" t="s">
        <v>445</v>
      </c>
      <c r="M14" s="68">
        <v>2316</v>
      </c>
      <c r="N14" s="68">
        <v>4</v>
      </c>
      <c r="O14" s="68" t="s">
        <v>446</v>
      </c>
    </row>
    <row r="15" spans="3:22" ht="28.8">
      <c r="C15" s="69" t="s">
        <v>423</v>
      </c>
      <c r="D15" s="69">
        <v>532281</v>
      </c>
      <c r="E15" s="69" t="s">
        <v>424</v>
      </c>
      <c r="F15" s="69">
        <v>1194</v>
      </c>
      <c r="G15" s="69">
        <v>4</v>
      </c>
      <c r="H15" s="69" t="s">
        <v>406</v>
      </c>
      <c r="J15" s="69" t="s">
        <v>447</v>
      </c>
      <c r="K15" s="69">
        <v>500180</v>
      </c>
      <c r="L15" s="69" t="s">
        <v>448</v>
      </c>
      <c r="M15" s="69">
        <v>1681</v>
      </c>
      <c r="N15" s="69">
        <v>5</v>
      </c>
      <c r="O15" s="69" t="s">
        <v>449</v>
      </c>
    </row>
  </sheetData>
  <pageMargins left="0.7" right="0.7" top="0.75" bottom="0.75" header="0.3" footer="0.3"/>
  <pageSetup paperSize="9" orientation="portrait" horizontalDpi="30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B306A-D5DE-4B24-B045-48AE163A2A25}">
  <dimension ref="A1:L14"/>
  <sheetViews>
    <sheetView workbookViewId="0">
      <selection activeCell="C21" sqref="C21"/>
    </sheetView>
  </sheetViews>
  <sheetFormatPr defaultRowHeight="14.4"/>
  <cols>
    <col min="2" max="2" width="7.6640625" customWidth="1"/>
    <col min="3" max="3" width="33.109375" customWidth="1"/>
    <col min="4" max="4" width="34.77734375" customWidth="1"/>
    <col min="5" max="5" width="18" customWidth="1"/>
  </cols>
  <sheetData>
    <row r="1" spans="1:12">
      <c r="A1" t="s">
        <v>477</v>
      </c>
    </row>
    <row r="2" spans="1:12">
      <c r="L2" s="70"/>
    </row>
    <row r="3" spans="1:12" ht="15" thickBot="1">
      <c r="C3" s="12" t="s">
        <v>409</v>
      </c>
      <c r="D3" s="12" t="s">
        <v>128</v>
      </c>
      <c r="E3" t="s">
        <v>479</v>
      </c>
    </row>
    <row r="4" spans="1:12" ht="15" thickBot="1">
      <c r="B4" s="72" t="s">
        <v>464</v>
      </c>
      <c r="C4" s="72" t="s">
        <v>398</v>
      </c>
      <c r="D4" s="71" t="s">
        <v>398</v>
      </c>
    </row>
    <row r="5" spans="1:12" ht="15" customHeight="1" thickBot="1">
      <c r="B5" s="72">
        <v>1</v>
      </c>
      <c r="C5" s="72" t="s">
        <v>457</v>
      </c>
      <c r="D5" s="71" t="s">
        <v>465</v>
      </c>
      <c r="E5" t="s">
        <v>78</v>
      </c>
    </row>
    <row r="6" spans="1:12" ht="15" customHeight="1" thickBot="1">
      <c r="B6" s="72">
        <v>2</v>
      </c>
      <c r="C6" s="73" t="s">
        <v>474</v>
      </c>
      <c r="D6" s="71" t="s">
        <v>466</v>
      </c>
      <c r="E6" t="s">
        <v>45</v>
      </c>
    </row>
    <row r="7" spans="1:12" ht="15" thickBot="1">
      <c r="B7" s="72">
        <v>3</v>
      </c>
      <c r="C7" s="72" t="s">
        <v>458</v>
      </c>
      <c r="D7" s="71" t="s">
        <v>467</v>
      </c>
      <c r="E7" t="s">
        <v>103</v>
      </c>
    </row>
    <row r="8" spans="1:12" ht="15" thickBot="1">
      <c r="B8" s="72">
        <v>4</v>
      </c>
      <c r="C8" s="72" t="s">
        <v>459</v>
      </c>
      <c r="D8" s="71" t="s">
        <v>56</v>
      </c>
      <c r="E8" t="s">
        <v>478</v>
      </c>
    </row>
    <row r="9" spans="1:12" ht="15" thickBot="1">
      <c r="B9" s="72">
        <v>5</v>
      </c>
      <c r="C9" s="72" t="s">
        <v>460</v>
      </c>
      <c r="D9" s="71" t="s">
        <v>468</v>
      </c>
      <c r="E9" t="s">
        <v>255</v>
      </c>
    </row>
    <row r="10" spans="1:12" ht="15" thickBot="1">
      <c r="B10" s="72">
        <v>6</v>
      </c>
      <c r="C10" s="72" t="s">
        <v>461</v>
      </c>
      <c r="D10" s="71" t="s">
        <v>469</v>
      </c>
      <c r="E10" t="s">
        <v>89</v>
      </c>
    </row>
    <row r="11" spans="1:12" ht="15" thickBot="1">
      <c r="B11" s="72">
        <v>7</v>
      </c>
      <c r="C11" s="72" t="s">
        <v>475</v>
      </c>
      <c r="D11" s="71" t="s">
        <v>470</v>
      </c>
      <c r="E11" t="s">
        <v>46</v>
      </c>
    </row>
    <row r="12" spans="1:12" ht="15" thickBot="1">
      <c r="B12" s="72">
        <v>8</v>
      </c>
      <c r="C12" s="72" t="s">
        <v>476</v>
      </c>
      <c r="D12" s="71" t="s">
        <v>471</v>
      </c>
      <c r="E12" t="s">
        <v>480</v>
      </c>
    </row>
    <row r="13" spans="1:12" ht="15" thickBot="1">
      <c r="B13" s="72">
        <v>9</v>
      </c>
      <c r="C13" s="72" t="s">
        <v>462</v>
      </c>
      <c r="D13" s="71" t="s">
        <v>472</v>
      </c>
      <c r="E13" t="s">
        <v>481</v>
      </c>
    </row>
    <row r="14" spans="1:12" ht="29.4" thickBot="1">
      <c r="B14" s="72">
        <v>10</v>
      </c>
      <c r="C14" s="72" t="s">
        <v>463</v>
      </c>
      <c r="D14" s="71" t="s">
        <v>473</v>
      </c>
      <c r="E14" t="s">
        <v>482</v>
      </c>
    </row>
  </sheetData>
  <hyperlinks>
    <hyperlink ref="C6" r:id="rId1" display="https://indiancompanies.in/itc-limited-products-chairman/" xr:uid="{4FF3C6C0-5234-47CF-9B52-62C03253A413}"/>
  </hyperlinks>
  <pageMargins left="0.7" right="0.7" top="0.75" bottom="0.75" header="0.3" footer="0.3"/>
  <pageSetup paperSize="9" orientation="portrait" horizontalDpi="300" verticalDpi="0"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706E-FD0C-4A75-90E6-9F81A9D2EB23}">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Trade_F&amp;O</vt:lpstr>
      <vt:lpstr>Bal_Capital</vt:lpstr>
      <vt:lpstr>List</vt:lpstr>
      <vt:lpstr>Trade@Cash</vt:lpstr>
      <vt:lpstr>Sheet1</vt:lpstr>
      <vt:lpstr>Fav_Stocks</vt:lpstr>
      <vt:lpstr>MarketCap</vt:lpstr>
      <vt:lpstr>Diwali</vt:lpstr>
      <vt:lpstr>Bal</vt:lpstr>
      <vt:lpstr>Holiday</vt:lpstr>
      <vt:lpstr>Penny</vt:lpstr>
      <vt:lpstr>BlueChip</vt:lpstr>
      <vt:lpstr>Sheet5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Abhimanyu Kumar</dc:creator>
  <cp:lastModifiedBy>Abhimanyu Kumar</cp:lastModifiedBy>
  <dcterms:created xsi:type="dcterms:W3CDTF">2021-03-25T16:17:07Z</dcterms:created>
  <dcterms:modified xsi:type="dcterms:W3CDTF">2021-11-02T06:55:09Z</dcterms:modified>
</cp:coreProperties>
</file>