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mc:AlternateContent xmlns:mc="http://schemas.openxmlformats.org/markup-compatibility/2006">
    <mc:Choice Requires="x15">
      <x15ac:absPath xmlns:x15ac="http://schemas.microsoft.com/office/spreadsheetml/2010/11/ac" url="C:\Users\abhis\Documents\shelf\rammandir.co\Secondary Research\"/>
    </mc:Choice>
  </mc:AlternateContent>
  <xr:revisionPtr revIDLastSave="0" documentId="8_{32CD0B5E-DC3B-449F-A071-81BDD99E6B66}" xr6:coauthVersionLast="47" xr6:coauthVersionMax="47" xr10:uidLastSave="{00000000-0000-0000-0000-000000000000}"/>
  <bookViews>
    <workbookView xWindow="-108" yWindow="-108" windowWidth="23256" windowHeight="12456" xr2:uid="{00000000-000D-0000-FFFF-FFFF00000000}"/>
  </bookViews>
  <sheets>
    <sheet name="Sheet1" sheetId="1" r:id="rId1"/>
  </sheets>
  <externalReferences>
    <externalReference r:id="rId2"/>
  </externalReferences>
  <definedNames>
    <definedName name="_xlnm._FilterDatabase" localSheetId="0" hidden="1">Sheet1!$A$1:$H$104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O3" i="1" l="1"/>
  <c r="P3" i="1"/>
  <c r="Q3" i="1"/>
  <c r="R3" i="1"/>
  <c r="S3" i="1"/>
  <c r="T3" i="1"/>
  <c r="O4" i="1"/>
  <c r="P4" i="1"/>
  <c r="Q4" i="1"/>
  <c r="R4" i="1"/>
  <c r="S4" i="1"/>
  <c r="T4" i="1"/>
  <c r="O5" i="1"/>
  <c r="P5" i="1"/>
  <c r="Q5" i="1"/>
  <c r="R5" i="1"/>
  <c r="S5" i="1"/>
  <c r="T5" i="1"/>
  <c r="O6" i="1"/>
  <c r="P6" i="1"/>
  <c r="Q6" i="1"/>
  <c r="R6" i="1"/>
  <c r="S6" i="1"/>
  <c r="T6" i="1"/>
  <c r="O7" i="1"/>
  <c r="P7" i="1"/>
  <c r="Q7" i="1"/>
  <c r="R7" i="1"/>
  <c r="S7" i="1"/>
  <c r="T7" i="1"/>
  <c r="O8" i="1"/>
  <c r="P8" i="1"/>
  <c r="Q8" i="1"/>
  <c r="R8" i="1"/>
  <c r="S8" i="1"/>
  <c r="T8" i="1"/>
  <c r="O9" i="1"/>
  <c r="P9" i="1"/>
  <c r="Q9" i="1"/>
  <c r="R9" i="1"/>
  <c r="S9" i="1"/>
  <c r="T9" i="1"/>
  <c r="O10" i="1"/>
  <c r="P10" i="1"/>
  <c r="Q10" i="1"/>
  <c r="R10" i="1"/>
  <c r="S10" i="1"/>
  <c r="T10" i="1"/>
  <c r="O11" i="1"/>
  <c r="P11" i="1"/>
  <c r="Q11" i="1"/>
  <c r="R11" i="1"/>
  <c r="S11" i="1"/>
  <c r="T11" i="1"/>
  <c r="O12" i="1"/>
  <c r="P12" i="1"/>
  <c r="Q12" i="1"/>
  <c r="R12" i="1"/>
  <c r="S12" i="1"/>
  <c r="T12" i="1"/>
  <c r="O13" i="1"/>
  <c r="P13" i="1"/>
  <c r="Q13" i="1"/>
  <c r="R13" i="1"/>
  <c r="S13" i="1"/>
  <c r="T13" i="1"/>
  <c r="O14" i="1"/>
  <c r="P14" i="1"/>
  <c r="Q14" i="1"/>
  <c r="R14" i="1"/>
  <c r="S14" i="1"/>
  <c r="T14" i="1"/>
  <c r="O15" i="1"/>
  <c r="P15" i="1"/>
  <c r="Q15" i="1"/>
  <c r="R15" i="1"/>
  <c r="S15" i="1"/>
  <c r="T15" i="1"/>
  <c r="O16" i="1"/>
  <c r="P16" i="1"/>
  <c r="Q16" i="1"/>
  <c r="R16" i="1"/>
  <c r="S16" i="1"/>
  <c r="T16" i="1"/>
  <c r="O17" i="1"/>
  <c r="P17" i="1"/>
  <c r="Q17" i="1"/>
  <c r="R17" i="1"/>
  <c r="S17" i="1"/>
  <c r="T17" i="1"/>
  <c r="O18" i="1"/>
  <c r="P18" i="1"/>
  <c r="Q18" i="1"/>
  <c r="R18" i="1"/>
  <c r="S18" i="1"/>
  <c r="T18" i="1"/>
  <c r="O19" i="1"/>
  <c r="P19" i="1"/>
  <c r="Q19" i="1"/>
  <c r="R19" i="1"/>
  <c r="S19" i="1"/>
  <c r="T19" i="1"/>
  <c r="O20" i="1"/>
  <c r="P20" i="1"/>
  <c r="Q20" i="1"/>
  <c r="R20" i="1"/>
  <c r="S20" i="1"/>
  <c r="T20" i="1"/>
  <c r="O21" i="1"/>
  <c r="P21" i="1"/>
  <c r="Q21" i="1"/>
  <c r="R21" i="1"/>
  <c r="S21" i="1"/>
  <c r="T21" i="1"/>
  <c r="O22" i="1"/>
  <c r="P22" i="1"/>
  <c r="Q22" i="1"/>
  <c r="R22" i="1"/>
  <c r="S22" i="1"/>
  <c r="T22" i="1"/>
  <c r="O23" i="1"/>
  <c r="P23" i="1"/>
  <c r="Q23" i="1"/>
  <c r="R23" i="1"/>
  <c r="S23" i="1"/>
  <c r="T23" i="1"/>
  <c r="O24" i="1"/>
  <c r="P24" i="1"/>
  <c r="Q24" i="1"/>
  <c r="R24" i="1"/>
  <c r="S24" i="1"/>
  <c r="T24" i="1"/>
  <c r="O25" i="1"/>
  <c r="P25" i="1"/>
  <c r="Q25" i="1"/>
  <c r="R25" i="1"/>
  <c r="S25" i="1"/>
  <c r="T25" i="1"/>
  <c r="O26" i="1"/>
  <c r="P26" i="1"/>
  <c r="Q26" i="1"/>
  <c r="R26" i="1"/>
  <c r="S26" i="1"/>
  <c r="T26" i="1"/>
  <c r="O27" i="1"/>
  <c r="P27" i="1"/>
  <c r="Q27" i="1"/>
  <c r="R27" i="1"/>
  <c r="S27" i="1"/>
  <c r="T27" i="1"/>
  <c r="O28" i="1"/>
  <c r="P28" i="1"/>
  <c r="Q28" i="1"/>
  <c r="R28" i="1"/>
  <c r="S28" i="1"/>
  <c r="T28" i="1"/>
  <c r="O29" i="1"/>
  <c r="P29" i="1"/>
  <c r="Q29" i="1"/>
  <c r="R29" i="1"/>
  <c r="S29" i="1"/>
  <c r="T29" i="1"/>
  <c r="O30" i="1"/>
  <c r="P30" i="1"/>
  <c r="Q30" i="1"/>
  <c r="R30" i="1"/>
  <c r="S30" i="1"/>
  <c r="T30" i="1"/>
  <c r="O31" i="1"/>
  <c r="P31" i="1"/>
  <c r="Q31" i="1"/>
  <c r="R31" i="1"/>
  <c r="S31" i="1"/>
  <c r="T31" i="1"/>
  <c r="O32" i="1"/>
  <c r="P32" i="1"/>
  <c r="Q32" i="1"/>
  <c r="R32" i="1"/>
  <c r="S32" i="1"/>
  <c r="T32" i="1"/>
  <c r="O33" i="1"/>
  <c r="P33" i="1"/>
  <c r="Q33" i="1"/>
  <c r="R33" i="1"/>
  <c r="S33" i="1"/>
  <c r="T33" i="1"/>
  <c r="O34" i="1"/>
  <c r="P34" i="1"/>
  <c r="Q34" i="1"/>
  <c r="R34" i="1"/>
  <c r="S34" i="1"/>
  <c r="T34" i="1"/>
  <c r="O35" i="1"/>
  <c r="P35" i="1"/>
  <c r="Q35" i="1"/>
  <c r="R35" i="1"/>
  <c r="S35" i="1"/>
  <c r="T35" i="1"/>
  <c r="O36" i="1"/>
  <c r="P36" i="1"/>
  <c r="Q36" i="1"/>
  <c r="R36" i="1"/>
  <c r="S36" i="1"/>
  <c r="T36" i="1"/>
  <c r="O37" i="1"/>
  <c r="P37" i="1"/>
  <c r="Q37" i="1"/>
  <c r="R37" i="1"/>
  <c r="S37" i="1"/>
  <c r="T37" i="1"/>
  <c r="O38" i="1"/>
  <c r="P38" i="1"/>
  <c r="Q38" i="1"/>
  <c r="R38" i="1"/>
  <c r="S38" i="1"/>
  <c r="T38" i="1"/>
  <c r="O39" i="1"/>
  <c r="P39" i="1"/>
  <c r="Q39" i="1"/>
  <c r="R39" i="1"/>
  <c r="S39" i="1"/>
  <c r="T39" i="1"/>
  <c r="O40" i="1"/>
  <c r="P40" i="1"/>
  <c r="Q40" i="1"/>
  <c r="R40" i="1"/>
  <c r="S40" i="1"/>
  <c r="T40" i="1"/>
  <c r="O41" i="1"/>
  <c r="P41" i="1"/>
  <c r="Q41" i="1"/>
  <c r="R41" i="1"/>
  <c r="S41" i="1"/>
  <c r="T41" i="1"/>
  <c r="O42" i="1"/>
  <c r="P42" i="1"/>
  <c r="Q42" i="1"/>
  <c r="R42" i="1"/>
  <c r="S42" i="1"/>
  <c r="T42" i="1"/>
  <c r="O43" i="1"/>
  <c r="P43" i="1"/>
  <c r="Q43" i="1"/>
  <c r="R43" i="1"/>
  <c r="S43" i="1"/>
  <c r="T43" i="1"/>
  <c r="O44" i="1"/>
  <c r="P44" i="1"/>
  <c r="Q44" i="1"/>
  <c r="R44" i="1"/>
  <c r="S44" i="1"/>
  <c r="T44" i="1"/>
  <c r="O45" i="1"/>
  <c r="P45" i="1"/>
  <c r="Q45" i="1"/>
  <c r="R45" i="1"/>
  <c r="S45" i="1"/>
  <c r="T45" i="1"/>
  <c r="O46" i="1"/>
  <c r="P46" i="1"/>
  <c r="Q46" i="1"/>
  <c r="R46" i="1"/>
  <c r="S46" i="1"/>
  <c r="T46" i="1"/>
  <c r="O47" i="1"/>
  <c r="P47" i="1"/>
  <c r="Q47" i="1"/>
  <c r="R47" i="1"/>
  <c r="S47" i="1"/>
  <c r="T47" i="1"/>
  <c r="O48" i="1"/>
  <c r="P48" i="1"/>
  <c r="Q48" i="1"/>
  <c r="R48" i="1"/>
  <c r="S48" i="1"/>
  <c r="T48" i="1"/>
  <c r="O49" i="1"/>
  <c r="P49" i="1"/>
  <c r="Q49" i="1"/>
  <c r="R49" i="1"/>
  <c r="S49" i="1"/>
  <c r="T49" i="1"/>
  <c r="O50" i="1"/>
  <c r="P50" i="1"/>
  <c r="Q50" i="1"/>
  <c r="R50" i="1"/>
  <c r="S50" i="1"/>
  <c r="T50" i="1"/>
  <c r="O51" i="1"/>
  <c r="P51" i="1"/>
  <c r="Q51" i="1"/>
  <c r="R51" i="1"/>
  <c r="S51" i="1"/>
  <c r="T51" i="1"/>
  <c r="O52" i="1"/>
  <c r="P52" i="1"/>
  <c r="Q52" i="1"/>
  <c r="R52" i="1"/>
  <c r="S52" i="1"/>
  <c r="T52" i="1"/>
  <c r="O53" i="1"/>
  <c r="P53" i="1"/>
  <c r="Q53" i="1"/>
  <c r="R53" i="1"/>
  <c r="S53" i="1"/>
  <c r="T53" i="1"/>
  <c r="O54" i="1"/>
  <c r="P54" i="1"/>
  <c r="Q54" i="1"/>
  <c r="R54" i="1"/>
  <c r="S54" i="1"/>
  <c r="T54" i="1"/>
  <c r="O55" i="1"/>
  <c r="P55" i="1"/>
  <c r="Q55" i="1"/>
  <c r="R55" i="1"/>
  <c r="S55" i="1"/>
  <c r="T55" i="1"/>
  <c r="O56" i="1"/>
  <c r="P56" i="1"/>
  <c r="Q56" i="1"/>
  <c r="R56" i="1"/>
  <c r="S56" i="1"/>
  <c r="T56" i="1"/>
  <c r="O57" i="1"/>
  <c r="P57" i="1"/>
  <c r="Q57" i="1"/>
  <c r="R57" i="1"/>
  <c r="S57" i="1"/>
  <c r="T57" i="1"/>
  <c r="O58" i="1"/>
  <c r="P58" i="1"/>
  <c r="Q58" i="1"/>
  <c r="R58" i="1"/>
  <c r="S58" i="1"/>
  <c r="T58" i="1"/>
  <c r="O59" i="1"/>
  <c r="P59" i="1"/>
  <c r="Q59" i="1"/>
  <c r="R59" i="1"/>
  <c r="S59" i="1"/>
  <c r="T59" i="1"/>
  <c r="O60" i="1"/>
  <c r="P60" i="1"/>
  <c r="Q60" i="1"/>
  <c r="R60" i="1"/>
  <c r="S60" i="1"/>
  <c r="T60" i="1"/>
  <c r="O61" i="1"/>
  <c r="P61" i="1"/>
  <c r="Q61" i="1"/>
  <c r="R61" i="1"/>
  <c r="S61" i="1"/>
  <c r="T61" i="1"/>
  <c r="O62" i="1"/>
  <c r="P62" i="1"/>
  <c r="Q62" i="1"/>
  <c r="R62" i="1"/>
  <c r="S62" i="1"/>
  <c r="T62" i="1"/>
  <c r="O63" i="1"/>
  <c r="P63" i="1"/>
  <c r="Q63" i="1"/>
  <c r="R63" i="1"/>
  <c r="S63" i="1"/>
  <c r="T63" i="1"/>
  <c r="O64" i="1"/>
  <c r="P64" i="1"/>
  <c r="Q64" i="1"/>
  <c r="R64" i="1"/>
  <c r="S64" i="1"/>
  <c r="T64" i="1"/>
  <c r="O65" i="1"/>
  <c r="P65" i="1"/>
  <c r="Q65" i="1"/>
  <c r="R65" i="1"/>
  <c r="S65" i="1"/>
  <c r="T65" i="1"/>
  <c r="O66" i="1"/>
  <c r="P66" i="1"/>
  <c r="Q66" i="1"/>
  <c r="R66" i="1"/>
  <c r="S66" i="1"/>
  <c r="T66" i="1"/>
  <c r="O67" i="1"/>
  <c r="P67" i="1"/>
  <c r="Q67" i="1"/>
  <c r="R67" i="1"/>
  <c r="S67" i="1"/>
  <c r="T67" i="1"/>
  <c r="O68" i="1"/>
  <c r="P68" i="1"/>
  <c r="Q68" i="1"/>
  <c r="R68" i="1"/>
  <c r="S68" i="1"/>
  <c r="T68" i="1"/>
  <c r="O69" i="1"/>
  <c r="P69" i="1"/>
  <c r="Q69" i="1"/>
  <c r="R69" i="1"/>
  <c r="S69" i="1"/>
  <c r="T69" i="1"/>
  <c r="O70" i="1"/>
  <c r="P70" i="1"/>
  <c r="Q70" i="1"/>
  <c r="R70" i="1"/>
  <c r="S70" i="1"/>
  <c r="T70" i="1"/>
  <c r="O71" i="1"/>
  <c r="P71" i="1"/>
  <c r="Q71" i="1"/>
  <c r="R71" i="1"/>
  <c r="S71" i="1"/>
  <c r="T71" i="1"/>
  <c r="O72" i="1"/>
  <c r="P72" i="1"/>
  <c r="Q72" i="1"/>
  <c r="R72" i="1"/>
  <c r="S72" i="1"/>
  <c r="T72" i="1"/>
  <c r="O73" i="1"/>
  <c r="P73" i="1"/>
  <c r="Q73" i="1"/>
  <c r="R73" i="1"/>
  <c r="S73" i="1"/>
  <c r="T73" i="1"/>
  <c r="O74" i="1"/>
  <c r="P74" i="1"/>
  <c r="Q74" i="1"/>
  <c r="R74" i="1"/>
  <c r="S74" i="1"/>
  <c r="T74" i="1"/>
  <c r="O75" i="1"/>
  <c r="P75" i="1"/>
  <c r="Q75" i="1"/>
  <c r="R75" i="1"/>
  <c r="S75" i="1"/>
  <c r="T75" i="1"/>
  <c r="O76" i="1"/>
  <c r="P76" i="1"/>
  <c r="Q76" i="1"/>
  <c r="R76" i="1"/>
  <c r="S76" i="1"/>
  <c r="T76" i="1"/>
  <c r="O77" i="1"/>
  <c r="P77" i="1"/>
  <c r="Q77" i="1"/>
  <c r="R77" i="1"/>
  <c r="S77" i="1"/>
  <c r="T77" i="1"/>
  <c r="O78" i="1"/>
  <c r="P78" i="1"/>
  <c r="Q78" i="1"/>
  <c r="R78" i="1"/>
  <c r="S78" i="1"/>
  <c r="T78" i="1"/>
  <c r="O79" i="1"/>
  <c r="P79" i="1"/>
  <c r="Q79" i="1"/>
  <c r="R79" i="1"/>
  <c r="S79" i="1"/>
  <c r="T79" i="1"/>
  <c r="O80" i="1"/>
  <c r="P80" i="1"/>
  <c r="Q80" i="1"/>
  <c r="R80" i="1"/>
  <c r="S80" i="1"/>
  <c r="T80" i="1"/>
  <c r="O81" i="1"/>
  <c r="P81" i="1"/>
  <c r="Q81" i="1"/>
  <c r="R81" i="1"/>
  <c r="S81" i="1"/>
  <c r="T81" i="1"/>
  <c r="O82" i="1"/>
  <c r="P82" i="1"/>
  <c r="Q82" i="1"/>
  <c r="R82" i="1"/>
  <c r="S82" i="1"/>
  <c r="T82" i="1"/>
  <c r="O83" i="1"/>
  <c r="P83" i="1"/>
  <c r="Q83" i="1"/>
  <c r="R83" i="1"/>
  <c r="S83" i="1"/>
  <c r="T83" i="1"/>
  <c r="O84" i="1"/>
  <c r="P84" i="1"/>
  <c r="Q84" i="1"/>
  <c r="R84" i="1"/>
  <c r="S84" i="1"/>
  <c r="T84" i="1"/>
  <c r="O85" i="1"/>
  <c r="P85" i="1"/>
  <c r="Q85" i="1"/>
  <c r="R85" i="1"/>
  <c r="S85" i="1"/>
  <c r="T85" i="1"/>
  <c r="O86" i="1"/>
  <c r="P86" i="1"/>
  <c r="Q86" i="1"/>
  <c r="R86" i="1"/>
  <c r="S86" i="1"/>
  <c r="T86" i="1"/>
  <c r="O87" i="1"/>
  <c r="P87" i="1"/>
  <c r="Q87" i="1"/>
  <c r="R87" i="1"/>
  <c r="S87" i="1"/>
  <c r="T87" i="1"/>
  <c r="O88" i="1"/>
  <c r="P88" i="1"/>
  <c r="Q88" i="1"/>
  <c r="R88" i="1"/>
  <c r="S88" i="1"/>
  <c r="T88" i="1"/>
  <c r="O89" i="1"/>
  <c r="P89" i="1"/>
  <c r="Q89" i="1"/>
  <c r="R89" i="1"/>
  <c r="S89" i="1"/>
  <c r="T89" i="1"/>
  <c r="O90" i="1"/>
  <c r="P90" i="1"/>
  <c r="Q90" i="1"/>
  <c r="R90" i="1"/>
  <c r="S90" i="1"/>
  <c r="T90" i="1"/>
  <c r="O91" i="1"/>
  <c r="P91" i="1"/>
  <c r="Q91" i="1"/>
  <c r="R91" i="1"/>
  <c r="S91" i="1"/>
  <c r="T91" i="1"/>
  <c r="O92" i="1"/>
  <c r="P92" i="1"/>
  <c r="Q92" i="1"/>
  <c r="R92" i="1"/>
  <c r="S92" i="1"/>
  <c r="T92" i="1"/>
  <c r="O93" i="1"/>
  <c r="P93" i="1"/>
  <c r="Q93" i="1"/>
  <c r="R93" i="1"/>
  <c r="S93" i="1"/>
  <c r="T93" i="1"/>
  <c r="O94" i="1"/>
  <c r="P94" i="1"/>
  <c r="Q94" i="1"/>
  <c r="R94" i="1"/>
  <c r="S94" i="1"/>
  <c r="T94" i="1"/>
  <c r="O95" i="1"/>
  <c r="P95" i="1"/>
  <c r="Q95" i="1"/>
  <c r="R95" i="1"/>
  <c r="S95" i="1"/>
  <c r="T95" i="1"/>
  <c r="O96" i="1"/>
  <c r="P96" i="1"/>
  <c r="Q96" i="1"/>
  <c r="R96" i="1"/>
  <c r="S96" i="1"/>
  <c r="T96" i="1"/>
  <c r="O97" i="1"/>
  <c r="P97" i="1"/>
  <c r="Q97" i="1"/>
  <c r="R97" i="1"/>
  <c r="S97" i="1"/>
  <c r="T97" i="1"/>
  <c r="O98" i="1"/>
  <c r="P98" i="1"/>
  <c r="Q98" i="1"/>
  <c r="R98" i="1"/>
  <c r="S98" i="1"/>
  <c r="T98" i="1"/>
  <c r="O99" i="1"/>
  <c r="P99" i="1"/>
  <c r="Q99" i="1"/>
  <c r="R99" i="1"/>
  <c r="S99" i="1"/>
  <c r="T99" i="1"/>
  <c r="O100" i="1"/>
  <c r="P100" i="1"/>
  <c r="Q100" i="1"/>
  <c r="R100" i="1"/>
  <c r="S100" i="1"/>
  <c r="T100" i="1"/>
  <c r="O101" i="1"/>
  <c r="P101" i="1"/>
  <c r="Q101" i="1"/>
  <c r="R101" i="1"/>
  <c r="S101" i="1"/>
  <c r="T101" i="1"/>
  <c r="O102" i="1"/>
  <c r="P102" i="1"/>
  <c r="Q102" i="1"/>
  <c r="R102" i="1"/>
  <c r="S102" i="1"/>
  <c r="T102" i="1"/>
  <c r="O103" i="1"/>
  <c r="P103" i="1"/>
  <c r="Q103" i="1"/>
  <c r="R103" i="1"/>
  <c r="S103" i="1"/>
  <c r="T103" i="1"/>
  <c r="O104" i="1"/>
  <c r="P104" i="1"/>
  <c r="Q104" i="1"/>
  <c r="R104" i="1"/>
  <c r="S104" i="1"/>
  <c r="T104" i="1"/>
  <c r="O2" i="1"/>
  <c r="P2" i="1"/>
  <c r="Q2" i="1"/>
  <c r="R2" i="1"/>
  <c r="S2" i="1"/>
  <c r="T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J3" i="1"/>
  <c r="K3" i="1"/>
  <c r="L3" i="1"/>
  <c r="J4" i="1"/>
  <c r="K4" i="1"/>
  <c r="L4" i="1"/>
  <c r="J5" i="1"/>
  <c r="K5" i="1"/>
  <c r="L5" i="1"/>
  <c r="J6" i="1"/>
  <c r="K6" i="1"/>
  <c r="L6" i="1"/>
  <c r="J7" i="1"/>
  <c r="K7" i="1"/>
  <c r="L7" i="1"/>
  <c r="J8" i="1"/>
  <c r="L8" i="1" s="1"/>
  <c r="K8" i="1"/>
  <c r="J9" i="1"/>
  <c r="L9" i="1" s="1"/>
  <c r="K9" i="1"/>
  <c r="J10" i="1"/>
  <c r="K10" i="1"/>
  <c r="L10" i="1"/>
  <c r="J11" i="1"/>
  <c r="K11" i="1"/>
  <c r="L11" i="1"/>
  <c r="J12" i="1"/>
  <c r="K12" i="1"/>
  <c r="L12" i="1"/>
  <c r="J13" i="1"/>
  <c r="K13" i="1"/>
  <c r="L13" i="1"/>
  <c r="J14" i="1"/>
  <c r="L14" i="1" s="1"/>
  <c r="K14" i="1"/>
  <c r="J15" i="1"/>
  <c r="L15" i="1" s="1"/>
  <c r="K15" i="1"/>
  <c r="J16" i="1"/>
  <c r="K16" i="1"/>
  <c r="L16" i="1"/>
  <c r="J17" i="1"/>
  <c r="K17" i="1"/>
  <c r="L17" i="1"/>
  <c r="J18" i="1"/>
  <c r="K18" i="1"/>
  <c r="L18" i="1"/>
  <c r="J19" i="1"/>
  <c r="L19" i="1" s="1"/>
  <c r="K19" i="1"/>
  <c r="J20" i="1"/>
  <c r="L20" i="1" s="1"/>
  <c r="K20" i="1"/>
  <c r="J21" i="1"/>
  <c r="K21" i="1"/>
  <c r="L21" i="1"/>
  <c r="J22" i="1"/>
  <c r="L22" i="1" s="1"/>
  <c r="K22" i="1"/>
  <c r="J23" i="1"/>
  <c r="L23" i="1" s="1"/>
  <c r="K23" i="1"/>
  <c r="J24" i="1"/>
  <c r="K24" i="1"/>
  <c r="L24" i="1"/>
  <c r="J25" i="1"/>
  <c r="K25" i="1"/>
  <c r="L25" i="1"/>
  <c r="J26" i="1"/>
  <c r="K26" i="1"/>
  <c r="L26" i="1"/>
  <c r="J27" i="1"/>
  <c r="L27" i="1" s="1"/>
  <c r="K27" i="1"/>
  <c r="J28" i="1"/>
  <c r="L28" i="1" s="1"/>
  <c r="K28" i="1"/>
  <c r="J29" i="1"/>
  <c r="K29" i="1"/>
  <c r="L29" i="1"/>
  <c r="J30" i="1"/>
  <c r="L30" i="1" s="1"/>
  <c r="K30" i="1"/>
  <c r="J31" i="1"/>
  <c r="K31" i="1"/>
  <c r="L31" i="1"/>
  <c r="J32" i="1"/>
  <c r="K32" i="1"/>
  <c r="L32" i="1"/>
  <c r="J33" i="1"/>
  <c r="K33" i="1"/>
  <c r="L33" i="1"/>
  <c r="J34" i="1"/>
  <c r="K34" i="1"/>
  <c r="L34" i="1"/>
  <c r="J35" i="1"/>
  <c r="L35" i="1" s="1"/>
  <c r="K35" i="1"/>
  <c r="J36" i="1"/>
  <c r="L36" i="1" s="1"/>
  <c r="K36" i="1"/>
  <c r="J37" i="1"/>
  <c r="K37" i="1"/>
  <c r="L37" i="1"/>
  <c r="J38" i="1"/>
  <c r="L38" i="1" s="1"/>
  <c r="K38" i="1"/>
  <c r="J39" i="1"/>
  <c r="K39" i="1"/>
  <c r="L39" i="1"/>
  <c r="J40" i="1"/>
  <c r="K40" i="1"/>
  <c r="L40" i="1"/>
  <c r="J41" i="1"/>
  <c r="L41" i="1" s="1"/>
  <c r="K41" i="1"/>
  <c r="J42" i="1"/>
  <c r="K42" i="1"/>
  <c r="L42" i="1"/>
  <c r="J43" i="1"/>
  <c r="L43" i="1" s="1"/>
  <c r="K43" i="1"/>
  <c r="J44" i="1"/>
  <c r="L44" i="1" s="1"/>
  <c r="K44" i="1"/>
  <c r="J45" i="1"/>
  <c r="K45" i="1"/>
  <c r="L45" i="1"/>
  <c r="J46" i="1"/>
  <c r="L46" i="1" s="1"/>
  <c r="K46" i="1"/>
  <c r="J47" i="1"/>
  <c r="K47" i="1"/>
  <c r="L47" i="1"/>
  <c r="J48" i="1"/>
  <c r="K48" i="1"/>
  <c r="L48" i="1"/>
  <c r="J49" i="1"/>
  <c r="L49" i="1" s="1"/>
  <c r="K49" i="1"/>
  <c r="J50" i="1"/>
  <c r="K50" i="1"/>
  <c r="L50" i="1"/>
  <c r="J51" i="1"/>
  <c r="L51" i="1" s="1"/>
  <c r="K51" i="1"/>
  <c r="J52" i="1"/>
  <c r="L52" i="1" s="1"/>
  <c r="K52" i="1"/>
  <c r="J53" i="1"/>
  <c r="K53" i="1"/>
  <c r="L53" i="1"/>
  <c r="J54" i="1"/>
  <c r="L54" i="1" s="1"/>
  <c r="K54" i="1"/>
  <c r="J55" i="1"/>
  <c r="K55" i="1"/>
  <c r="L55" i="1"/>
  <c r="J56" i="1"/>
  <c r="K56" i="1"/>
  <c r="L56" i="1"/>
  <c r="J57" i="1"/>
  <c r="L57" i="1" s="1"/>
  <c r="K57" i="1"/>
  <c r="J58" i="1"/>
  <c r="K58" i="1"/>
  <c r="L58" i="1"/>
  <c r="J59" i="1"/>
  <c r="L59" i="1" s="1"/>
  <c r="K59" i="1"/>
  <c r="J60" i="1"/>
  <c r="L60" i="1" s="1"/>
  <c r="K60" i="1"/>
  <c r="J61" i="1"/>
  <c r="K61" i="1"/>
  <c r="L61" i="1"/>
  <c r="J62" i="1"/>
  <c r="L62" i="1" s="1"/>
  <c r="K62" i="1"/>
  <c r="J63" i="1"/>
  <c r="K63" i="1"/>
  <c r="L63" i="1"/>
  <c r="J64" i="1"/>
  <c r="K64" i="1"/>
  <c r="L64" i="1"/>
  <c r="J65" i="1"/>
  <c r="L65" i="1" s="1"/>
  <c r="K65" i="1"/>
  <c r="J66" i="1"/>
  <c r="K66" i="1"/>
  <c r="L66" i="1"/>
  <c r="J67" i="1"/>
  <c r="L67" i="1" s="1"/>
  <c r="K67" i="1"/>
  <c r="J68" i="1"/>
  <c r="L68" i="1" s="1"/>
  <c r="K68" i="1"/>
  <c r="J69" i="1"/>
  <c r="K69" i="1"/>
  <c r="L69" i="1"/>
  <c r="J70" i="1"/>
  <c r="L70" i="1" s="1"/>
  <c r="K70" i="1"/>
  <c r="J71" i="1"/>
  <c r="K71" i="1"/>
  <c r="L71" i="1"/>
  <c r="J72" i="1"/>
  <c r="K72" i="1"/>
  <c r="L72" i="1"/>
  <c r="J73" i="1"/>
  <c r="L73" i="1" s="1"/>
  <c r="K73" i="1"/>
  <c r="J74" i="1"/>
  <c r="K74" i="1"/>
  <c r="L74" i="1"/>
  <c r="J75" i="1"/>
  <c r="L75" i="1" s="1"/>
  <c r="K75" i="1"/>
  <c r="J76" i="1"/>
  <c r="L76" i="1" s="1"/>
  <c r="K76" i="1"/>
  <c r="J77" i="1"/>
  <c r="K77" i="1"/>
  <c r="L77" i="1"/>
  <c r="J78" i="1"/>
  <c r="L78" i="1" s="1"/>
  <c r="K78" i="1"/>
  <c r="J79" i="1"/>
  <c r="K79" i="1"/>
  <c r="L79" i="1"/>
  <c r="J80" i="1"/>
  <c r="K80" i="1"/>
  <c r="L80" i="1"/>
  <c r="J81" i="1"/>
  <c r="L81" i="1" s="1"/>
  <c r="K81" i="1"/>
  <c r="J82" i="1"/>
  <c r="K82" i="1"/>
  <c r="L82" i="1"/>
  <c r="J83" i="1"/>
  <c r="L83" i="1" s="1"/>
  <c r="K83" i="1"/>
  <c r="J84" i="1"/>
  <c r="L84" i="1" s="1"/>
  <c r="K84" i="1"/>
  <c r="J85" i="1"/>
  <c r="K85" i="1"/>
  <c r="L85" i="1"/>
  <c r="J86" i="1"/>
  <c r="K86" i="1"/>
  <c r="L86" i="1"/>
  <c r="J87" i="1"/>
  <c r="K87" i="1"/>
  <c r="L87" i="1"/>
  <c r="J88" i="1"/>
  <c r="K88" i="1"/>
  <c r="L88" i="1"/>
  <c r="J89" i="1"/>
  <c r="L89" i="1" s="1"/>
  <c r="K89" i="1"/>
  <c r="J90" i="1"/>
  <c r="K90" i="1"/>
  <c r="L90" i="1"/>
  <c r="J91" i="1"/>
  <c r="L91" i="1" s="1"/>
  <c r="K91" i="1"/>
  <c r="J92" i="1"/>
  <c r="L92" i="1" s="1"/>
  <c r="K92" i="1"/>
  <c r="J93" i="1"/>
  <c r="K93" i="1"/>
  <c r="L93" i="1"/>
  <c r="J94" i="1"/>
  <c r="K94" i="1"/>
  <c r="L94" i="1"/>
  <c r="J95" i="1"/>
  <c r="K95" i="1"/>
  <c r="L95" i="1"/>
  <c r="J96" i="1"/>
  <c r="K96" i="1"/>
  <c r="L96" i="1"/>
  <c r="J97" i="1"/>
  <c r="L97" i="1" s="1"/>
  <c r="K97" i="1"/>
  <c r="J98" i="1"/>
  <c r="K98" i="1"/>
  <c r="L98" i="1"/>
  <c r="J99" i="1"/>
  <c r="L99" i="1" s="1"/>
  <c r="K99" i="1"/>
  <c r="J100" i="1"/>
  <c r="L100" i="1" s="1"/>
  <c r="K100" i="1"/>
  <c r="J101" i="1"/>
  <c r="K101" i="1"/>
  <c r="L101" i="1"/>
  <c r="J102" i="1"/>
  <c r="K102" i="1"/>
  <c r="L102" i="1"/>
  <c r="J103" i="1"/>
  <c r="K103" i="1"/>
  <c r="L103" i="1"/>
  <c r="J104" i="1"/>
  <c r="K104" i="1"/>
  <c r="L104" i="1"/>
  <c r="K2" i="1"/>
  <c r="L2" i="1"/>
  <c r="J2" i="1"/>
</calcChain>
</file>

<file path=xl/sharedStrings.xml><?xml version="1.0" encoding="utf-8"?>
<sst xmlns="http://schemas.openxmlformats.org/spreadsheetml/2006/main" count="355" uniqueCount="311">
  <si>
    <t>name</t>
  </si>
  <si>
    <t>aminity</t>
  </si>
  <si>
    <t>rules</t>
  </si>
  <si>
    <t>reviews</t>
  </si>
  <si>
    <t>positive</t>
  </si>
  <si>
    <t>negative</t>
  </si>
  <si>
    <t>neutral</t>
  </si>
  <si>
    <t>total_reviews</t>
  </si>
  <si>
    <t>Apoorva Guest House</t>
  </si>
  <si>
    <t>Highlighted Amenities- Free Parking- Power Backup- Elevator/Lift- Housekeeping * Basic Facilities- Free Parking- Power Backup- Elevator/Lift- Housekeeping * General Services- Medical Centre- Doctor on Call- Wake-up Call * Common Area- Reception *</t>
  </si>
  <si>
    <t>Aadhar, Driving License and Govt. ID are accepted as ID proof(s) * Pets are not allowed. * Smoking within the premises is not allowed * Groups with only male guests are not allowed at this property * Unmarried couples allowed * Guests below 18 years of age are not allowed at the property. *</t>
  </si>
  <si>
    <t>Hotel Hanuman Ji</t>
  </si>
  <si>
    <t>Highlighted Amenities- Fireplace- Smoking Rooms- Power Backup- Refrigerator * Basic Facilities- Smoking Rooms- Power Backup- Refrigerator- Housekeeping * Transfers- Paid Shuttle Service- Paid Airport Transfers * Food and Drinks- Dining Area * Safety and Security- CCTV- Fire Extinguishers- Security alarms *</t>
  </si>
  <si>
    <t>Outside food is not allowed * Unmarried couples allowed *</t>
  </si>
  <si>
    <t>Excellent Stay Rated  5.0 by PRADEEP MANOHAR KINKAR .  Sep 26, 2023Good location, comfortable stay * Unique experience in booking hotels in make my trip Rated  1.0 by DEBASIS MOHANTY .  Oct 07, 2023Only two rooms of the hotel have been completed. Very unhygienic conditions. Room tariff very highDo you find this helpful? * Excellent Stay Rated  5.0 by PRADEEP MANOHAR KINKAR .  Sep 26, 2023Good location, comfortable stayDo you find this helpful? * Excellent service Rated  5.0 by Sagar Patra . Couple Traveller . Sep 12, 2023I stayed for 2 days they had excellent service and nice people. The rooms were very neat and tidy cleaned i suggest upcoming tourists please visit this hotel during their stayDo you find this helpful? * Well cultured and decent staff and owner behavior. Rated  5.0 by Rajeev Amit . Solo Traveller . Sep 10, 2023Very pleasant stay. Hotel is nearby prabhu janmasthali. Prabhu ram ji ki paidi is also nearby. My overall experience was great.Do you find this helpful? * Location Rated  2.0 by Anurudh Gupta . Business Traveller . Aug 28, 2023Location and property not good for business prospect. It's good for who travel-ling for only visit temple.Do you find this helpful? *</t>
  </si>
  <si>
    <t>OYO Home Siya Homestay</t>
  </si>
  <si>
    <t>Popular Amenities- Caretaker- Luggage Storage- Seating Area- Power Backup * Basic Facilities- Power Backup- Housekeeping- Air Conditioning- Wi-Fi * Safety and Security- CCTV- Fire Extinguishers * Health and wellness- First-aid Services * General Services- Caretaker- Luggage Storage- Luggage Assistance- Multilingual Staff *</t>
  </si>
  <si>
    <t>Passport, Aadhar, Driving License and Govt. ID are accepted as ID proof(s) * Pets are not allowed. * Unmarried couples allowed * Guests below 18 years of age are not allowed at the property. *</t>
  </si>
  <si>
    <t>Hotel Shri Ram Bhavan Seeta Swayamvar Marriage Lawn</t>
  </si>
  <si>
    <t>Highlighted Amenities- Water Sports- Spa- Restaurant- Indoor Games * Basic Facilities- Dry Cleaning Service- Smoking Rooms- Intercom- Refrigerator * Transfers- Paid Pickup/Drop- Paid Railway Station Transfers- Paid Airport Transfers- Paid Bus Station Transfers * Family and kids- Kids Play Area- Kids' Club- Childcare Services- Playground * Food and Drinks- Restaurant- Kids' Meals- Dining Area- Bakery *</t>
  </si>
  <si>
    <t>Guests below 18 years of age are not allowed at the property. * Aadhar, Driving License and Govt. ID are accepted as ID proof(s) * Unmarried couples are not allowed * Guests below 18 years of age are not allowed at the property. *</t>
  </si>
  <si>
    <t>Room Rated  4.0 by Sanjeev Kumar Saxena .  Oct 18, 2023Room was nee t and cleaned. Location of the property was near to shri ram janmbhoomi mandir. Room services are ok but no breakfast was provided after asking for it. * Room Rated  4.0 by Sanjeev Kumar Saxena . Couple Traveller . Oct 18, 2023Room was nee t and cleaned. Location of the property was near to shri ram janmbhoomi mandir. Room services are ok but no breakfast was provided after asking for it.Do you find this helpful? * Good Stay Rated  4.0 by sushila jayachandran .  Aug 27, 2023the hotel service was good. the rooms were decent but small . a budget hotel for thrifty travelers big plus was the location which facilitated temple visits. in house catering will surely help weary yatris on the whole pleasant stay. thanks 🙏🏻🙏🏻Do you find this helpful? * Ram darshan ayodhya Rated  4.0 by sanjay berde . Couple Traveller . Aug 21, 2023This place is closed, hotel offers basic amenities compared to ayodhya development. Staff is courteousDo you find this helpful? * Ac wasn’t working Rated  3.0 by Niranjankumar Prajapati . Group Traveller . Jul 26, 2023One of the room’s air-condition wasn’t working. We tried to contact the staff but nothing much they have done or not given us replacement roomDo you find this helpful? * Stay, food
stay Rated  3.0 by Prakash Chandra  Das . Family Traveller . Apr 12, 2023Rate is high &amp; no food facility. There is other hotel nearby which having food facilities &amp; cheap.Do you find this helpful? *</t>
  </si>
  <si>
    <t>Life Point grand</t>
  </si>
  <si>
    <t>Highlighted Amenities- Restaurant- Fireplace- 24-hour Room Service- Wi-Fi * Basic Facilities- 24-hour Room Service- Wi-Fi- Power Backup- Refrigerator * Transfers- Paid Shuttle Service- Paid Airport Transfers * Food and Drinks- Restaurant- Dining Area- Coffee Shop * Payment Services- ATM *</t>
  </si>
  <si>
    <t>Guests below 18 years of age are not allowed at the property. * Passport, Aadhar, Driving License and Govt. ID are accepted as ID proof(s) * Pets are not allowed. * Unmarried couples are not allowed * Guests below 18 years of age are not allowed at the property. *</t>
  </si>
  <si>
    <t>Excellent Stay Rated  5.0 by Manish Kumar .  Nov 09, 2023Excellent experience with hotel. Good staff well mannered &amp; very cooperativeDo you find this helpful? *</t>
  </si>
  <si>
    <t>OYO Home Hotel Sahu Inn Homestay</t>
  </si>
  <si>
    <t>Popular Amenities- Caretaker- Luggage Storage- Seating Area- Power Backup * Basic Facilities- Power Backup- Housekeeping- Wi-Fi- Newspaper * Safety and Security- CCTV- Fire Extinguishers * General Services- Luggage Storage * Common Area- Seating Area *</t>
  </si>
  <si>
    <t>Guests below 18 years of age are not allowed at the property. * Passport, Aadhar, Driving License and Govt. ID are accepted as ID proof(s) * Unmarried couples are not allowed * Guests below 18 years of age are not allowed at the property. *</t>
  </si>
  <si>
    <t>Terrible Stay Rated  1.0 by Kiran Nalam .  Nov 15, 2023The property had been locked and i couldn't not stay. * Terrible Stay Rated  1.0 by Kiran Nalam .  Nov 15, 2023The property had been locked and i couldn't not stay.Do you find this helpful? * Not that bad Rated  3.0 by Dhananjay kumar . Family Traveller . Aug 13, 2023snacks and food services could have been improved but the rest was good. Clean and hygiene were maintained only the room service hurts.Do you find this helpful? *</t>
  </si>
  <si>
    <t>Hotel Ayodhya Palace</t>
  </si>
  <si>
    <t>Highlighted Amenities- Dry Cleaning Service- Smoking Rooms- Intercom- Power Backup * Basic Facilities- Dry Cleaning Service- Smoking Rooms- Intercom- Power Backup * Transfers- Paid Pickup/Drop * Food and Drinks- Dining Area * Safety and Security- Emergency Exit Map- CCTV- Fire Extinguishers- Safety and Security *</t>
  </si>
  <si>
    <t>Pets are not allowed. * Smoking within the premises is not allowed * Unmarried couples allowed *</t>
  </si>
  <si>
    <t>Good Stay Rated  4.0 by brijbhusan tiwari .  Nov 30, 2023Location is amazing and you will feel that you are in heart of ayodhya which enables your mind and soul to feel mighty ram * Good Stay Rated  4.0 by brijbhusan tiwari .  Nov 30, 2023Location is amazing and you will feel that you are in heart of ayodhya which enables your mind and soul to feel mighty ramDo you find this helpful? * Terrible Stay Rated  1.0 by Kavita Mahajan .  Nov 28, 2023Very disappointing experience. I called the hotel ayodhya palace, reception person for the check there is lift or not because my mother can't climb stair. They said don't worry we have room in the ground floor we will give you that. After all this conversation i am relaxed. But when we reached there by 5pm, they said we don't have room at ground floor. Then they send us to other hote i. E. In exterior pathetic room no ventilation. My package is included breakfast but in this hotel they don't have breakfast facility. So we didn't get the breakfast. So please refund my money for such a pathetic stay.Do you find this helpful? * Excellent Stay Rated  5.0 by Deepa Kumari .  Nov 27, 2023Happy stay at ayodhya palace hotel. Clean and hygiene. I recommend to book this without any doubt. Also, situated at perfect location.Do you find this helpful? * Average Stay Rated  3.0 by Sandeep Shukla .  Nov 14, 2023Good and averageDo you find this helpful? * Good Stay Rated  4.0 by Debasish Sinha .  Oct 26, 2023Clean and hygienic rooms. Rooms are air conditioned. Only downside is the lack of restaurant.Do you find this helpful? *</t>
  </si>
  <si>
    <t>Hotel AP Palace</t>
  </si>
  <si>
    <t>Highlighted Amenities- Restaurant- Indoor Games- Yoga- Dry Cleaning Service * Basic Facilities- Dry Cleaning Service- Smoking Rooms- Intercom- Power Backup * Transfers- Paid Airport Transfers- Paid Shuttle Service * Family and kids- Childcare Services * Food and Drinks- Restaurant- Cooking Class- Dining Area- Coffee Shop *</t>
  </si>
  <si>
    <t>Passport and Aadhar are accepted as ID proof(s) * Pets are not allowed. * Outside food is not allowed * Smoking within the premises is not allowed * Unmarried couples allowed * Guests below 18 years of age are not allowed at the property. *</t>
  </si>
  <si>
    <t>Very good Rated  5.0 by Shyamal Juin .  Oct 26, 2023Very good experience. We have spent 01 day and enjoyed a lot. There are very good experience with the staff *</t>
  </si>
  <si>
    <t>SHRI RAM HOTEL</t>
  </si>
  <si>
    <t>Highlighted Amenities- 24-hour Room Service- Wi-Fi- Intercom- Power Backup * Basic Facilities- 24-hour Room Service- Wi-Fi- Intercom- Power Backup * Safety and Security- CCTV- Fire Extinguishers- Safety and Security- Security * Media and technology- TV * General Services- Luggage Storage- Doctor on Call- Wake-up Call *</t>
  </si>
  <si>
    <t>Guests below 18 years of age are not allowed at the property. * Passport, Aadhar, Driving License and Govt. ID are accepted as ID proof(s) * Pets are not allowed. * Outside food is not allowed * Smoking within the premises is not allowed * Unmarried couples are not allowed * Guests below 18 years of age are not allowed at the property. *</t>
  </si>
  <si>
    <t>Its too average hotel … its near hanuman gadi Rated  2.0 by Rajendra Bhattad . Family Traveller . Jul 20, 2023The hotel has deceptively good look from outside and reception but rooms have 100 year old smelling furniture, one towel given for 2 people, bedsheet had wholes, bad air smell due to no ventilation and non AC rooms smell. I am not giving least score as its location is good near hanuman gadhiDo you find this helpful? * Great Rated  5.0 by Ranjana Chakraborty . Family Traveller . May 18, 2023I was staying along with my family. It was a great stay along with their services and their restuarant food.Do you find this helpful? * Ok Rated  3.0 by Jyoti Srivastava . Family Traveller . May 13, 2023Rooms were okay. Had to change the room due to bedbug issue. Washrooms of the new rooms were not smelling good. Rooms were also small comparatively. Service was good. The only reason to book this hotel was it's close proximity to hanuman ghadi. Food in the restaurant was not good. Overall it was an average experience.Do you find this helpful? * Good Rated  4.0 by Sambamurthy Madarapu . Group Traveller . Apr 26, 2023Rooms are good. Balcony repairs to be completed. Canteen tiffin, poori is tasty. We advise to start south indian tiffinsDo you find this helpful? *</t>
  </si>
  <si>
    <t>Ashoka Aashram Homestays</t>
  </si>
  <si>
    <t>Guests below 18 years of age are not allowed at the property. * Passport, Driving License and Aadhar are accepted as ID proof(s) * Pets are not allowed. * Smoking within the premises is not allowed * Unmarried couples are not allowed * Guests below 18 years of age are not allowed at the property. *</t>
  </si>
  <si>
    <t>Excellent Stay Rated  5.0 by HARI KRISHAN SHARMA .  Nov 19, 2023The overall stay was good, and the food was homemade. * Excellent Stay Rated  5.0 by HARI KRISHAN SHARMA .  Nov 19, 2023The overall stay was good, and the food was homemade.Do you find this helpful? * Excellent Stay Rated  5.0 by sachin s g . Solo Traveller . Nov 15, 2023It was midnight 9 pm when i reached ayodya, straight away i headed to ram ki paidi to witness deepotsav. Hotels guys were keep calling to check, whether i am able to locate hotel. And they picked me from ghat to hotel. Rooms were so clean, great hospitality by hotel owner utkarsh(akash). And this hotel location is very much feasible to all temples, may be it takes 10 mins walk to ranjanmabhoomi templeDo you find this helpful? * Poor st aa y Rated  2.0 by Ravindra Chauhan . Solo Traveller . Nov 14, 2023N no drinking water arrangeent properly, no. Water for bathing, very complicated location, no enough staff no intercom phone i room no tv, ac was not workingDo you find this helpful? * Terrible Stay Rated  1.0 by Srinivas Rameswar .  Oct 03, 2023I've already escalated that i didn't stay and demanded refund. I have made it very clear that the property ashoka ashram homestay owner manager didn't cooperate with us in reaching the place despite being in contact since morning. He'd simply forwarded the location and didn't care to tell us about road works. We're left stranded on the road for more than one hour trying to locate the property. Then seeing the sad plight of aged women with us we're helped to some other hotel and comforted. Since we've not stayed at the property i demand a full refund of the money of rs. 4903- i prepaid.Do you find this helpful? *</t>
  </si>
  <si>
    <t>Shree Jee Home Stay</t>
  </si>
  <si>
    <t>Popular Amenities- Kitchenette- Parking- Room Service * Basic Facilities- Kitchenette- Parking- Room Service *</t>
  </si>
  <si>
    <t>Hotel Saket, Ayodhya</t>
  </si>
  <si>
    <t>Highlighted Amenities- Restaurant- 24-hour Room Service * Basic Facilities- 24-hour Room Service- Parking- Intercom- Power Backup * Family and kids- Playground * Food and Drinks- Restaurant- Dining Area * Safety and Security- CCTV- Fire Extinguishers- Security *</t>
  </si>
  <si>
    <t>Guests below 18 years of age are not allowed at the property. * Passport, Aadhar, Driving License and Govt. ID are accepted as ID proof(s) * Pets are not allowed. * Outside food is not allowed * Smoking within the premises is not allowed * Unmarried couples are not allowed * Guests below 18 years of age are not allowed at the property. * Groups with only male guests are not allowed at this property *</t>
  </si>
  <si>
    <t>Horrible experience Rated  1.0 by Ganeshbabu G .  Nov 23, 2023Very disappointed as i was denied date change or refund with cancellation. First time experienced horrible booking in makemytrip * Horrible experience Rated  1.0 by Ganeshbabu G . Solo Traveller . Nov 23, 2023Very disappointed as i was denied date change or refund with cancellation. First time experienced horrible booking in makemytripDo you find this helpful? * Location Rated  5.0 by Pavan Kumar Singh . Solo Traveller . Nov 04, 2023At good place just near railway station, 500meyer away from ram mandir, hanuman mandir, but under renovation. Most important google map location need to update, map location back side and that gate closedDo you find this helpful? * Disappointed, property is not good Rated  1.0 by Tanuj Ahuja . Family Traveller . Nov 04, 2023Staff is good and helpful. Property condition is very bad. Never ever opt for non ac rooms. Those rooms are really pathetic. Washrooms were not clean and had hygeine issue. Found some insects there in the washroom. Ac room was quite good but not as per expectations. You can say ac rooms were like 1 or 2 star category. Some renovation is happening in this property. May be after some time they can provide good experience.Do you find this helpful? * Terrible service and room was run down Rated  2.0 by Pushpendra Shukla . Solo Traveller . Sep 18, 2023If you are desperate and have no choice then stay here. Unfortunately, ayodhya has not much to offer. Location wise this is good. Service and room quality is worse than staying in a choultry. Book with eyes wide open and heart made of steel.Do you find this helpful? * Excellent Stay Rated  5.0 by Santosh Pawar .  Aug 19, 2023Very cooperative staff good room clean room recommend to stay thereDo you find this helpful? * Average stay experience Rated  3.0 by Aman Mishra . Group Traveller . Jul 09, 2023Average stay experience as proper hygiene not maintained. Staff not available all the time. Tea is good.Do you find this helpful? * Good Stay Rated  4.0 by Deepak  Gupta .  Jul 07, 2023Good stay and service.Do you find this helpful? * Excellent Stay Rated  5.0 by Krishna Gopal Shukla . Family Traveller . Jul 02, 2023Loved the hotel. Service was good. Although old fashioned, still facilities were present. Also, room and bathroom both were quite spacious.Do you find this helpful? * Good Stay Rated  4.0 by sudhindra majumdaru . Solo Traveller . Jun 25, 2023Stayed only for around 6 hrs in the hotel as i had to leave in the evening. Ayodhya temple is very nearby to this hotel and can go by walk or commute through auto rickshaw.Do you find this helpful? * Location Rated  3.0 by Ashish Kirtania . Solo Traveller . Jun 09, 2023Location is good, centrally located, railway station at walking distance, local conveyance easily availableDo you find this helpful? *</t>
  </si>
  <si>
    <t>Shri siddhi vinayak guest house</t>
  </si>
  <si>
    <t>Highlighted Amenities- Dry Cleaning Service- Bathroom- Power Backup- Telephone * Basic Facilities- Dry Cleaning Service- Bathroom- Power Backup- Telephone * Safety and Security- Safe- CCTV- Fire Extinguishers- Safety and Security * Media and technology- TV * General Services- Concierge- Mail Services- Ticket/Tour Assistance- Bellboy Service *</t>
  </si>
  <si>
    <t>Guests below 18 years of age are not allowed at the property. * Aadhar is accepted as ID proof(s) * Pets are not allowed. * Outside food is not allowed * Groups with only male guests are not allowed at this property * Unmarried couples are not allowed * Guests below 18 years of age are not allowed at the property. *</t>
  </si>
  <si>
    <t>Namastay Ayodhya - Boutique StayLike a 3</t>
  </si>
  <si>
    <t>Hotal Natraj</t>
  </si>
  <si>
    <t>Highlighted Amenities- Luggage Storage- Parking- Seating Area- Power Backup * Basic Facilities- Parking- Power Backup- Housekeeping- Air Conditioning * Transfers- Paid Pickup/Drop- Paid Railway Station Transfers- Paid Bus Station Transfers * Safety and Security- CCTV- Fire Extinguishers- Safety and Security- 24-hour Security * Health and wellness- First-aid Services *</t>
  </si>
  <si>
    <t>Passport, Aadhar, Govt. ID and Driving License are accepted as ID proof(s) * Pets are not allowed. * Smoking within the premises is not allowed * Unmarried couples are not allowed *</t>
  </si>
  <si>
    <t>Terrible Stay Rated  1.0 by Govind  Vijay .  May 08, 2023पहली बार ऐसा लगा कि मैं होटल में नहीं किसी धर्मशाला में रुका हूं, होटल में न तो पानी की , न ही receiption counter पर customer को बैठने की व्यवस्था, बेड पर बिछाई गई चद्दर बिलकुल गंदी व व्हाइट कलर की न होकर ब्राउन कलर थी जो कहने पर भी चेंज नहीं की गई ,न ओढ़ने की चादर, न कंबल, न साबुन, न सेंपू। वास्तव में होटल का का स्ट्रक्चर है ही नही, बल्कि आवासीय घर को होटल का रूप दे दिया गया हे * No basic amenities, horrible Rated  2.0 by Vipasha Ranjan . Family Traveller . Nov 28, 2023Staff was kind and cooperative but hotel lack basic amenities. No jug, no glass, no filtered water, stained bedsheets, old ragged towels, no facilities for tea or coffee, no toiletries, no tissue roll, absolutely nothing. Everything i carried my own. I paid money in advance else i would have never stayed at such a horrible place. When i read information at mm t it mentioned wifi, newspaper, what not but sadly nothing was there. Only good part was the staff. Horrible experienceDo you find this helpful? * Terrible Stay Rated  1.0 by Govind  Vijay . Family Traveller . May 08, 2023पहली बार ऐसा लगा कि मैं होटल में नहीं किसी धर्मशाला में रुका हूं, होटल में न तो पानी की , न ही receiption counter पर customer को बैठने की व्यवस्था, बेड पर बिछाई गई चद्दर बिलकुल गंदी व व्हाइट कलर की न होकर ब्राउन कलर थी जो कहने पर भी चेंज नहीं की गई ,न ओढ़ने की चादर, न कंबल, न साबुन, न सेंपू। वास्तव में होटल का का स्ट्रक्चर है ही नही, बल्कि आवासीय घर को होटल का रूप दे दिया गया हेDo you find this helpful? * Good Stay Rated  4.0 by Gunnam Bullebbai .  Apr 24, 2023I am so happy with make my hotel bookings. I alredy booked for my next trip to south india coming may. I have to book some more during may trip. Tq make my trip tram. TeamDo you find this helpful? * Poor Stay Rated  2.0 by Awantika Yadav .  Apr 12, 20231. Hotel natraj में hamse extra charge kiya and room facilty zeroDo you find this helpful? * Poor Stay Rated  2.0 by ragini bhadani .  Apr 04, 2023I booked this hotel for me and my family on 1st april night for 3 adults which included extra bed, when i reached the hotel at 12am and requested for an extra bed which was already included in the package, they refused and asked for more money. Even the hotel did not provide water and told they can provide us with the tap water. Otherwise we need to pay for mineral water overall experience was very bad. Did not expect this kind of service offered by mmt. Even when i raised the complaint, mmt customer care raised it for a wrong bookingDo you find this helpful? *</t>
  </si>
  <si>
    <t>Hotel Shane Avadh</t>
  </si>
  <si>
    <t>Highlighted Amenities- Restaurant- Bathroom- Power Backup- Elevator/Lift * Basic Facilities- Bathroom- Power Backup- Elevator/Lift- Housekeeping * Food and Drinks- Restaurant- Dining Area * Safety and Security- CCTV- Fire Extinguishers- Security * Media and technology- Electrical Chargers- TV *</t>
  </si>
  <si>
    <t>Guests below 18 years of age are not allowed at the property. * Passport, Aadhar, Driving License and Govt. ID are accepted as ID proof(s) * Pets are not allowed. * Outside food is not allowed * Unmarried couples are not allowed * Guests below 18 years of age are not allowed at the property. *</t>
  </si>
  <si>
    <t>Poor amenities, at shone awadh Rated  2.0 by MOHAN CHAND PANDEY . Family Traveller . Nov 18, 2023Overall experience was terrible, poor rooms, i will not recommend this hotel to stay, in ram nagar good hotel hotel is essential, like varanasi, amritsar, bad quality of food, poor quality hygieneDo you find this helpful? * Average hotel Rated  3.0 by Rupesh Verma . Business Traveller . Nov 09, 2023Service and hospitality is very poor
the food taste is average.Do you find this helpful? * Good Stay Rated  4.0 by Amarjeet Suri .  Oct 05, 2023Hotel was old, bathrooms have no bodywash &amp; shampoo only they provide small soap ac also not working overall is average rating hotel. I no have image now.Do you find this helpful? * Terrible Stay Rated  1.0 by Vijay Phagwani .  Sep 18, 2023Place was horrible, no service for food and no iron for clothes. Even breakfast was unhygienic to eat. Room sanitation was very poor. Bathroom was terrible. Over all 0 out of 10.Do you find this helpful? *</t>
  </si>
  <si>
    <t>OYO Home Maa Yashodha Palace Homestay</t>
  </si>
  <si>
    <t>Popular Amenities- Caretaker- Luggage Storage- Washing Machine- Seating Area * Basic Facilities- Washing Machine- Power Backup- Elevator/Lift- Housekeeping * Safety and Security- CCTV- Fire Extinguishers * Health and wellness- First-aid Services * General Services- Caretaker- Luggage Storage- Luggage Assistance- Multilingual Staff *</t>
  </si>
  <si>
    <t>HOTEL ORS RESIDENCY</t>
  </si>
  <si>
    <t>Highlighted Amenities- 24-hour Room Service- Power Backup- Housekeeping- Public Restrooms * Basic Facilities- 24-hour Room Service- Power Backup- Housekeeping- Public Restrooms * Transfers- Paid Pickup/Drop- Paid Bus Station Transfers- Paid Airport Transfers- Paid Railway Station Transfers * Payment Services- ATM * Safety and Security- Safe- CCTV- Fire Extinguishers- Safety and Security *</t>
  </si>
  <si>
    <t>Aadhar is accepted as ID proof(s) * Pets are not allowed. * Unmarried couples are not allowed *</t>
  </si>
  <si>
    <t>Good Rated  4.0 by Chandra Shekhar .  May 17, 2023Nice place to stay here. Rooms were clean and ventilation was there. For meal/snacks you have to go outside. * Bad experience Rated  1.0 by anurag tripathi . Solo Traveller . May 20, 2023When i reached hotel they denied my booking. They said they have already booked for someone else. In the night at 10 pm i reached after again i have to book another hotel because of this issueDo you find this helpful? * Good Rated  4.0 by Chandra Shekhar . Business Traveller . May 17, 2023Nice place to stay here. Rooms were clean and ventilation was there. For meal/snacks you have to go outside.Do you find this helpful? * Excellent Stay Rated  5.0 by Jyoti Prakash Dash .  May 08, 2023Very good hotel. Well behaved staff.Do you find this helpful? * Good location Rated  4.0 by Jawahar  Sen . Solo Traveller . Apr 02, 2023The location is good and near to all important temples of ayodhyaDo you find this helpful? * Poor location Rated  2.0 by MUDARI SATYANARAYANA . Group Traveller . Nov 13, 2022Had a terrible experience to reach hotel by vehicle. Rooms are not cleaned properly.Do you find this helpful? *</t>
  </si>
  <si>
    <t>H.R. Palace</t>
  </si>
  <si>
    <t>Highlighted Amenities- 24-hour Room Service- Bathroom- Parking- Air Conditioning * Basic Facilities- 24-hour Room Service- Bathroom- Parking- Air Conditioning * General Services- Doctor on Call *</t>
  </si>
  <si>
    <t>Wrong information provided by the hotel Rated  1.0 by SOUGATA DAS . Family Traveller . Nov 14, 2023Wrong information is provided by the hotel owner. After booking the hotel owner also refuses to refund. It's my earnest request to everyone never to book this hotel.Do you find this helpful? *</t>
  </si>
  <si>
    <t>Swastika Homestay</t>
  </si>
  <si>
    <t>Passport, Aadhar, Driving License and Govt. ID are accepted as ID proof(s) * Smoking within the premises is not allowed * Unmarried couples allowed * Guests below 18 years of age are not allowed at the property. *</t>
  </si>
  <si>
    <t>Beena Residency</t>
  </si>
  <si>
    <t>Highlighted Amenities- Restaurant- Butler Services- 24-hour Room Service- Kids Play Area * Basic Facilities- 24-hour Room Service- Power Backup- Housekeeping- Public Restrooms * Transfers- Paid Railway Station Transfers- Paid Bus Station Transfers * Family and kids- Kids Play Area- Playground * Food and Drinks- Restaurant- Coffee Shop- Cafe *</t>
  </si>
  <si>
    <t>Under construction property Rated  2.0 by Prabhas Jha .  Nov 25, 2023Not worth the money i have paid washroom spry jet not working ac not working no room service available * Under construction property Rated  2.0 by Prabhas Jha . Business Traveller . Nov 25, 2023Not worth the money i have paid washroom spry jet not working ac not working no room service availableDo you find this helpful? * Hotel not maintained and room price very high Rated  1.0 by brijesh bisht . Business Traveller . Sep 05, 2023Hotels vied condition. Hotel renovation work and room not vantilation very bed service. And room price very high near by no market and hotels staff ok but hotels location not good. Very bed conditionDo you find this helpful? * A good place to relax Rated  4.0 by R.L. Malhotra . Family Traveller . Aug 28, 2023Our stay at been a residency, varanasi was quite good and relaxing. Its a place in serene and peaceful environment of over crouded varanasi. Room was large enough to accommodate our family of four adults. Reception staff is professional and meets you with smile. Although we could'nt enjoy food there, because we wanted to eat bf, lunch and dinner in the famous eateries of the city, but going by the five star standard maintained by this hotel it must be worth tasting. Our overall reaction is superb.Do you find this helpful? * No star property Rated  3.0 by VIPUL KUMAR . Couple Traveller . Aug 23, 2021Semi basement rooms, poor cross ventilation, side street entrance. Single floor. Should not be called a hotel. It is dharamsala style. Rooms are arranged on two sides of a hall, third is wall, fourth side is street. Reception area is a corner table in the same hall.Do you find this helpful? * Helpful staff Rated  4.0 by Rajeev  Joshi . Couple Traveller . Mar 13, 2020Stay was brief. The hotel staff were very helpful and attended to our needs.Do you find this helpful? *</t>
  </si>
  <si>
    <t>Priya Hotel</t>
  </si>
  <si>
    <t>Basic Facilities- Bathroom- Smoking Rooms- Intercom- Room Service * Common Area- Living Room- Reception- Seating Area- Outdoor Furniture *</t>
  </si>
  <si>
    <t>Passport, Aadhar, Driving License and Govt. ID are accepted as ID proof(s) * Pets are not allowed. * Outside food is not allowed * Smoking within the premises is not allowed * Groups with only male guests are not allowed at this property * Unmarried couples are not allowed *</t>
  </si>
  <si>
    <t>Terrible Stay Rated  1.0 by Aditya Rai .  Oct 30, 2023Worst experience with the hotel they gave almost a storeroom to stay * Excellent Stay Rated  5.0 by HARSH KUMAR SINGH .  Oct 30, 2023Excellent service was provided by hotel. Very cordial nature, by hotel staff.Do you find this helpful? * Terrible Stay Rated  1.0 by Aditya Rai .  Oct 30, 2023Worst experience with the hotel they gave almost a storeroom to stayDo you find this helpful? * Careless hotel owner, non cooperative assistant, please don't book this hotel Rated  2.0 by VINAY GUPTA . Solo Traveller . Oct 19, 2022I say to hotel owner, please cleaned my room but there are no response, &amp; careless, dirty room, mosquito protection no instrument.Do you find this helpful? * Better Rated  1.0 by SURYA PAL SURYA PAL . Couple Traveller . Jan 23, 2022Good all of good but varm water is not avaibleDo you find this helpful? * बहुत ही खराब होटल Rated  2.0 by shardendu  narain . Family Traveller . Nov 21, 2021बहुत ही खराब होटल न तो सफाई का ख्याल रखा गया हर कमरे में टीवी लगा हुआ है लेकिन सेटअप बॉक्स गायब है एक कमरे में सेटअप बॉक्स लगा हुआ है तो रिचार्ज नहीं था बाथरूम तो इतना गंदा कि आप 2 मिनट भी वहां रुक नहीं सकते मिनरल वाटर के नाम पर मिनरल वाटर के बोतल में सप्लाई पानी भर कर दे देते हैं जाड़े में सुबह हल्का गर्म पानी के लिए ₹20 प्रति बाल्टी चार्ज है चादर तो लगता है कि 15 से 20 दिन में एक बार धुलाई होती है सारे कमरों के बाथरूम की जाली एक दूसरे से अटैच है किसी प्रकार की कोई प्राइवेसी नहीं है 4 से 5 दिन पहले बुक कराने के बावजूद वहां जाने पर कम से कम आधे घंटे तक होटल स्टाफ के साथ बहस करके बताना पड़ा कि मैंने रूम का किराया 2 दिन के लिए पहले से ही ऑनलाइन पेमेंट कर दिया है रात में 11:00 के बाद आने पर आपको 10 बार दरवाजे पीटना पड़ेगा तब कहीं जाकर होटल वाले दरवाजा खोलते हैं कुल मिलाकर इस होटल में रुकने के स्थान पर आप स्टेशन पर ही रुक जाइए तो ज्यादा बेहतर हैDo you find this helpful? *</t>
  </si>
  <si>
    <t>Elegance Hotel &amp; Banquet</t>
  </si>
  <si>
    <t>Highlighted Amenities- Hot Spring bath- Vending Machine- Dry Cleaning Service- Smoking Rooms * Basic Facilities- Vending Machine- Dry Cleaning Service- Smoking Rooms- Intercom * Transfers- Paid Pickup/Drop- Paid Airport Transfers- Paid Bus Station Transfers- Paid Railway Station Transfers * Family and kids- Playground * Food and Drinks- Dining Area *</t>
  </si>
  <si>
    <t>Passport, Aadhar, Driving License and Govt. ID are accepted as ID proof(s) * Smoking within the premises is not allowed * Unmarried couples allowed * Groups with only male guests are not allowed at this property * Guests below 18 years of age are not allowed at the property. *</t>
  </si>
  <si>
    <t>Poor Stay Rated  2.0 by Rohan Dabholkar .  Nov 26, 2023The rooms and the lobby area was in a very bad condition. There was no cleanliness. One of the hotel staff was rude. Attaching the photos. * Poor Stay Rated  2.0 by Rohan Dabholkar .  Nov 26, 2023The rooms and the lobby area was in a very bad condition. There was no cleanliness. One of the hotel staff was rude. Attaching the photos.Do you find this helpful? * Elegance hotel and banquet Rated  5.0 by Aman  Rajput . Couple Traveller . Nov 12, 2023Very excellent hotel to stay in ayodhya, staffs is good with clean and spacious rooms, situated in main market and nearby to all tourist places.Do you find this helpful? * Good Stay Rated  4.0 by Sangdeep Kashyap . Family Traveller . Jul 24, 2023Property is new and staffs are very helpful. Dinner facility is not there, breakfast included in our booking. But they only served in room two parathas with curd, a char and tea as well. Breakfast is not as per standard.Do you find this helpful? * Need much improvement Rated  1.0 by Arvind Arora . Family Traveller . Apr 09, 2023Propert requires much improvement in terms of bathroom and roo.Do you find this helpful? * Hygiene and safety standard was excellent Rated  5.0 by Rajendra Tandon . Solo Traveller . Dec 18, 2022Hotel ambience was excellent, all staff was very humble and cooperativeDo you find this helpful? *</t>
  </si>
  <si>
    <t>HOTEL RBS</t>
  </si>
  <si>
    <t>Highlighted Amenities- Restaurant- Lounge- Kids' Meals- Power Backup * Basic Facilities- Power Backup- Elevator/Lift- Housekeeping- Room Service * Transfers- Paid Shuttle Service- Paid Airport Transfers * Food and Drinks- Restaurant- Kids' Meals- Dining Area- Coffee Shop * Payment Services- ATM *</t>
  </si>
  <si>
    <t>Guests below 18 years of age are not allowed at the property. * Aadhar, Driving License and Govt. ID are accepted as ID proof(s) * Pets are not allowed. * Outside food is not allowed * Unmarried couples are not allowed * Guests below 18 years of age are not allowed at the property. *</t>
  </si>
  <si>
    <t>Good Stay Rated  4.0 by chandra prakash gupta .  Oct 26, 2023Hotel is good hanuman, garhi, ram mandir, dasrath mahel, janki mandir is nearest of hotel &amp; hotal sttaf &amp; sarvice is very good. * Poor Stay Rated  2.0 by Viplav Shah .  Oct 30, 2023During the 3 night stay, there was no room cleaning, no replacement of towel &amp; Bedsheets, no drinking water, food was also not gòod. Also, only Doordarshan Chennals was available for T V.Do you find this helpful? * Good Stay Rated  4.0 by chandra prakash gupta .  Oct 26, 2023Hotel is good hanuman, garhi, ram mandir, dasrath mahel, janki mandir is nearest of hotel &amp; hotal sttaf &amp; sarvice is very good.Do you find this helpful? * Excellent Stay Rated  5.0 by Subrata Mukherjee .  Oct 25, 2023Brand new set up. Excellent service. We were family of 5 with two rooms. Greeted at check in. Food quality superb. The chef, prepared biriani and paneer, taste was fabulous. 5star for room, food, room service. Hats off to management for courtesy extended to us and our senior citizen parents. 100% recommend for family, sr. Citizen. Moreover location is behind the birla mandir, ram mandir. Thanks once again to hotel rubs and team.Do you find this helpful? * Average Stay Rated  3.0 by Sunil Gupta .  Oct 06, 2023The hotel is good but the standard room has hindi toilets so please keep that in mind while booking. Overall currently ayodhya has this hotel as beat stay for devotees.Do you find this helpful? * They are big liars and cheaters. Rated  1.0 by Nipun Agarwal . Family Traveller . Oct 05, 2023The standard room for which i paid more than 3000 rupees was having an attached indian toilet? what the hell is this? i have to pay rs. 1200 extra for the same room which i booked through mmt. Hotel management is a big liar. Extra mattress provided was good for nothing. I couldn't slept on it. We 3 adults shared same king size bed. Pathetic experience. No recommendation to anybody.Do you find this helpful? *</t>
  </si>
  <si>
    <t>OYO Home Raghav Ji Homestay</t>
  </si>
  <si>
    <t>Popular Amenities- Kitchenette- Caretaker- Luggage Storage- Seating Area * Basic Facilities- Kitchenette * Safety and Security- CCTV- Fire Extinguishers * Health and wellness- First-aid Services * General Services- Luggage Storage *</t>
  </si>
  <si>
    <t>Passport, Aadhar, Driving License and Govt. ID are accepted as ID proof(s) * Unmarried couples allowed * Guests below 18 years of age are not allowed at the property. *</t>
  </si>
  <si>
    <t>Abha Hotel</t>
  </si>
  <si>
    <t>Highlighted Amenities- Bathroom- Parking- Room Service- Air Conditioning * Basic Facilities- Bathroom- Parking- Room Service- Air Conditioning * Safety and Security- Safety and Security- Security * Media and technology- TV * General Services- Electrical Sockets *</t>
  </si>
  <si>
    <t>Guests below 18 years of age are not allowed at the property. * Passport, Aadhar, Driving License and Govt. ID are accepted as ID proof(s) * Pets are not allowed. * Smoking within the premises is not allowed * Unmarried couples are not allowed * Guests below 18 years of age are not allowed at the property. *</t>
  </si>
  <si>
    <t>Not worth Rated  3.0 by Shivendra Kumar . Business Traveller . Sep 14, 2023Room and soroundins are not hygienic. Everywhere there was a some sort bad smell. Services are totally not up to the mark. No call bell or intercom to call the room service person.Do you find this helpful? * Hotel stay Rated  3.0 by NAVNEET KUMAR SINGH . Business Traveller . Feb 02, 20211. In centre of city. 2. Good rooms. 3. Airy environment out each room. 4. Good generater service. 5. Dining good at good cost. 6. Staff hygiene less. 7. Hot blower/ tv cable weak very small tv. Overall rating 7/10 you may go for it.Do you find this helpful? * Terrible Stay Rated  1.0 by Astad  Kolah .  Feb 22, 2020Its a gust house, please don't call it a Hotel.Do you find this helpful? * Not bad experience Rated  2.0 by Deepak Patel .  Jan 28, 2020Quilt was dirty room not well maintained.Do you find this helpful? *</t>
  </si>
  <si>
    <t>Anamika Palace</t>
  </si>
  <si>
    <t>Highlighted Amenities- Water Sports- Restaurant- Butler Services- Kids Play Area * Basic Facilities- Intercom- Air Conditioning- Power Backup- Refrigerator * Transfers- Paid Pickup/Drop- Paid Shuttle Service- Paid Railway Station Transfers- Free Bus Station Transfer * Family and kids- Kids Play Area- Playground * Food and Drinks- Restaurant- Kids' Meals- Dining Area- Special Diet Meals *</t>
  </si>
  <si>
    <t>Passport, Aadhar, Driving License and Govt. ID are accepted as ID proof(s) * Pets are not allowed. * Outside food is not allowed * Smoking within the premises is not allowed * Unmarried couples allowed * Guests below 18 years of age are not allowed at the property. *</t>
  </si>
  <si>
    <t>Excellent Stay Rated  5.0 by Prashant Kumar Piyush .  Nov 15, 2023Amazing stay and hospitality of the staff is soo good. Highly recommended to all who wants to stay in ayodhya. * O Rated  4.0 by Pradeep Bhattacharjee . Couple Traveller . Nov 21, 2023It's a small, house like structure and does not appear to be a hotel. The best part about the hotel is mr pankaj who almost single handedly run the place. Be it a water problem, conveyance issue or any other problem he is always there to sort that out immediately. Food is home like and quite good. Location is far off from town and nothing is available close by.Do you find this helpful? * Excellent Stay Rated  5.0 by Prashant Kumar Piyush . Couple Traveller . Nov 15, 2023Amazing stay and hospitality of the staff is soo good. Highly recommended to all who wants to stay in ayodhya.Do you find this helpful? * Brilliant stay in the city of ram Rated  4.0 by Deepak Choudhary . Group Traveller . Nov 15, 2023The owner, manager and other staff are well behaved and friendly. The room was clean and came with a good amount of amenities. The food served in the inhouse restaurant was to our liking as well. The hotel is quite nearby to ram janmbhumi and other spots in the city. Overall, it was a very good stay and i would recommend anamika palace for anyone coming to ayodhya.Do you find this helpful? * Wonderful and amazing Rated  4.0 by Viabhav Pandey . Couple Traveller . Nov 04, 2023Peaceful stay cooperative staffs and food was amazing peaceful location the staff behaviour was very cooperativeDo you find this helpful? * Good Stay Rated  4.0 by Deepak Chowdhary . Family Traveller . Oct 22, 2023Good rooms. Confusion in offering delux room for booking of three. But agreed to booking. Service slow. Quality of food excellent. Luggage shifting to and from room not done. No parking space for car other than parking outside.Do you find this helpful? *</t>
  </si>
  <si>
    <t>RAMLALA NIWAS</t>
  </si>
  <si>
    <t>Highlighted Amenities- Free Parking- Room Service- Power Backup- Lawn * Basic Facilities- Free Parking- Room Service- Power Backup- Elevator/Lift * Transfers- Paid Shuttle Service * Food and Drinks- Dining Area- Kids' Meals * Payment Services- ATM *</t>
  </si>
  <si>
    <t>Passport, Aadhar, Driving License and Govt. ID are accepted as ID proof(s) * Pets are not allowed. * Smoking within the premises is not allowed * Unmarried couples are not allowed *</t>
  </si>
  <si>
    <t>Poor Stay Rated  2.0 by Aditya Srivastava . Family Traveller . Nov 12, 2023The property was under construction
it didn't have a tv
there were mosquitoes the room rate was more than the quality of the room or the propertyDo you find this helpful? * No response Rated  1.0 by Girish Soni . Family Traveller . Aug 29, 2023Stayed in others under construction hotel
there where no room service, no restaurant.Do you find this helpful? *</t>
  </si>
  <si>
    <t>OYO HOME 81482 The Ramam Homestay</t>
  </si>
  <si>
    <t>Popular Amenities- Kitchenette- Caretaker- Luggage Storage- Seating Area * Basic Facilities- Kitchenette * Safety and Security- CCTV- Fire Extinguishers * General Services- Luggage Storage * Common Area- Seating Area *</t>
  </si>
  <si>
    <t>Aadhar and Govt. ID are accepted as ID proof(s) * Pets are not allowed. * Smoking within the premises is not allowed * Groups with only male guests are not allowed at this property * Unmarried couples allowed * Guests below 18 years of age are not allowed at the property. *</t>
  </si>
  <si>
    <t>Bad service Rated  2.0 by Sunke Narasimha . Family Traveller . Nov 03, 2023Address is not correct and contact number also not working. Facilities like water and towels are not given and also there is no hot waterDo you find this helpful? *</t>
  </si>
  <si>
    <t>Hotel Siya Ram</t>
  </si>
  <si>
    <t>Highlighted Amenities- Caretaker- Luggage Storage- Paid Parking- Seating Area * Basic Facilities- Paid Parking- Power Backup- Housekeeping- Air Conditioning * Transfers- Paid Airport Transfers * Safety and Security- CCTV- Fire Extinguishers * General Services- Caretaker- Luggage Storage- Luggage Assistance- Doctor on Call *</t>
  </si>
  <si>
    <t>Pets are not allowed. * Unmarried couples allowed *</t>
  </si>
  <si>
    <t>Good stay Rated  4.0 by sourabh Sharma .  Nov 29, 2023Stay was overall good. Location of hotel is very near to hanuman garhi temple. Staff was good and supportive. At the price it is a good choice * Good stay Rated  4.0 by sourabh Sharma . Family Traveller . Nov 29, 2023Stay was overall good. Location of hotel is very near to hanuman garhi temple. Staff was good and supportive. At the price it is a good choiceDo you find this helpful? * Good Stay Rated  4.0 by Sharada K .  Oct 31, 2023The hotel was good and the room service and food was also good. Location wise the place was very convenient. Only thing is we had a booked for 3 persons but the room we got could accommodate only two. It became congested. Also, they have policy of one water bottle per room and not as many for number of people which is the case with other hotels. The room we were allotted had a broken part below the mirror. When we checked we found a small push would break open and anyone could get in.Do you find this helpful? * Average sta Rated  3.0 by RAVI B A . Family Traveller . Oct 30, 2023Actually the board of hotel couldn't be identified and the hotel is situated in small road. Car parking also difficult. Roomm is clean. But in bathroom the positioning of comode and washbasin is somewhat become un adjustable. Room staff are good and provided me the room even at late arrival midnight 1:00am.Do you find this helpful? * no parking Rated  3.0 by NEHA AGARWAL . Family Traveller . Oct 29, 2023Car was parked at the road. Though staff was good…. Avg food. average ambiance…Do you find this helpful? * Poor Stay Rated  2.0 by Murali S . Family Traveller . Oct 25, 2023Ac was not working, fan was very noisy, service was very poor, not value for money, as a whole it was below average.Do you find this helpful? *</t>
  </si>
  <si>
    <t>Hotel Saryu (Yatri Niwas Ayodhya)</t>
  </si>
  <si>
    <t>Highlighted Amenities- Restaurant- Lounge- Kids' Meals * Basic Facilities- Smoking Rooms- Intercom- Room Service- Power Backup * Transfers- Railway Station Transfers- Bus Station Transfers- Pickup/Drop * Food and Drinks- Restaurant- Kids' Meals- Dining Area- Special Diet Meals * Safety and Security- Safe- CCTV- Fire Extinguishers- Security *</t>
  </si>
  <si>
    <t>Passport, Aadhar, Driving License and Govt. ID are accepted as ID proof(s) * Pets are not allowed. * Outside food is not allowed * Unmarried couples are not allowed *</t>
  </si>
  <si>
    <t>Food and stay Rated  5.0 by Braj Singh .  Oct 16, 2023I booked a suite and my experience is very good and staff were very polite and courteous. My experience is excellent. * Food and stay Rated  5.0 by Braj Singh . Family Traveller . Oct 16, 2023I booked a suite and my experience is very good and staff were very polite and courteous. My experience is excellent.Do you find this helpful? * Nice property Rated  5.0 by Rajendran  Senthamaraikannan . Family Traveller . Oct 06, 2023Calm location, larger room and good service. But the toiletries were not upto the standards. Flask provided but no kettle.Do you find this helpful? * Awesome hotel Rated  5.0 by Saileshbhai  Parikh . Family Traveller . Oct 03, 2023Three huge rooms are allotted namely ganga, yamuna &amp; saraswati in which our priminister, uttarpradesh chief minister &amp; governor use to stay. Near by helipad is also there. Rooms are with refrigerator, tv, double bed, ac &amp; big sitting area.Do you find this helpful? * Comfortable and peaceful Rated  5.0 by rajesh subramani . Family Traveller . Aug 17, 2023Hotel located very good location with ample car parking and very good food. Room are very spacious with geyser and ac. Very good connectivity to most of temples. Very near to evening aarti location and good walking track in-front of hotel. Rooms are very clean and staff are very courteous. Nay a ghat is in 5 mins walking distance. Very easley approachable from main road. Breakfast menu was very good.Do you find this helpful? * Great location, clean rooms, courteous staff Rated  5.0 by Sarabjeet Singh . Family Traveller . Aug 16, 2023Stayed for a night with my wife &amp; my infant daughter in 2nd week of august '23. Location: 5/5 great location, safe, has saryu river flowing opposite the hotel rooms &amp; washroom: 5/5 spacious, well ventilated &amp; well lit with lots of natural light, neat and hygienic washrooms
food: 5/5 pure veg food, everything was freshly made &amp; palatable
staff: 5/5 courteous, polite, professional, made us feel very comfortable
over the edge: 5/5 all our requests for a crafted menu for infant baby were addressed with utmost priority and diligence. Staff proactively asked us on multiple occasions about food for baby and left no stone unturned.Do you find this helpful? *</t>
  </si>
  <si>
    <t>Govind Atithi Grah</t>
  </si>
  <si>
    <t>Highlighted Amenities- Luggage Storage- Free Parking- Balcony/Terrace- Power Backup * Basic Facilities- Free Parking- Power Backup- Housekeeping- Air Conditioning * Safety and Security- CCTV- Fire Extinguishers * General Services- Luggage Storage- Luggage Assistance- Wake-up Call * Common Area- Balcony/Terrace- Reception *</t>
  </si>
  <si>
    <t>Guests below 18 years of age are not allowed at the property. * Aadhar and Driving License are accepted as ID proof(s) * Pets are not allowed. * Smoking within the premises is not allowed * Unmarried couples are not allowed * Guests below 18 years of age are not allowed at the property. *</t>
  </si>
  <si>
    <t>Overall okay. No facilities nearby. No car parking Rated  3.0 by Mangesh Galande . Family Traveller . Oct 12, 2023Narrow road, no restaurant, no parking nearby. Rooms small. No hot water for bath. However, hotel may provide warm water on request. Cleanliness good. Helpful owner and gentle staff.Do you find this helpful? *</t>
  </si>
  <si>
    <t>Royal Palm Inn Ayodhya</t>
  </si>
  <si>
    <t>Highlighted Amenities- Restaurant- 24-hour Room Service- Kids' Meals- Smoking Rooms * Basic Facilities- 24-hour Room Service- Smoking Rooms- Intercom- Power Backup * Transfers- Paid Pickup/Drop- Paid Shuttle Service- Paid Railway Station Transfers- Paid Airport Transfers * Food and Drinks- Restaurant- Kids' Meals- Dining Area- Bakery * Payment Services- ATM *</t>
  </si>
  <si>
    <t>Poor experience Rated  2.0 by SHIRISH KUMAR  MISHRA .  Oct 27, 2023The rooms are so small, having very bad smell, toilets are dirty and no ventilation. I am not suggesting anybody to stay hear. * Good Stay Rated  4.0 by Souvik Pramanik .  Oct 28, 2023Service is good. But quality of hotel and rooms are not as expected for this price. But i wouldn't complain. I will say that the stay was ok.Do you find this helpful? * Poor experience Rated  2.0 by SHIRISH KUMAR  MISHRA . Solo Traveller . Oct 27, 2023The rooms are so small, having very bad smell, toilets are dirty and no ventilation. I am not suggesting anybody to stay hear.Do you find this helpful? * Best hotel Rated  5.0 by Sugandh Agarwal . Couple Traveller . Oct 09, 2023Best hotel in faizabad. Very good hotel and very clean go for super deluxe hotel. Food is also very tasty.Do you find this helpful? * Average hotel Rated  2.0 by Ram Autar  Yadav .  Oct 07, 2023Staff gives excuses for no electricity! rooms are ok ! location is good ! dint have food there !Do you find this helpful? * Excellent services Rated  5.0 by anurag  tiwari . Family Traveller . Sep 30, 2023I wanted to share this i stayed at property royal palm inn
services and amenities were awesome. Special mention to manish and abhay. Thanks for such cordial hostingDo you find this helpful? *</t>
  </si>
  <si>
    <t>1BHK independent house at VVIP location of AyodhyaLike a 3</t>
  </si>
  <si>
    <t>Smoking within the premises is not allowed * Unmarried couples allowed *</t>
  </si>
  <si>
    <t>Good Stay Rated  4.0 by Rajat Chauhan .  Jun 19, 2023The stay was good, it is near to kanak bhavan, you can go by foot to kanak bhavan, sarayu and hanuman gadhi, the host is really helping. * Good Stay Rated  4.0 by Rajat Chauhan .  Jun 19, 2023The stay was good, it is near to kanak bhavan, you can go by foot to kanak bhavan, sarayu and hanuman gadhi, the host is really helping.Do you find this helpful? * spacious space at appropriate location Rated  5.0 by Bikash K Malick . Family Traveller . Apr 10, 2023The space is located very close to Hanuman Garhi, Ram Janmbhumi and is a nice place to stay with family. The owner is a humble and nice person and always there to listen to your issues promptly. It has a kitchen, one bedroom, one drawing room, and two toilets. It can accommodate 5-6 member families easily.Do you find this helpful? * Great location very caring host Rated  5.0 by Roopali Sharma . Family Traveller . Mar 12, 2023This was a property that will always be in your heart. The behavior of shyam ji was very loving and familiar. We are thankful for the entire experience. We wish them all happiness ahead.Do you find this helpful? * Location Rated  4.0 by Meera Sreedevi . Couple Traveller . Jan 28, 2023The best part is the location. Very near to all the holy temples. Also the owner was very considerate and arranged an auto rickshaw pickup from the railway stationDo you find this helpful? * Location Rated  5.0 by Rahul Anand . Family Traveller . Nov 13, 2022At a prime location. Very near to all important placesDo you find this helpful? *</t>
  </si>
  <si>
    <t>Cygnett Collection KK Hotel Ayodhya</t>
  </si>
  <si>
    <t>Highlighted Amenities- Swimming Pool- Restaurant- Butler Services- 24-hour Room Service * Basic Facilities- Swimming Pool- 24-hour Room Service- Power Backup- Elevator/Lift * Transfers- Paid Airport Transfers- Paid Shuttle Service * Food and Drinks- Restaurant- Bar- Cafe- Dining Area * Safety and Security- CCTV- Fire Extinguishers- Security alarms *</t>
  </si>
  <si>
    <t>Passport, Aadhar, Driving License and Govt. ID are accepted as ID proof(s) * Pets are not allowed. * Outside food is not allowed * Smoking within the premises is not allowed * Unmarried couples allowed * Groups with only male guests are not allowed at this property * Guests below 18 years of age are not allowed at the property. *</t>
  </si>
  <si>
    <t>Seetakunj</t>
  </si>
  <si>
    <t>Passport, Aadhar, Driving License and Govt. ID are accepted as ID proof(s) * Smoking within the premises is not allowed * Unmarried couples are not allowed *</t>
  </si>
  <si>
    <t>Krishna Kunj Homestay</t>
  </si>
  <si>
    <t>Popular Amenities- Kitchenette- Free Parking- Balcony/Terrace- Housekeeping * Basic Facilities- Kitchenette- Free Parking- Housekeeping- Air Conditioning * Safety and Security- CCTV- Fire Extinguishers * Health and wellness- First-aid Services * Common Area- Balcony/Terrace *</t>
  </si>
  <si>
    <t>Unmarried couples allowed *</t>
  </si>
  <si>
    <t>HOTEL SAMRAT PALACE</t>
  </si>
  <si>
    <t>Highlighted Amenities- Restaurant- 24-hour Room Service- Kids' Meals- Smoking Rooms * Basic Facilities- 24-hour Room Service- Smoking Rooms- Power Backup- Refrigerator * Transfers- Paid Shuttle Service- Paid Airport Transfers * Food and Drinks- Restaurant- Kids' Meals- Dining Area- 24-hour Coffee Shop * Safety and Security- CCTV- Fire Extinguishers *</t>
  </si>
  <si>
    <t>Passport, Aadhar, Govt. ID and Driving License are accepted as ID proof(s) * Pets are not allowed. * Unmarried couples allowed * Guests below 18 years of age are not allowed at the property. *</t>
  </si>
  <si>
    <t>Hygiene Rated  4.0 by Kailash  Sharma . Group Traveller . Nov 24, 2022A well maintained hotel. Stay was so very niceDo you find this helpful? *</t>
  </si>
  <si>
    <t>Hotel Raj Darbar</t>
  </si>
  <si>
    <t>Highlighted Amenities- Restaurant- Kids Play Area- Kids' Meals- Dry Cleaning Service * Basic Facilities- Dry Cleaning Service- Parking- Intercom- Room Service * Transfers- Paid Pickup/Drop- Paid Shuttle Service- Paid Bus Station Transfers- Paid Airport Transfers * Family and kids- Kids Play Area * Food and Drinks- Restaurant- Kids' Meals- Dining Area- Special Diet Meals *</t>
  </si>
  <si>
    <t>Passport, Aadhar, Driving License and Govt. ID are accepted as ID proof(s) * Pets are not allowed. * Smoking within the premises is not allowed * Unmarried couples allowed * Guests below 18 years of age are not allowed at the property. *</t>
  </si>
  <si>
    <t>Very very great experience loved the place room facilities. Rated  5.0 by Harshit  Maurya . Solo Traveller . Sep 05, 2022Best hotel stay in ayodhya best in price best in qulaity of rooms
best in management best in behavior best in services thanks a lot.Do you find this helpful? * Just amazing hotel. Best for stay. Cheap and best hotel of ayodhya. Rated  5.0 by Rajesh Kumar . Family Traveller . Sep 04, 2022Facilities expensive and price is in budget. Amazing hotel for stay in ayodhyaDo you find this helpful? *</t>
  </si>
  <si>
    <t>Shree Maruti Nandan Guest House</t>
  </si>
  <si>
    <t>Highlighted Amenities- Parking- Seating Area- Housekeeping- Bathroom * Basic Facilities- Parking- Housekeeping- Bathroom- Telephone * Safety and Security- Safe- CCTV- Safety and Security- Security * Media and technology- TV * General Services- Electrical Sockets- Doctor on Call *</t>
  </si>
  <si>
    <t>Passport, Aadhar and Driving License are accepted as ID proof(s) * Pets are not allowed. * Smoking within the premises is not allowed * Unmarried couples allowed * Guests below 18 years of age are not allowed at the property. * Groups with only male guests are not allowed at this property *</t>
  </si>
  <si>
    <t>Krishna nanad Palace</t>
  </si>
  <si>
    <t>Passport, Aadhar, Driving License and Govt. ID are accepted as ID proof(s) * Pets are not allowed. * Unmarried couples are not allowed *</t>
  </si>
  <si>
    <t>Hotel Raghunandan Inn</t>
  </si>
  <si>
    <t>Highlighted Amenities- Water Sports- Restaurant- Indoor Games- Bonfire * Basic Facilities- Smoking Rooms- Power Backup- Refrigerator- Housekeeping * Transfers- Free Shuttle Service * Family and kids- Kids Play Area- Kids' Club- Childcare Services- Strollers * Food and Drinks- Restaurant- Kids' Meals- Dining Area- Bakery *</t>
  </si>
  <si>
    <t>Poor Stay Rated  2.0 by Manmohan Manmohan .  Aug 13, 2023The room smelled, ac not working, no mosquito repellent in room * Poor Stay Rated  2.0 by Suraj Mishra .  Nov 26, 2023It's a newly constructed hotel, the owner is supportive but the staff is not aware how to treat guests and how to manage basic amenities. Needs some guidance on local level, else it's a question on mm t why they are giving opportunity to such kind of hotel on their reputed platformDo you find this helpful? * Poor Stay Rated  2.0 by Manmohan Manmohan .  Aug 13, 2023The room smelled, ac not working, no mosquito repellent in roomDo you find this helpful? * Facilities, Rated  5.0 by Devendra Pratap Singh . Couple Traveller . Jun 09, 2023The hotel is too clean, service is too fast, and stop behaviour is so good, property gave pick and drop facility.Do you find this helpful? * Terrible Stay Rated  1.0 by Pranab Patra .  Jun 01, 2023Geyser not working power supply is not stable rooms are very small
room service is very poor i pl not recommend anyone in this price to stayDo you find this helpful? *</t>
  </si>
  <si>
    <t>Hotel Rameshwaram Palace</t>
  </si>
  <si>
    <t>Highlighted Amenities- Restaurant- 24-hour Room Service- Smoking Rooms- Power Backup * Basic Facilities- 24-hour Room Service- Smoking Rooms- Power Backup- Refrigerator * Food and Drinks- Restaurant * Safety and Security- CCTV- Fire Extinguishers * General Services- Luggage Storage- Concierge- Luggage Assistance- Doctor on Call *</t>
  </si>
  <si>
    <t>Passport, Aadhar, Driving License and Govt. ID are accepted as ID proof(s) * Pets are not allowed. * Smoking within the premises is not allowed * Groups with only male guests are not allowed at this property * Unmarried couples are not allowed *</t>
  </si>
  <si>
    <t>Service Rated  4.0 by Shubendu Singh . Family Traveller . Mar 17, 2023Focus Only on service. overall its good for family to staDo you find this helpful? *</t>
  </si>
  <si>
    <t>Hotel Raghupati</t>
  </si>
  <si>
    <t>Highlighted Amenities- Restaurant- 24-hour Room Service- Kids' Meals- Smoking Rooms * Basic Facilities- 24-hour Room Service- Smoking Rooms- Smoke Detector- Intercom * Transfers- Paid Bus Station Transfers- Paid Airport Transfers- Paid Pickup/Drop- Paid Shuttle Service * Food and Drinks- Restaurant- Kids' Meals- Dining Area * Payment Services- ATM *</t>
  </si>
  <si>
    <t>Passport, Driving License, Govt. ID and Aadhar are accepted as ID proof(s) * Pets are not allowed. * Smoking within the premises is not allowed * Unmarried couples allowed * Guests below 18 years of age are not allowed at the property. *</t>
  </si>
  <si>
    <t>Very bad experience Rated  1.0 by ANIL KUMAR .  Nov 13, 2021Washroom gives foul smell, room was near to reception and staff talked very loudly whole night, we could not sleep * Worst stay and nothing is in the hotel to like Rated  1.0 by Lifetime vacation . Family Traveller . Dec 06, 2021Worst stay, waste of money. No one will come to ask you about the requirement of guests. No breakfast even add already. The rude behavior of the staff and manager did not pick up the call doesn't matter how many times you will call him. Please don't stay thereDo you find this helpful? * Very bad experience Rated  1.0 by ANIL KUMAR . Business Traveller . Nov 13, 2021Washroom gives foul smell, room was near to reception and staff talked very loudly whole night, we could not sleepDo you find this helpful? * Bad experience Rated  1.0 by Chiman  Singh . Family Traveller . Mar 27, 2021No broad entryway as mentioned. Dirty and torn bedsheets. Ac turned down in night. No parking space. No arrangement for elderly.Do you find this helpful? *</t>
  </si>
  <si>
    <t>Laxmi Bhavan</t>
  </si>
  <si>
    <t>Highlighted Amenities- Kitchenette- Parking- Seating Area- Power Backup * Basic Facilities- Kitchenette- Parking- Power Backup- Housekeeping * General Services- Electrical Sockets * Common Area- Seating Area- Reception * Other Facilities- Welcome kit- Sitout Area *</t>
  </si>
  <si>
    <t>Pets are not allowed. * Outside food is not allowed * Smoking within the premises is not allowed * Unmarried couples allowed *</t>
  </si>
  <si>
    <t>Very bad Rated  1.0 by MUKUL MILANARUN .  Apr 16, 2023Very bad. Agar mai janta to kabhi nhi leta. Make my tariff ek brand hai. Kripya aisa hotel na de. Ye 500 ke layak bhi nhi tha * Very bad Rated  1.0 by MUKUL MILANARUN .  Apr 16, 2023Very bad. Agar mai janta to kabhi nhi leta. Make my tariff ek brand hai. Kripya aisa hotel na de. Ye 500 ke layak bhi nhi thaDo you find this helpful? * good stay Rated  4.0 by uttamkumar ledwani . Family Traveller . Apr 10, 2023Food is good &amp;staf is so so, celen rooms.Aera is open.Garden is beautifully s location is good service normal property is goodDo you find this helpful? * Poor Stay Rated  2.0 by aditya kumar . Family Traveller . Feb 13, 2023Very unhygienic room. Unpleasant smell from room. I booked it for 2 nights but i stay there for one night only blanket was smelling badly i said for change but they said they havnt any other blanket. Any how i slept there for one nyt only and check out.Do you find this helpful? * Bad experience in Ayodhya hotel Rated  2.0 by Shashidhar Shastri .  Dec 12, 2022Remote location, Bad room, no basic facility available. Not recommendedDo you find this helpful? * Unhygienic Rated  1.0 by Yashraj Singh . Couple Traveller . Nov 15, 2022The room was dirty, everything was covered with dust as well there was an unpleasant smell all the time, disgusting place at all.Do you find this helpful? *</t>
  </si>
  <si>
    <t>Shree Balaji Homestay</t>
  </si>
  <si>
    <t>Guests below 18 years of age are not allowed at the property. * Aadhar, Passport, Driving License and Govt. ID are accepted as ID proof(s) * Pets are not allowed. * Smoking within the premises is not allowed * Unmarried couples are not allowed * Guests below 18 years of age are not allowed at the property. *</t>
  </si>
  <si>
    <t>RAGAHAV JI SARKAR LAWN AND BANQUET HALL</t>
  </si>
  <si>
    <t>Highlighted Amenities- Power Backup- Housekeeping- Room Service- Air Conditioning * Basic Facilities- Power Backup- Housekeeping- Room Service- Air Conditioning * Food and Drinks- Dining Area * Payment Services- ATM * Safety and Security- CCTV- Fire Extinguishers- Security alarms *</t>
  </si>
  <si>
    <t>Aadhar is accepted as ID proof(s) * Pets are not allowed. * Outside food is not allowed * Smoking within the premises is not allowed * Unmarried couples allowed * Guests below 18 years of age are not allowed at the property. *</t>
  </si>
  <si>
    <t>Outstanding Rated  4.0 by Subhash Chandra Vidyarthi .  Oct 24, 2023I reached at 9 pm and i was given reception and shown my room. Room is good and clean. I checkout at15 at 5am all is good * Terrible Stay Rated  1.0 by Sridhar Gopala Rao . Family Traveller . Nov 04, 2023Both staff and property owner are unprofessional, there are rats in the room, ac does not work, hot water not available though geyser are fitted, in-spite of
repeated requests owner did not oblige to extend our stay even by 1 hour, on the other hand demanded us to pay 2500 more.Do you find this helpful? * Outstanding Rated  4.0 by Subhash Chandra Vidyarthi . Family Traveller . Oct 24, 2023I reached at 9 pm and i was given reception and shown my room. Room is good and clean. I checkout at15 at 5am all is goodDo you find this helpful? * Arrangement not good. Rated  1.0 by Rohit Singh . Business Traveller . Sep 13, 2023I'm denied to stay there because there is no electricity arrangement, ac not available, while i had booked ac room. Horrible place because no one was there else one staff. So i denied to stay there and booked other hotel myself.Do you find this helpful? *</t>
  </si>
  <si>
    <t>OYO Home Radhika Palace &amp; Restaurant Homestay</t>
  </si>
  <si>
    <t>Popular Amenities- Caretaker- Luggage Storage- Seating Area- Power Backup * Basic Facilities- Power Backup- Housekeeping- Air Conditioning- Wi-Fi * Safety and Security- CCTV- Fire Extinguishers * General Services- Caretaker- Luggage Storage- Luggage Assistance- Multilingual Staff * Common Area- Seating Area *</t>
  </si>
  <si>
    <t>RAMALAYAM</t>
  </si>
  <si>
    <t>Highlighted Amenities- Fireplace- 24-hour Room Service- Yoga- Power Backup * Basic Facilities- 24-hour Room Service- Power Backup- Refrigerator- Housekeeping * Transfers- Paid Airport Transfers * Health and wellness- Yoga * Common Area- Fireplace- Lawn- Sun Deck- Reception *</t>
  </si>
  <si>
    <t>Vandana Homestay</t>
  </si>
  <si>
    <t>Guests below 18 years of age are not allowed at the property. * Aadhar, Driving License and Govt. ID are accepted as ID proof(s) * Pets are not allowed. * Smoking within the premises is not allowed * Unmarried couples are not allowed * Guests below 18 years of age are not allowed at the property. *</t>
  </si>
  <si>
    <t>Ramanand Restaurant &amp; Guest house by WB Economy</t>
  </si>
  <si>
    <t>Highlighted Amenities- Lounge- Smoking Rooms- Power Backup- Telephone * Basic Facilities- Smoking Rooms- Power Backup- Telephone- Housekeeping * Transfers- Paid Bus Station Transfers- Paid Airport Transfers- Paid Pickup/Drop- Paid Shuttle Service * Safety and Security- CCTV- Security- Security alarms- Smoke alarms * Health and wellness- First-aid Services *</t>
  </si>
  <si>
    <t>Guests below 18 years of age are not allowed at the property. * Passport, Aadhar and Driving License are accepted as ID proof(s) * Pets are not allowed. * Outside food is not allowed * Smoking within the premises is not allowed * Unmarried couples are not allowed * Guests below 18 years of age are not allowed at the property. *</t>
  </si>
  <si>
    <t>HOTEL AWADH VILAS AYODHYA</t>
  </si>
  <si>
    <t>Highlighted Amenities- Restaurant- Smoking Rooms- Power Backup- Housekeeping * Basic Facilities- Smoking Rooms- Power Backup- Housekeeping- Umbrellas * Food and Drinks- Restaurant * Safety and Security- CCTV- Fire Extinguishers- Safety and Security- Security alarms * General Services- Luggage Storage- Concierge- Luggage Assistance- Doctor on Call *</t>
  </si>
  <si>
    <t>Good hotel Rated  5.0 by sanjay singh .  Jun 25, 2023Rooms are nee t and clean, ac working perfectly, no proper parking. Very small menu card having limited food item. * Average Stay Rated  3.0 by Sudha Suresh .  Sep 16, 20233. The room where we stayed had water dripping down continuously on our head, from the toilet ceiling. We felt very yucky to use the toilet.Do you find this helpful? * Good hotel Rated  5.0 by sanjay singh . Family Traveller . Jun 25, 2023Rooms are nee t and clean, ac working perfectly, no proper parking. Very small menu card having limited food item.Do you find this helpful? * Average stay Rated  3.0 by Kamlesh Karwa . Family Traveller . Jun 18, 2023Stayed because of manager lalbabu. Breakfast not served, frequent ac shutdown, cooling at fixed temperature. Location was good. Owner requested to improve facilities.Do you find this helpful? *</t>
  </si>
  <si>
    <t>Hotel Dev Inn</t>
  </si>
  <si>
    <t>Highlighted Amenities- Bonfire- Yoga- Dry Cleaning Service- Power Backup * Basic Facilities- Dry Cleaning Service- Power Backup- Public Restrooms- Room Service * Transfers- Paid Railway Station Transfers- Paid Bus Station Transfers * Family and kids- Playground * Food and Drinks- Dining Area *</t>
  </si>
  <si>
    <t>Hotel review Rated  5.0 by Anuj Pandey . Family Traveller . Feb 15, 2023Hotel is very clean and staff of the hotel is so friendly and supporrive. Homemade food is great option for guests. Overall nice experience.Do you find this helpful? *</t>
  </si>
  <si>
    <t>Madhav Bahavan Ayodhya</t>
  </si>
  <si>
    <t>Highlighted Amenities- Intercom- Power Backup- Elevator/Lift- Housekeeping * Basic Facilities- Intercom- Power Backup- Elevator/Lift- Housekeeping * Payment Services- ATM * Safety and Security- CCTV- Fire Extinguishers * General Services- Luggage Storage- Luggage Assistance- Doctor on Call- Ticket/Tour Assistance *</t>
  </si>
  <si>
    <t>Ashram converted to hotel Rated  2.0 by Shailesh Nautiyal .  Nov 09, 2022The property has no name boards and is not a hotel but an ashram with no proper amenities * Terrible Stay Rated  1.0 by Satya Vrat Sharma .  Nov 13, 2022Had a terrible stay and check out from hotel after 1 day. Not at all for family no amenities are available there.Do you find this helpful? * Ashram converted to hotel Rated  2.0 by Shailesh Nautiyal . Family Traveller . Nov 09, 2022The property has no name boards and is not a hotel but an ashram with no proper amenitiesDo you find this helpful? * Not good Rated  2.0 by Jayanth Galipally . Family Traveller . Oct 12, 2022Room very untidy, and there is no hot water and the hot water is as per scheduleDo you find this helpful? * Good place Rated  5.0 by apoorv mittal . Group Traveller . Mar 13, 2022This property is situated in the heart of ayodhaya, ram janam bhoomi, hanuman gadri, sita rasoi, bhojanalaya all are at walking distance. Ghats are also at walking distance. The staff are actually workers of temple and they are very helpful l. The room is good and is equipped with tv, geyser. And very well maintained.Do you find this helpful? *</t>
  </si>
  <si>
    <t>Hanumant Palace</t>
  </si>
  <si>
    <t>Highlighted Amenities- Restaurant * Basic Facilities- Dry Cleaning Service- Smoking Rooms- Intercom- Power Backup * Transfers- Paid Bus Station Transfers- Paid Airport Transfers- Paid Pickup/Drop- Paid Shuttle Service * Food and Drinks- Restaurant- Special Diet Meals * Payment Services- ATM *</t>
  </si>
  <si>
    <t>Food &amp; hygiene Rated  3.0 by PUTHIYAVARIATH RAMDAS . Solo Traveller . Jun 01, 2022The room &amp; the wash room were spacious, well lit. The restaurant doesn't exist there. Outside food is brought. The internet connectivity needs improvement. A regular detergent application will keep the toilet sparkling white. .Do you find this helpful? *</t>
  </si>
  <si>
    <t>The S R Palace and Marriage Lawn</t>
  </si>
  <si>
    <t>Highlighted Amenities- Bathroom- Power Backup- Telephone- Housekeeping * Basic Facilities- Bathroom- Power Backup- Telephone- Housekeeping * Transfers- Shuttle Service- Paid Pickup/Drop- Paid Bus Station Transfers- Paid Railway Station Transfers * Safety and Security- Security alarms- Smoke alarms * Health and wellness- First-aid Services *</t>
  </si>
  <si>
    <t>Passport, Aadhar, Driving License and Govt. ID are accepted as ID proof(s) * Pets are not allowed. * Outside food is not allowed * Smoking within the premises is not allowed * Unmarried couples are not allowed *</t>
  </si>
  <si>
    <t>OYO Sahu Room's</t>
  </si>
  <si>
    <t>Highlighted Amenities- Bathroom- Wi-Fi- Laundry Service- Parking * Basic Facilities- Bathroom- Wi-Fi- Laundry Service- Parking * Safety and Security- CCTV- Fire Extinguishers- Safety and Security- Security * Health and wellness- First-aid Services * Media and technology- Electrical Chargers- TV *</t>
  </si>
  <si>
    <t>Ap place Rated  1.0 by Ankit Mishra .  Mar 17, 2023Good food and good waiver approval * Reasonable hotel quality as per cost but other facilities were poor. Rated  3.0 by Dhananjay kumar .  Aug 16, 2023The property location was really bad, it was far away from the city area and not at a great location yet our stay was okay according to the price. Safety standards were low, however nothing happened. No towels available in any of the rooms. Property owner contact details were useless as no one was responding. We had to accommodate us by ourselves.Do you find this helpful? * Ap place Rated  1.0 by Ankit Mishra . Business Traveller . Mar 17, 2023Good food and good waiver approvalDo you find this helpful? * Terrible Stay Rated  1.0 by Sanjeev Yadav . Business Traveller . Feb 05, 2023Very terrible stay. They took extra charges, facilities were worst. No electricity, no facility, nothing. Worst hotel ever. Please refund my money as they charged rs 1500.Do you find this helpful? * Good Stay Rated  4.0 by Pratyush  NARAYAN .  Feb 04, 20235. The stay was good. The hotel had a nice parking space, and it was close to highway so it was convenient for our tripDo you find this helpful? * Really good place at given price point. Rated  4.0 by utkarsh singh .  Jan 23, 2023Room is good. Staff is cooperative. Parking is available as they have a huge lawn. They have a kitchen also outside food can be ordered as well. Bathrooms is ok western toilet seat is installed geyser is there too, but washbasin was not present. Room has only 1 or 2 charging plug points. It's located a little outside of main city roads are good but to reach hotel 250 to 300 meters near it roads are not so well but you can drive easily. It takes only 15 to 20 minutes to reach main city and tourist spots.Do you find this helpful? *</t>
  </si>
  <si>
    <t>Hotel Shalimar</t>
  </si>
  <si>
    <t>Highlighted Amenities- Smoking Rooms- Refrigerator- Housekeeping- Common Bathroom * Basic Facilities- Smoking Rooms- Refrigerator- Housekeeping- Common Bathroom * Media and technology- TV * General Services- Luggage Assistance- Doctor on Call- Bellboy Service- Caretaker *</t>
  </si>
  <si>
    <t>House of Bliss</t>
  </si>
  <si>
    <t>Groups with only male guests are not allowed at this property * Unmarried couples allowed *</t>
  </si>
  <si>
    <t>HOTEL CROWN PALACE</t>
  </si>
  <si>
    <t>Highlighted Amenities- Living Room- Seating Area- Power Backup- Housekeeping * Basic Facilities- Power Backup- Housekeeping- Air Conditioning- Dry Cleaning Service * Safety and Security- CCTV- Fire Extinguishers- Safety and Security- 24-hour Security * General Services- Doctor on Call- Wake-up Call * Common Area- Living Room- Seating Area- Reception- Outdoor Furniture *</t>
  </si>
  <si>
    <t>Guests below 18 years of age are not allowed at the property. * Govt. ID, Driving License, Passport and Aadhar are accepted as ID proof(s) * Pets are not allowed. * Groups with only male guests are not allowed at this property * Unmarried couples are not allowed * Guests below 18 years of age are not allowed at the property. *</t>
  </si>
  <si>
    <t>HOTEL AAGMAN</t>
  </si>
  <si>
    <t>Highlighted Amenities- Restaurant- Bathroom- Telephone- Housekeeping * Basic Facilities- Bathroom- Telephone- Housekeeping- Laundry Service * Food and Drinks- Restaurant- Dining Area * Payment Services- ATM * Safety and Security- CCTV- Fire Extinguishers- Safety and Security- 24-hour Security *</t>
  </si>
  <si>
    <t>Terrible Stay Rated  1.0 by Vikas Gupta .  Aug 12, 2022Very small room as per price. Room was very small and no cleanliness. Room was so small as bathroomDo you find this helpful? *</t>
  </si>
  <si>
    <t>VINDHYAWASHNI PALACE</t>
  </si>
  <si>
    <t>Highlighted Amenities- Kitchenette- Living Room- Restaurant- Luggage Storage * Basic Facilities- Kitchenette- Free Parking- Power Backup- Housekeeping * Transfers- Paid Pickup/Drop- Paid Railway Station Transfers- Paid Bus Station Transfers * Food and Drinks- Restaurant- Kids' Meals- Dining Area- Special Diet Meals * Safety and Security- CCTV- Fire Extinguishers- Safety and Security- 24-hour Security *</t>
  </si>
  <si>
    <t>Guests below 18 years of age are not allowed at the property. * Passport, Aadhar, Govt. ID and Driving License are accepted as ID proof(s) * Pets are not allowed. * Smoking within the premises is not allowed * Groups with only male guests are not allowed at this property * Unmarried couples are not allowed * Guests below 18 years of age are not allowed at the property. *</t>
  </si>
  <si>
    <t>Good for stay Rated  4.0 by Anurag srivastava . Solo Traveller . Oct 01, 2019Recommend everyone to stay. Safe, secure, peaceful place. Room is good. Overall ok.Do you find this helpful? * Terrible Stay Rated  1.0 by BHUPINDER SANOJ .  Dec 23, 2018Very pathetic comments. Bad staff and very small bathrooms.Do you find this helpful? * Good hotel for business stay. Rated  4.0 by Mohammedjavis Shaikh . Group Traveller . Jan 01, 2018Hotel is faraway from railway station. And also given address not recognize by local people. Room is okay to stay recommend to single person for business stay not good for couple or family also bathroom is very small.Do you find this helpful? * Overall average, there are good hotels in same pri Rated  2.0 by Mrityunjay Das . Solo Traveller . Oct 09, 2017Service quality is OK, location is far away form Roadways but in Bypass, regarding cleanliness I found few dark spot on bedsheet, facilities is Good, the rooms are poor quality yes hot water, cold water both available with RO water. Small TV is availableDo you find this helpful? *</t>
  </si>
  <si>
    <t>Akash Yatri Niwas</t>
  </si>
  <si>
    <t>Highlighted Amenities- Lounge- Caretaker- Luggage Storage- Free Parking * Basic Facilities- Free Parking- Power Backup- Elevator/Lift- Housekeeping * Transfers- Paid Shuttle Service- Paid Airport Transfers * Food and Drinks- Dining Area * Payment Services- ATM *</t>
  </si>
  <si>
    <t>Excellent Stay Rated  5.0 by Manish Yadav . Family Traveller . Feb 06, 2020Everything is good and hotel service is good.Do you find this helpful? * Good Stay Rated  4.0 by Nehal  Raval  . Family Traveller . Mar 03, 2019Nice rooms and give good guidelines for near by areas and transportation facilities and their charges. Clean rooms so my family take rest comfortably.Do you find this helpful? * Terrible Stay Rated  1.0 by hareram yadav . Group Traveller . Feb 23, 2019So much pay but not get any facility like drinking water, bad decoration, poor bedsheets I think overall very bad.Do you find this helpful? * Excellent Stay Rated  5.0 by Hariome Gupta .  Jan 29, 2019For one or two-night stand hotel was good. Do not expect according to price.Do you find this helpful? *</t>
  </si>
  <si>
    <t>OYO Homes RS Homestay</t>
  </si>
  <si>
    <t>Average Stay Rated  3.0 by Nagendra  B R .  Oct 13, 2023The room was good, but the washroom was not clear.Do you find this helpful? *</t>
  </si>
  <si>
    <t>SHREE LODGE HOTEL</t>
  </si>
  <si>
    <t>Highlighted Amenities- Free Parking- 24-hour Room Service- Power Backup- Dry Cleaning Service * Basic Facilities- Free Parking- 24-hour Room Service- Power Backup- Dry Cleaning Service * Transfers- Paid Airport Transfers- Paid Pickup/Drop- Paid Railway Transfers * Safety and Security- CCTV- Fire Extinguishers- Safety and Security * General Services- Doctor on Call- Caretaker- Electrical Sockets- Postal Services *</t>
  </si>
  <si>
    <t>Guests below 18 years of age are not allowed at the property. * Passport, Aadhar and Driving License are accepted as ID proof(s) * Pets are not allowed. * Groups with only male guests are not allowed at this property * Unmarried couples are not allowed * Guests below 18 years of age are not allowed at the property. *</t>
  </si>
  <si>
    <t>कुछ भी व्यवस्था नहीं है बहुत गलत हो गया जो मैं वहाँ स्टे किया Rated  1.0 by ABHISHEK NIRMAL .  Sep 06, 2021भोजन बाहर से लेना पड़ा प्लेट तक नहीं था * Terrible Stay Rated  1.0 by Jyoti Pandey . Couple Traveller . Jan 04, 2022Locality was very poor. Unhygienic rooms and no heater was provided even it's so cold outside. Not even they ask for water. Staff behaviour was very rude. So satisfied with your service.Do you find this helpful? * कुछ भी व्यवस्था नहीं है बहुत गलत हो गया जो मैं वहाँ स्टे किया Rated  1.0 by ABHISHEK NIRMAL . Couple Traveller . Sep 06, 2021भोजन बाहर से लेना पड़ा प्लेट तक नहीं थाDo you find this helpful? *</t>
  </si>
  <si>
    <t>Shri Bhimsen Palace</t>
  </si>
  <si>
    <t>Highlighted Amenities- Power Backup- Housekeeping- Newspaper- Umbrellas * Basic Facilities- Power Backup- Housekeeping- Newspaper- Umbrellas * Family and kids- Playground * Food and Drinks- Special Diet Meals * Safety and Security- CCTV- Fire Extinguishers *</t>
  </si>
  <si>
    <t>Guests below 18 years of age are not allowed at the property. * Passport, Aadhar, Driving License and Govt. ID are accepted as ID proof(s) * Pets are not allowed. * Groups with only male guests are not allowed at this property * Unmarried couples are not allowed * Guests below 18 years of age are not allowed at the property. *</t>
  </si>
  <si>
    <t>Hotel location wrong Rated  4.0 by Pradeep  Kumar . Solo Traveller . Nov 25, 2022Property contact number wrong please correctDo you find this helpful? *</t>
  </si>
  <si>
    <t>BALAJI PALACE</t>
  </si>
  <si>
    <t>Highlighted Amenities- Kitchenette- Living Room- Lounge- Caretaker * Basic Facilities- Kitchenette- Parking- Washing Machine- Power Backup * Transfers- Paid Pickup/Drop- Paid Shuttle Service- Paid Airport Transfers- Paid Bus Station Transfers * Family and kids- Kids Play Area- Playground- Childcare Services * Food and Drinks- Restaurant- Cafe- Bakery- Special Diet Meals *</t>
  </si>
  <si>
    <t>OYO Home Ram Janki Bhawan Homestay</t>
  </si>
  <si>
    <t>Shri Hari Lodge</t>
  </si>
  <si>
    <t>Highlighted Amenities- Restaurant- Lawn- Luggage Storage- Parking * Basic Facilities- Parking- Power Backup- Housekeeping- Air Conditioning * Transfers- Railway Station Transfers- Paid Bus Station Transfers * Food and Drinks- Restaurant- Kids' Meals * Safety and Security- CCTV *</t>
  </si>
  <si>
    <t>Guests below 18 years of age are not allowed at the property. * Aadhar is accepted as ID proof(s) * Pets are not allowed. * Outside food is not allowed * Smoking within the premises is not allowed * Unmarried couples are not allowed * Guests below 18 years of age are not allowed at the property. *</t>
  </si>
  <si>
    <t>Hotel exchange Rated  3.0 by Ankit Tiwari . Family Traveller . Apr 11, 2023Hotel exhange kr dia gaya tha ham-are ane me late hue to hamara room kosi or ko de dia or or kosi dusre branch me shift kr dia jaha facility k naam pr kuch ni thaDo you find this helpful? *</t>
  </si>
  <si>
    <t>Shanker foundation trust</t>
  </si>
  <si>
    <t>Guests below 18 years of age are not allowed at the property. * Aadhar and Passport are accepted as ID proof(s) * Pets are not allowed. * Smoking within the premises is not allowed * Unmarried couples are not allowed * Guests below 18 years of age are not allowed at the property. *</t>
  </si>
  <si>
    <t>Hotel Sona Palace</t>
  </si>
  <si>
    <t>Highlighted Amenities- Power Backup- Housekeeping- Room Service- Air Conditioning * Basic Facilities- Power Backup- Housekeeping- Room Service- Air Conditioning * Safety and Security- CCTV * General Services- Luggage Storage- Luggage Assistance- Wake-up Call * Common Area- Reception *</t>
  </si>
  <si>
    <t>Passport, Aadhar and Driving License are accepted as ID proof(s) * Pets are not allowed. * Unmarried couples allowed * Guests below 18 years of age are not allowed at the property. *</t>
  </si>
  <si>
    <t>OYO Home HR Homes</t>
  </si>
  <si>
    <t>Maa Vaisno Homestay  in Ayodhya</t>
  </si>
  <si>
    <t>Aadhar and Govt. ID are accepted as ID proof(s) * Pets are not allowed. * Smoking within the premises is not allowed * Unmarried couples allowed * Guests below 18 years of age are not allowed at the property. *</t>
  </si>
  <si>
    <t>Neelam Homestay</t>
  </si>
  <si>
    <t>Guests below 18 years of age are not allowed at the property. * Aadhar, Driving License, Govt. ID and Passport are accepted as ID proof(s) * Pets are not allowed. * Outside food is not allowed * Smoking within the premises is not allowed * Groups with only male guests are not allowed at this property * Unmarried couples are not allowed * Guests below 18 years of age are not allowed at the property. *</t>
  </si>
  <si>
    <t>OYO Homes Maithli Raman Kunj Homestay</t>
  </si>
  <si>
    <t>Popular Amenities- Caretaker- Luggage Storage- Seating Area- Power Backup * Basic Facilities- Power Backup- Housekeeping- Wi-Fi- Newspaper * Safety and Security- CCTV- Fire Extinguishers * General Services- Caretaker- Luggage Storage- Luggage Assistance- Multilingual Staff * Common Area- Seating Area *</t>
  </si>
  <si>
    <t>OYO Home Krishnanand Palace Homestay</t>
  </si>
  <si>
    <t>OYO Home Pari Mahal Homestay</t>
  </si>
  <si>
    <t>OYO Home Anjaneya Guest House Homestay</t>
  </si>
  <si>
    <t>Popular Amenities- Kitchenette- Caretaker- Luggage Storage- Washing Machine * Basic Facilities- Kitchenette- Washing Machine- Power Backup- Housekeeping * Safety and Security- CCTV- Fire Extinguishers * Health and wellness- First-aid Services * General Services- Caretaker- Luggage Storage- Luggage Assistance- Multilingual Staff *</t>
  </si>
  <si>
    <t>Vidya Nilayam Homestay</t>
  </si>
  <si>
    <t>Guests below 18 years of age are not allowed at the property. * Aadhar, Passport and Driving License are accepted as ID proof(s) * Pets are not allowed. * Smoking within the premises is not allowed * Unmarried couples are not allowed * Guests below 18 years of age are not allowed at the property. *</t>
  </si>
  <si>
    <t>OYO Home Narayanam Guest House Homestay</t>
  </si>
  <si>
    <t>Guru Kripa Guest House (Home Stay)</t>
  </si>
  <si>
    <t>Guests below 18 years of age are not allowed at the property. * Aadhar, Driving License, Passport and Govt. ID are accepted as ID proof(s) * Pets are not allowed. * Smoking within the premises is not allowed * Unmarried couples are not allowed * Guests below 18 years of age are not allowed at the property. *</t>
  </si>
  <si>
    <t>SARYU LODGE</t>
  </si>
  <si>
    <t>Highlighted Amenities- Kids Play Area- Free Parking- Indoor Games- 24-hour Room Service * Basic Facilities- Free Parking- 24-hour Room Service- Power Backup- Elevator/Lift * Transfers- Paid Shuttle Service- Paid Airport Transfers * Family and kids- Kids Play Area * Food and Drinks- Dining Area- Kids' Meals *</t>
  </si>
  <si>
    <t>Ayodhya Resdiancy</t>
  </si>
  <si>
    <t>Highlighted Amenities- Indoor Games- Fireplace- 24-hour Room Service- Kids Play Area * Basic Facilities- 24-hour Room Service- Power Backup- Housekeeping- Free Parking * Transfers- Shuttle Service- Paid Airport Transfers * Family and kids- Kids Play Area * Food and Drinks- Kids' Meals- Dining Area *</t>
  </si>
  <si>
    <t>Tanvi Palace</t>
  </si>
  <si>
    <t>Highlighted Amenities- Caretaker- Free Parking- Seating Area- Power Backup * Basic Facilities- Free Parking- Power Backup- Housekeeping- Air Conditioning * Media and technology- TV * General Services- Caretaker- Electrical Sockets * Common Area- Seating Area- Reception *</t>
  </si>
  <si>
    <t>The Mansarovar Palace By WB Inn</t>
  </si>
  <si>
    <t>Highlighted Amenities- Indoor Games- Lounge- Yoga- Dry Cleaning Service * Basic Facilities- Dry Cleaning Service- Intercom- Power Backup- Elevator/Lift * Transfers- Paid Pickup/Drop- Paid Shuttle Service- Paid Railway Station Transfers- Paid Airport Transfers * Food and Drinks- Dining Area * Safety and Security- CCTV- Fire Extinguishers- Safety and Security- 24-hour Security *</t>
  </si>
  <si>
    <t>Go Trip Go</t>
  </si>
  <si>
    <t>Highlighted Amenities- Restaurant- Bathroom- Wi-Fi- Laundry Service * Basic Facilities- Bathroom- Wi-Fi- Laundry Service- Parking * Transfers- Railway Station Transfers- Airport Transfers * Food and Drinks- Restaurant * Safety and Security- Safe- CCTV- Fire Extinguishers- Security *</t>
  </si>
  <si>
    <t>Guests below 18 years of age are not allowed at the property. * Passport, Aadhar and Driving License are accepted as ID proof(s) * Pets are not allowed. * Smoking within the premises is not allowed * Unmarried couples are not allowed * Guests below 18 years of age are not allowed at the property. *</t>
  </si>
  <si>
    <t>Jyotish Bhawan</t>
  </si>
  <si>
    <t>Highlighted Amenities- Bathroom- Laundry Service- Parking- Room Service * Basic Facilities- Bathroom- Laundry Service- Parking- Room Service * Safety and Security- CCTV- Fire Extinguishers- Safety and Security- Security * Media and technology- TV * General Services- Luggage Assistance- Electrical Sockets- Ticket/Tour Assistance- Bellboy Service *</t>
  </si>
  <si>
    <t>Premshi Guest House</t>
  </si>
  <si>
    <t>Highlighted Amenities- Living Room- Luggage Storage- Free Parking- Seating Area * Basic Facilities- Free Parking- Housekeeping- Air Conditioning- Wi-Fi * General Services- Luggage Storage- Doctor on Call * Common Area- Living Room- Seating Area- Balcony/Terrace- Reception * Business Center and Conferences- Photocopying *</t>
  </si>
  <si>
    <t>Suneeta guest house</t>
  </si>
  <si>
    <t>Highlighted Amenities- Parking- Bathroom- Safety and Security * Basic Facilities- Parking- Bathroom * Safety and Security- Safety and Security *</t>
  </si>
  <si>
    <t>Guests below 18 years of age are not allowed at the property. * Aadhar and Driving License are accepted as ID proof(s) * Smoking within the premises is not allowed * Unmarried couples are not allowed * Guests below 18 years of age are not allowed at the property. *</t>
  </si>
  <si>
    <t>Raghunandan guest house</t>
  </si>
  <si>
    <t>Highlighted Amenities- Caretaker- Parking- Air Conditioning- Wi-Fi * Basic Facilities- Parking- Air Conditioning- Wi-Fi- Bathroom * Transfers- Airport Transfers * Safety and Security- Safety and Security * Media and technology- TV *</t>
  </si>
  <si>
    <t>Awadh hotel and guest house</t>
  </si>
  <si>
    <t>Highlighted Amenities- Luggage Storage- Free Parking- Power Backup- Housekeeping * Basic Facilities- Free Parking- Power Backup- Housekeeping- Air Conditioning * General Services- Luggage Storage- Luggage Assistance- Concierge * Common Area- Reception *</t>
  </si>
  <si>
    <t>Guests below 18 years of age are not allowed at the property. * Passport, Aadhar, Govt. ID and Driving License are accepted as ID proof(s) * Pets are not allowed. * Unmarried couples are not allowed * Guests below 18 years of age are not allowed at the property. *</t>
  </si>
  <si>
    <t>Amrit Palace</t>
  </si>
  <si>
    <t>Highlighted Amenities- Kids Play Area- Laundry Service- Power Backup- Refrigerator * Basic Facilities- Laundry Service- Power Backup- Refrigerator- Housekeeping * Transfers- Paid Airport Transfers * Family and kids- Kids Play Area * Payment Services- ATM *</t>
  </si>
  <si>
    <t>OYO Home Pandey's Home Stay</t>
  </si>
  <si>
    <t>Aadhar and Govt. ID are accepted as ID proof(s) * Pets are not allowed. * Groups with only male guests are not allowed at this property * Unmarried couples allowed * Guests below 18 years of age are not allowed at the property. *</t>
  </si>
  <si>
    <t>OYO HOME Yatri Niwas, Hanuman Ji Homestay</t>
  </si>
  <si>
    <t>Popular Amenities- Kitchenette- Caretaker- Luggage Storage- Washing Machine * Basic Facilities- Kitchenette- Washing Machine- Power Backup- Housekeeping * Food and Drinks- Dining Area * Safety and Security- CCTV- Fire Extinguishers * Health and wellness- First-aid Services *</t>
  </si>
  <si>
    <t>OYO Home Shri Hari Lodge Homestay</t>
  </si>
  <si>
    <t>OYO Home Parmeshwari Palace Homestay</t>
  </si>
  <si>
    <t>Gaurav Hotal and marriage lawn</t>
  </si>
  <si>
    <t>Highlighted Amenities- Power Backup- Housekeeping- Room Service- Air Conditioning * Basic Facilities- Power Backup- Housekeeping- Room Service- Air Conditioning * Safety and Security- CCTV- Fire Extinguishers * General Services- Luggage Storage- Luggage Assistance- Wake-up Call * Common Area- Reception- Seating Area *</t>
  </si>
  <si>
    <t>Guests below 18 years of age are not allowed at the property. * Aadhar, Driving License and Govt. ID are accepted as ID proof(s) * Pets are not allowed. * Unmarried couples are not allowed * Guests below 18 years of age are not allowed at the property. *</t>
  </si>
  <si>
    <t>Mahadev Kripa Sadan Homestay</t>
  </si>
  <si>
    <t>Aadhar is accepted as ID proof(s) * Pets are not allowed. * Smoking within the premises is not allowed * Groups with only male guests are not allowed at this property * Unmarried couples are not allowed *</t>
  </si>
  <si>
    <t>OYO Home Kanak Hotel &amp; Resort Homestay</t>
  </si>
  <si>
    <t>Popular Amenities- Caretaker- Luggage Storage- Seating Area- Power Backup * Basic Facilities- Power Backup- Housekeeping- Air Conditioning- Wi-Fi * Safety and Security- CCTV- Fire Extinguishers * General Services- Luggage Storage * Common Area- Seating Area *</t>
  </si>
  <si>
    <t>Yashmay Villa Club &amp; Resort</t>
  </si>
  <si>
    <t>Highlighted Amenities- Restaurant- Fireplace- Lounge- Kids' Meals * Basic Facilities- Intercom- Room Service- Power Backup- Elevator/Lift * Transfers- Paid Shuttle Service- Paid Railway Station Transfers- Paid Bus Station Transfers * Food and Drinks- Restaurant- Kids' Meals- Cafe- Dining Area * Safety and Security- CCTV- Fire Extinguishers- Safety and Security- 24-hour Security *</t>
  </si>
  <si>
    <t>Guests below 18 years of age are not allowed at the property. * Aadhar, Govt. ID and Driving License are accepted as ID proof(s) * Pets are not allowed. * Outside food is not allowed * Unmarried couples are not allowed * Guests below 18 years of age are not allowed at the property. *</t>
  </si>
  <si>
    <t>Excellent Stay Rated  5.0 by Nikhil Srivastava .  Jun 05, 2023Soothing and peaceful villa located in green belt. The eye catching part is pool vibes, interiors and beautiful structure. This villa is gem for those who wants to org-anise any functions or do a weekend chillDo you find this helpful? * Service Rated  4.0 by RK Garg . Couple Traveller . May 13, 2023Hotel is good but service is not good at all rooms are good, very good property except service and food everything is goodDo you find this helpful? * Terrible Stay Rated  1.0 by Prem Gupta .  May 07, 2023There was no proper road to reach the hotel. We tried multiple times but were not able to reach there. Ultimately our booking went vain our money got wasted and we had to book another hotelDo you find this helpful? * Excellent Stay Rated  5.0 by Rajani  singh .  Oct 20, 2022This is a beautiful resort in middle of north indian village, nice ambiance and staff is also polite and decent, yes it is slightly away from the main city, but that is not a problem rather the cleanliness is a welcome change from the rest of the townDo you find this helpful? * Overpriced Rated  3.0 by Jayesh  Patangay . Solo Traveller . May 31, 2022Reaching there wasn't easy. Rooms were quite small. Not much variety on offer in food. Service wasn't great either. Overall, an average stay.Do you find this helpful? * World class standards and service Rated  5.0 by Ankur Verma . Business Traveller . Apr 08, 2022Wasn’t expecting such a classy property in mid of a small village. It’s a beautiful resort. Rooms are equipped with high end sanitary, lighting systems and decorative materials. Room size is small but hygienic and matches the standards of 4 star hotels. Staff is very courteous. Service is quick.Do you find this helpful? * Review Rated  5.0 by Uttam Singh Bisen . Solo Traveller . Aug 30, 2021Nice remote location resort. Staff were extra friendly and supportive. Price is a bit on higher side on comparison. Still good choiceDo you find this helpful? *</t>
  </si>
  <si>
    <t>Mosaic Hotel and Restaurant</t>
  </si>
  <si>
    <t>Highlighted Amenities- Restaurant- Kids Play Area- Lounge- Smoking Rooms * Basic Facilities- Smoking Rooms- Wi-Fi- Laundry Service- Parking * Family and kids- Kids Play Area * Food and Drinks- Restaurant- Dining Area- Coffee Shop- Barbeque * Payment Services- ATM *</t>
  </si>
  <si>
    <t>Passport, Aadhar and Driving License are accepted as ID proof(s) * Pets are not allowed. * Smoking within the premises is not allowed * Unmarried couples allowed * Groups with only male guests are not allowed at this property * Guests below 18 years of age are not allowed at the property. *</t>
  </si>
  <si>
    <t>Poor Stay Rated  2.0 by ganesh  soni .  Aug 28, 2023Extra charge liya 500 alag se. Mm t se ab nhi book hoga * Pathetic Rated  1.0 by nishtha  khare . Solo Traveller . Nov 25, 2023Room wasn't clean, was in a total mess. Mosquitos were the ones inhabiting the room to such an extent that the occupant left the room within 4-5 hours of his stay. Pathetic hotel to be available on makemytripDo you find this helpful? * Poor Stay Rated  2.0 by ganesh  soni .  Aug 28, 2023Extra charge liya 500 alag se. Mm t se ab nhi book hogaDo you find this helpful? *</t>
  </si>
  <si>
    <t>Hotel White Stone, Gonda</t>
  </si>
  <si>
    <t>Highlighted Amenities- 24-hour Room Service- Lounge- Dry Cleaning Service- Bathroom * Basic Facilities- 24-hour Room Service- Dry Cleaning Service- Bathroom- Smoking Rooms * Transfers- Paid Pickup/Drop- Paid Shuttle Service- Paid Bus Station Transfers- Paid Railway Station Transfers * Family and kids- Childcare Services * Food and Drinks- 24-hour Coffee Shop *</t>
  </si>
  <si>
    <t>Good Stay Rated  4.0 by santosh kumar .  Dec 21, 2022Hotel is good in gonda. Near to station &amp; bus stand. Food is available nearby &amp; rooms are good as per the money paid. Thank you * Make my trip Rated  2.0 by Mohit Mohit . Business Traveller . Apr 13, 2023Rooms are too small. Room cannot justify it cost. In 1500 hunderd rupees. There are another hotel that give. Much more facilities and there is no dinning area.Do you find this helpful? * Good Stay Rated  4.0 by santosh kumar .  Dec 21, 2022Hotel is good in gonda. Near to station &amp; bus stand. Food is available nearby &amp; rooms are good as per the money paid. Thank youDo you find this helpful? * worst experience.😢 Rated  1.0 by ratan Bhushan sonkar . Couple Traveller . May 11, 2022There is no facility in the hotel, no chair or chair. Even towel was not given. The toilet of the room is very dirty, even the flash is not working, there are so many mosquitoes in the room that I could not sleep the first night.owner behaviour is not good.Do you find this helpful? *</t>
  </si>
  <si>
    <t>GOLDENFAIRY RESORT</t>
  </si>
  <si>
    <t>Highlighted Amenities- 24-hour Room Service- Lounge- Dry Cleaning Service- Bathroom * Basic Facilities- 24-hour Room Service- Dry Cleaning Service- Bathroom- Intercom * Food and Drinks- Dining Area * Common Area- Lounge- Living Room- Reception- Seating Area * Other Facilities- Dispensors for disinfectants *</t>
  </si>
  <si>
    <t>Guests below 18 years of age are not allowed at the property. * Govt. ID, Driving License, Passport and Aadhar are accepted as ID proof(s) * Pets are not allowed. * Outside food is not allowed * Smoking within the premises is not allowed * Groups with only male guests are not allowed at this property * Unmarried couples are not allowed * Guests below 18 years of age are not allowed at the property. *</t>
  </si>
  <si>
    <t>Good Rated  5.0 by LAKSHMAN SINGH .  Sep 30, 2021Breakfast good but need some variation, nice place to check in * Good Rated  5.0 by LAKSHMAN SINGH . Business Traveller . Sep 30, 2021Breakfast good but need some variation, nice place to check inDo you find this helpful? * Average Stay Rated  3.0 by Makemytrip Customer . Solo Traveller . Dec 31, 2020Rooms have to be much cleaner and pandemic protocols have to be maintainedDo you find this helpful? * Pathetic Rated  1.0 by Swadhin Mishra . Family Traveller . Dec 14, 2020Too bad and dirtyDo you find this helpful? * Average Stay Rated  3.0 by sai prasad . Solo Traveller . Feb 17, 2020Location of the hotel was different as per mentioned online, I had to took cab to reach there. Otherwise, it was ok stay.Do you find this helpful? * Good stay but out Side City Rated  1.0 by Mohd Zafrullah .  Jan 23, 2020Cleaning is good but breakfast is not goodDo you find this helpful? * Average stay Rated  4.0 by pallavi awasthi . Solo Traveller . Dec 04, 2019Nice place to stay, rooms are quite spacious.Do you find this helpful? * Average stay Rated  3.0 by pallavi awasthi . Solo Traveller . Dec 04, 2019Average hotel, food was ok ok. Rooms and toilets are clean.Do you find this helpful? *</t>
  </si>
  <si>
    <t>Weighted Score</t>
  </si>
  <si>
    <t>Hotel_Name</t>
  </si>
  <si>
    <t>location</t>
  </si>
  <si>
    <t>relative_address</t>
  </si>
  <si>
    <t>base_price</t>
  </si>
  <si>
    <t>current_price</t>
  </si>
  <si>
    <t>tax</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</si>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</sst>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1"/>
        <bgColor indexed="64"/>
      </patternFill>
    </fill>
    <fill>
      <patternFill patternType="solid">
        <fgColor theme="5" tint="0.59999389629810485"/>
        <bgColor indexed="64"/>
      </patternFill>
    </fill>
    <fill>
      <patternFill patternType="solid">
        <fgColor theme="5"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9" fontId="0" fillId="0" borderId="0" xfId="1" applyFont="1"/>
    <xf numFmtId="0" fontId="0" fillId="2" borderId="0" xfId="0" applyFill="1"/>
    <xf numFmtId="9" fontId="0" fillId="3" borderId="0" xfId="1" applyFont="1" applyFill="1"/>
    <xf numFmtId="0" fontId="0" fillId="4" borderId="0" xfId="0" applyFill="1"/>
    <xf numFmtId="0" fontId="3" fillId="5" borderId="0" xfId="0" applyFont="1" applyFill="1"/>
    <xf numFmtId="0" fontId="0" fillId="6" borderId="0" xfId="0" applyFill="1"/>
    <xf numFmtId="9" fontId="0" fillId="6" borderId="0" xfId="1" applyFont="1" applyFill="1"/>
    <xf numFmtId="0" fontId="5" fillId="6" borderId="0" xfId="0" applyFont="1" applyFill="1"/>
    <xf numFmtId="0" fontId="5" fillId="7" borderId="0" xfId="0" applyFont="1" applyFill="1"/>
    <xf numFmtId="9" fontId="4" fillId="7" borderId="0" xfId="1" applyFont="1" applyFill="1"/>
  </cellXfs>
  <cellStyles count="2">
    <cellStyle name="Normal" xfId="0" builtinId="0"/>
    <cellStyle name="Percent" xfId="1" builtinId="5"/>
  </cellStyles>
  <dxfs count="0"/>
  <tableStyles count="0" defaultTableStyle="TableStyleMedium9"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bhis\Documents\shelf\rammandir.co\Hotels%20in%20ayodhya\Hotels%20in%20Ayodhya.xlsx" TargetMode="External"/><Relationship Id="rId1" Type="http://schemas.openxmlformats.org/officeDocument/2006/relationships/externalLinkPath" Target="/Users/abhis/Documents/shelf/rammandir.co/Hotels%20in%20ayodhya/Hotels%20in%20Ayodh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B2" t="str">
            <v>Apoorva Guest House</v>
          </cell>
          <cell r="C2" t="str">
            <v>Tulsi Nagar</v>
          </cell>
          <cell r="D2" t="str">
            <v>Need to add</v>
          </cell>
          <cell r="E2" t="str">
            <v>2,000</v>
          </cell>
          <cell r="F2" t="str">
            <v>1,682</v>
          </cell>
          <cell r="G2" t="str">
            <v>366</v>
          </cell>
          <cell r="H2" t="str">
            <v>//www.makemytrip.com/hotels/hotel-details?hotelId=202310161917097917&amp;_uCurrency=INR&amp;checkin=12062023&amp;checkout=12082023&amp;city=CTAYA&amp;country=IN&amp;lat=26.80134&amp;lng=82.20409&amp;locusId=CTAYA&amp;locusType=city&amp;rank=1&amp;reference=hotel&amp;roomStayQualifier=2e0e&amp;rsc=1e2e0e&amp;searchText=Ayodhya&amp;type=city&amp;mtkeys=7137147783883716611</v>
          </cell>
        </row>
        <row r="3">
          <cell r="B3" t="str">
            <v>Hotel Hanuman Ji</v>
          </cell>
          <cell r="C3" t="str">
            <v>Professor's Colony</v>
          </cell>
          <cell r="D3" t="str">
            <v>Need to add</v>
          </cell>
          <cell r="E3" t="str">
            <v>1,599</v>
          </cell>
          <cell r="F3" t="str">
            <v>1,116</v>
          </cell>
          <cell r="G3" t="str">
            <v>284</v>
          </cell>
          <cell r="H3" t="str">
            <v>//www.makemytrip.com/hotels/hotel-details?hotelId=202301301942286805&amp;_uCurrency=INR&amp;checkin=12062023&amp;checkout=12082023&amp;city=CTAYA&amp;country=IN&amp;lat=26.79216&amp;lng=82.1998&amp;locusId=CTAYA&amp;locusType=city&amp;rank=2&amp;reference=hotel&amp;roomStayQualifier=2e0e&amp;rsc=1e2e0e&amp;searchText=Ayodhya&amp;type=city&amp;mtkeys=4657322647154818793</v>
          </cell>
        </row>
        <row r="4">
          <cell r="B4" t="str">
            <v>OYO Home Siya Homestay</v>
          </cell>
          <cell r="C4" t="str">
            <v>Faizabad </v>
          </cell>
          <cell r="D4" t="str">
            <v xml:space="preserve"> 11.8 km from city centre</v>
          </cell>
          <cell r="E4" t="str">
            <v>4,052</v>
          </cell>
          <cell r="F4" t="str">
            <v>2,269</v>
          </cell>
          <cell r="H4" t="str">
            <v>//www.makemytrip.com/hotels/hotel-details?hotelId=202307081910381861&amp;_uCurrency=INR&amp;checkin=12062023&amp;checkout=12082023&amp;city=CTAYA&amp;country=IN&amp;lat=26.75015&amp;lng=82.12865&amp;locusId=CTAYA&amp;locusType=city&amp;rank=3&amp;reference=hotel&amp;roomStayQualifier=2e0e&amp;rsc=1e2e0e&amp;searchText=Ayodhya&amp;type=city&amp;mtkeys=-4014271453293398771</v>
          </cell>
        </row>
        <row r="5">
          <cell r="B5" t="str">
            <v>Hotel Shri Ram Bhavan Seeta Swayamvar Marriage Lawn</v>
          </cell>
          <cell r="C5" t="str">
            <v>Ayodhya</v>
          </cell>
          <cell r="D5" t="str">
            <v>Need to add</v>
          </cell>
          <cell r="E5" t="str">
            <v>1,650</v>
          </cell>
          <cell r="F5" t="str">
            <v>1,535</v>
          </cell>
          <cell r="G5" t="str">
            <v>363</v>
          </cell>
          <cell r="H5" t="str">
            <v>//www.makemytrip.com/hotels/hotel-details?hotelId=202211190439567492&amp;_uCurrency=INR&amp;checkin=12062023&amp;checkout=12082023&amp;city=CTAYA&amp;country=IN&amp;lat=26.80137&amp;lng=82.19662&amp;locusId=CTAYA&amp;locusType=city&amp;rank=4&amp;reference=hotel&amp;roomStayQualifier=2e0e&amp;rsc=1e2e0e&amp;searchText=Ayodhya&amp;type=city&amp;mtkeys=-6457740093576555858</v>
          </cell>
        </row>
        <row r="6">
          <cell r="B6" t="str">
            <v>Life Point grand</v>
          </cell>
          <cell r="C6" t="str">
            <v>Faizabad </v>
          </cell>
          <cell r="D6" t="str">
            <v xml:space="preserve"> 9.7 km from city centre</v>
          </cell>
          <cell r="E6" t="str">
            <v>2,400</v>
          </cell>
          <cell r="F6" t="str">
            <v>2,232</v>
          </cell>
          <cell r="G6" t="str">
            <v>456</v>
          </cell>
          <cell r="H6" t="str">
            <v>//www.makemytrip.com/hotels/hotel-details?hotelId=202310262043457949&amp;_uCurrency=INR&amp;checkin=12062023&amp;checkout=12082023&amp;city=CTAYA&amp;country=IN&amp;lat=26.75582&amp;lng=82.1358&amp;locusId=CTAYA&amp;locusType=city&amp;rank=5&amp;reference=hotel&amp;roomStayQualifier=2e0e&amp;rsc=1e2e0e&amp;searchText=Ayodhya&amp;type=city&amp;mtkeys=2792351030361555225</v>
          </cell>
        </row>
        <row r="7">
          <cell r="B7" t="str">
            <v>OYO Home Hotel Sahu Inn Homestay</v>
          </cell>
          <cell r="C7" t="str">
            <v>Faizabad </v>
          </cell>
          <cell r="D7" t="str">
            <v xml:space="preserve"> 5.1 km from city centre</v>
          </cell>
          <cell r="E7" t="str">
            <v>1,681</v>
          </cell>
          <cell r="F7" t="str">
            <v>791</v>
          </cell>
          <cell r="G7" t="str">
            <v>51</v>
          </cell>
          <cell r="H7" t="str">
            <v>//www.makemytrip.com/hotels/hotel-details?hotelId=202305171328318797&amp;_uCurrency=INR&amp;checkin=12062023&amp;checkout=12082023&amp;city=CTAYA&amp;country=IN&amp;lat=26.7558&amp;lng=82.20068&amp;locusId=CTAYA&amp;locusType=city&amp;rank=6&amp;reference=hotel&amp;roomStayQualifier=2e0e&amp;rsc=1e2e0e&amp;searchText=Ayodhya&amp;type=city&amp;mtkeys=-7312197950667906236</v>
          </cell>
        </row>
        <row r="8">
          <cell r="B8" t="str">
            <v>Hotel Ayodhya Palace</v>
          </cell>
          <cell r="C8" t="str">
            <v>Ayodhya</v>
          </cell>
          <cell r="D8" t="str">
            <v>Need to add</v>
          </cell>
          <cell r="E8" t="str">
            <v>2,150</v>
          </cell>
          <cell r="F8" t="str">
            <v>1,677</v>
          </cell>
          <cell r="G8" t="str">
            <v>368</v>
          </cell>
          <cell r="H8" t="str">
            <v>//www.makemytrip.com/hotels/hotel-details?hotelId=202212011748578058&amp;_uCurrency=INR&amp;checkin=12062023&amp;checkout=12082023&amp;city=CTAYA&amp;country=IN&amp;lat=26.80437&amp;lng=82.20978&amp;locusId=CTAYA&amp;locusType=city&amp;rank=7&amp;reference=hotel&amp;roomStayQualifier=2e0e&amp;rsc=1e2e0e&amp;searchText=Ayodhya&amp;type=city&amp;mtkeys=1357080650440361396</v>
          </cell>
        </row>
        <row r="9">
          <cell r="B9" t="str">
            <v>Hotel AP Palace</v>
          </cell>
          <cell r="C9" t="str">
            <v>Adarsh Puram </v>
          </cell>
          <cell r="D9" t="str">
            <v xml:space="preserve"> 6.1 km from city centre</v>
          </cell>
          <cell r="E9" t="str">
            <v>2,000</v>
          </cell>
          <cell r="F9" t="str">
            <v>1,860</v>
          </cell>
          <cell r="G9" t="str">
            <v>384</v>
          </cell>
          <cell r="H9" t="str">
            <v>//www.makemytrip.com/hotels/hotel-details?hotelId=201603181237579806&amp;_uCurrency=INR&amp;checkin=12062023&amp;checkout=12082023&amp;city=CTAYA&amp;country=IN&amp;lat=26.76884&amp;lng=82.16887&amp;locusId=CTAYA&amp;locusType=city&amp;rank=8&amp;reference=hotel&amp;roomStayQualifier=2e0e&amp;rsc=1e2e0e&amp;searchText=Ayodhya&amp;type=city&amp;mtkeys=-984033435836109199</v>
          </cell>
        </row>
        <row r="10">
          <cell r="B10" t="str">
            <v>SHRI RAM HOTEL</v>
          </cell>
          <cell r="C10" t="str">
            <v>New Colony</v>
          </cell>
          <cell r="D10" t="str">
            <v>Need to add</v>
          </cell>
          <cell r="E10" t="str">
            <v>1,795</v>
          </cell>
          <cell r="F10" t="str">
            <v>1,620</v>
          </cell>
          <cell r="G10" t="str">
            <v>371</v>
          </cell>
          <cell r="H10" t="str">
            <v>//www.makemytrip.com/hotels/hotel-details?hotelId=202009261238489187&amp;_uCurrency=INR&amp;checkin=12062023&amp;checkout=12082023&amp;city=CTAYA&amp;country=IN&amp;lat=26.79456&amp;lng=82.2028&amp;locusId=CTAYA&amp;locusType=city&amp;rank=9&amp;reference=hotel&amp;roomStayQualifier=2e0e&amp;rsc=1e2e0e&amp;searchText=Ayodhya&amp;type=city&amp;viewType=BUDGET&amp;mtkeys=-3167062362789553471</v>
          </cell>
        </row>
        <row r="11">
          <cell r="B11" t="str">
            <v>Ashoka Aashram Homestays</v>
          </cell>
          <cell r="C11" t="str">
            <v>Tulsi Nagar</v>
          </cell>
          <cell r="D11" t="str">
            <v>Need to add</v>
          </cell>
          <cell r="E11" t="str">
            <v>4,000</v>
          </cell>
          <cell r="F11" t="str">
            <v>2,245</v>
          </cell>
          <cell r="G11" t="str">
            <v>643</v>
          </cell>
          <cell r="H11" t="str">
            <v>//www.makemytrip.com/hotels/hotel-details?hotelId=202306170014091789&amp;_uCurrency=INR&amp;checkin=12062023&amp;checkout=12082023&amp;city=CTAYA&amp;country=IN&amp;lat=26.80204&amp;lng=82.20073&amp;locusId=CTAYA&amp;locusType=city&amp;rank=10&amp;reference=hotel&amp;roomStayQualifier=2e0e&amp;rsc=1e2e0e&amp;searchText=Ayodhya&amp;type=city&amp;mtkeys=-2545189454548216892</v>
          </cell>
        </row>
        <row r="12">
          <cell r="B12" t="str">
            <v>Shree Jee Home Stay</v>
          </cell>
          <cell r="C12" t="str">
            <v>Professor's Colony</v>
          </cell>
          <cell r="D12" t="str">
            <v>Need to add</v>
          </cell>
          <cell r="E12" t="str">
            <v>1,200</v>
          </cell>
          <cell r="F12" t="str">
            <v>999</v>
          </cell>
          <cell r="G12" t="str">
            <v>228</v>
          </cell>
          <cell r="H12" t="str">
            <v>//www.makemytrip.com/hotels/hotel-details?hotelId=202309201528239536&amp;_uCurrency=INR&amp;checkin=12062023&amp;checkout=12082023&amp;city=CTAYA&amp;country=IN&amp;lat=26.79216&amp;lng=82.1998&amp;locusId=CTAYA&amp;locusType=city&amp;rank=11&amp;reference=hotel&amp;roomStayQualifier=2e0e&amp;rsc=1e2e0e&amp;searchText=Ayodhya&amp;type=city&amp;mtkeys=-3789914770403794920</v>
          </cell>
        </row>
        <row r="13">
          <cell r="B13" t="str">
            <v>Hotel Saket, Ayodhya</v>
          </cell>
          <cell r="C13" t="str">
            <v>Professor's Colony </v>
          </cell>
          <cell r="D13" t="str">
            <v xml:space="preserve"> 880 m from Ayodhya Junction Railway Station</v>
          </cell>
          <cell r="E13" t="str">
            <v>1,000</v>
          </cell>
          <cell r="F13" t="str">
            <v>835</v>
          </cell>
          <cell r="G13" t="str">
            <v>220</v>
          </cell>
          <cell r="H13" t="str">
            <v>//www.makemytrip.com/hotels/hotel-details?hotelId=202001271416353565&amp;_uCurrency=INR&amp;checkin=12062023&amp;checkout=12082023&amp;city=CTAYA&amp;country=IN&amp;lat=26.78988&amp;lng=82.20218&amp;locusId=CTAYA&amp;locusType=city&amp;rank=12&amp;reference=hotel&amp;roomStayQualifier=2e0e&amp;rsc=1e2e0e&amp;searchText=Ayodhya&amp;type=city&amp;viewType=BUDGET&amp;mtkeys=3965310138046870729</v>
          </cell>
        </row>
        <row r="14">
          <cell r="B14" t="str">
            <v>Shri siddhi vinayak guest house</v>
          </cell>
          <cell r="C14" t="str">
            <v>Ayodhya</v>
          </cell>
          <cell r="D14" t="str">
            <v>Need to add</v>
          </cell>
          <cell r="E14" t="str">
            <v>1,100</v>
          </cell>
          <cell r="F14" t="str">
            <v>738</v>
          </cell>
          <cell r="G14" t="str">
            <v>207</v>
          </cell>
          <cell r="H14" t="str">
            <v>//www.makemytrip.com/hotels/hotel-details?hotelId=202109141200206221&amp;_uCurrency=INR&amp;checkin=12062023&amp;checkout=12082023&amp;city=CTAYA&amp;country=IN&amp;lat=26.80383&amp;lng=82.21095&amp;locusId=CTAYA&amp;locusType=city&amp;rank=13&amp;reference=hotel&amp;roomStayQualifier=2e0e&amp;rsc=1e2e0e&amp;searchText=Ayodhya&amp;type=city&amp;mtkeys=1624410245822084212</v>
          </cell>
        </row>
        <row r="15">
          <cell r="B15" t="str">
            <v>Namastay Ayodhya - Boutique StayLike a 3</v>
          </cell>
          <cell r="C15" t="str">
            <v>Ayodhya</v>
          </cell>
          <cell r="D15" t="str">
            <v>Need to add</v>
          </cell>
          <cell r="E15" t="str">
            <v>3,500</v>
          </cell>
          <cell r="F15" t="str">
            <v>2,638</v>
          </cell>
          <cell r="G15" t="str">
            <v>636</v>
          </cell>
          <cell r="H15" t="str">
            <v>//www.makemytrip.com/hotels/hotel-details?hotelId=202208021002085489&amp;_uCurrency=INR&amp;checkin=12062023&amp;checkout=12082023&amp;city=CTAYA&amp;country=IN&amp;lat=26.80487&amp;lng=82.20843&amp;locusId=CTAYA&amp;locusType=city&amp;rank=14&amp;reference=hotel&amp;roomStayQualifier=2e0e&amp;rsc=1e2e0e&amp;searchText=Ayodhya&amp;type=city&amp;mtkeys=7430329078413856246</v>
          </cell>
        </row>
        <row r="16">
          <cell r="B16" t="str">
            <v>Hotal Natraj</v>
          </cell>
          <cell r="C16" t="str">
            <v>Tulsi Nagar</v>
          </cell>
          <cell r="D16" t="str">
            <v>Need to add</v>
          </cell>
          <cell r="E16" t="str">
            <v>2,000</v>
          </cell>
          <cell r="F16" t="str">
            <v>785</v>
          </cell>
          <cell r="G16" t="str">
            <v>220</v>
          </cell>
          <cell r="H16" t="str">
            <v>//www.makemytrip.com/hotels/hotel-details?hotelId=202110271506276089&amp;_uCurrency=INR&amp;checkin=12062023&amp;checkout=12082023&amp;city=CTAYA&amp;country=IN&amp;lat=26.80286&amp;lng=82.20489&amp;locusId=CTAYA&amp;locusType=city&amp;rank=15&amp;reference=hotel&amp;roomStayQualifier=2e0e&amp;rsc=1e2e0e&amp;searchText=Ayodhya&amp;type=city&amp;mtkeys=7647087784240601282</v>
          </cell>
        </row>
        <row r="17">
          <cell r="B17" t="str">
            <v>Hotel Shane Avadh</v>
          </cell>
          <cell r="C17" t="str">
            <v>Lajpat Nagar </v>
          </cell>
          <cell r="D17" t="str">
            <v xml:space="preserve"> 8.1 km from city centre</v>
          </cell>
          <cell r="E17" t="str">
            <v>2,800</v>
          </cell>
          <cell r="F17" t="str">
            <v>2,480</v>
          </cell>
          <cell r="G17" t="str">
            <v>602</v>
          </cell>
          <cell r="H17" t="str">
            <v>//www.makemytrip.com/hotels/hotel-details?hotelId=201407071447545477&amp;_uCurrency=INR&amp;checkin=12062023&amp;checkout=12082023&amp;city=CTAYA&amp;country=IN&amp;lat=26.77736&amp;lng=82.13628&amp;locusId=CTAYA&amp;locusType=city&amp;rank=16&amp;reference=hotel&amp;roomStayQualifier=2e0e&amp;rsc=1e2e0e&amp;searchText=Ayodhya&amp;type=city&amp;mtkeys=-6330339944406202864</v>
          </cell>
        </row>
        <row r="18">
          <cell r="B18" t="str">
            <v>OYO Home Maa Yashodha Palace Homestay</v>
          </cell>
          <cell r="C18" t="str">
            <v>Faizabad </v>
          </cell>
          <cell r="D18" t="str">
            <v xml:space="preserve"> 5.7 km from city centre</v>
          </cell>
          <cell r="E18" t="str">
            <v>2,767</v>
          </cell>
          <cell r="F18" t="str">
            <v>1,341</v>
          </cell>
          <cell r="H18" t="str">
            <v>//www.makemytrip.com/hotels/hotel-details?hotelId=202311011400056440&amp;_uCurrency=INR&amp;checkin=12062023&amp;checkout=12082023&amp;city=CTAYA&amp;country=IN&amp;lat=26.74536&amp;lng=82.20297&amp;locusId=CTAYA&amp;locusType=city&amp;rank=17&amp;reference=hotel&amp;roomStayQualifier=2e0e&amp;rsc=1e2e0e&amp;searchText=Ayodhya&amp;type=city&amp;mtkeys=-2776699438907159147</v>
          </cell>
        </row>
        <row r="19">
          <cell r="B19" t="str">
            <v>HOTEL ORS RESIDENCY</v>
          </cell>
          <cell r="C19" t="str">
            <v>Faizabad </v>
          </cell>
          <cell r="D19" t="str">
            <v xml:space="preserve"> 2.4 km from city centre</v>
          </cell>
          <cell r="E19" t="str">
            <v>1,050</v>
          </cell>
          <cell r="F19" t="str">
            <v>824</v>
          </cell>
          <cell r="G19" t="str">
            <v>231</v>
          </cell>
          <cell r="H19" t="str">
            <v>//www.makemytrip.com/hotels/hotel-details?hotelId=202111281231165353&amp;_uCurrency=INR&amp;checkin=12062023&amp;checkout=12082023&amp;city=CTAYA&amp;country=IN&amp;lat=26.78726&amp;lng=82.19071&amp;locusId=CTAYA&amp;locusType=city&amp;rank=18&amp;reference=hotel&amp;roomStayQualifier=2e0e&amp;rsc=1e2e0e&amp;searchText=Ayodhya&amp;type=city&amp;mtkeys=-5262847462153335182</v>
          </cell>
        </row>
        <row r="20">
          <cell r="B20" t="str">
            <v>H.R. Palace</v>
          </cell>
          <cell r="C20" t="str">
            <v>Ayodhya </v>
          </cell>
          <cell r="D20" t="str">
            <v xml:space="preserve"> 260 m from Ayodhya Junction Railway Station</v>
          </cell>
          <cell r="E20" t="str">
            <v>1,599</v>
          </cell>
          <cell r="F20" t="str">
            <v>1,488</v>
          </cell>
          <cell r="G20" t="str">
            <v>352</v>
          </cell>
          <cell r="H20" t="str">
            <v>//www.makemytrip.com/hotels/hotel-details?hotelId=202207262248216320&amp;_uCurrency=INR&amp;checkin=12062023&amp;checkout=12082023&amp;city=CTAYA&amp;country=IN&amp;lat=26.78711&amp;lng=82.20336&amp;locusId=CTAYA&amp;locusType=city&amp;rank=19&amp;reference=hotel&amp;roomStayQualifier=2e0e&amp;rsc=1e2e0e&amp;searchText=Ayodhya&amp;type=city&amp;mtkeys=8124458087511489020</v>
          </cell>
        </row>
        <row r="21">
          <cell r="B21" t="str">
            <v>Swastika Homestay</v>
          </cell>
          <cell r="C21" t="str">
            <v>Faizabad </v>
          </cell>
          <cell r="D21" t="str">
            <v xml:space="preserve"> 4.0 km from city centre</v>
          </cell>
          <cell r="E21" t="str">
            <v>2,199</v>
          </cell>
          <cell r="F21" t="str">
            <v>1,986</v>
          </cell>
          <cell r="G21" t="str">
            <v>418</v>
          </cell>
          <cell r="H21" t="str">
            <v>//www.makemytrip.com/hotels/hotel-details?hotelId=202306281231355994&amp;_uCurrency=INR&amp;checkin=12062023&amp;checkout=12082023&amp;city=CTAYA&amp;country=IN&amp;lat=26.77251&amp;lng=82.18835&amp;locusId=CTAYA&amp;locusType=city&amp;rank=20&amp;reference=hotel&amp;roomStayQualifier=2e0e&amp;rsc=1e2e0e&amp;searchText=Ayodhya&amp;type=city&amp;mtkeys=5228004859373980804</v>
          </cell>
        </row>
        <row r="22">
          <cell r="B22" t="str">
            <v>Beena Residency</v>
          </cell>
          <cell r="C22" t="str">
            <v>Ram Katha Park</v>
          </cell>
          <cell r="D22" t="str">
            <v>Need to add</v>
          </cell>
          <cell r="E22" t="str">
            <v>2,450</v>
          </cell>
          <cell r="F22" t="str">
            <v>2,279</v>
          </cell>
          <cell r="G22" t="str">
            <v>539</v>
          </cell>
          <cell r="H22" t="str">
            <v>//www.makemytrip.com/hotels/hotel-details?hotelId=201810041353063698&amp;_uCurrency=INR&amp;checkin=12062023&amp;checkout=12082023&amp;city=CTAYA&amp;country=IN&amp;lat=26.80652&amp;lng=82.2133&amp;locusId=CTAYA&amp;locusType=city&amp;rank=21&amp;reference=hotel&amp;roomStayQualifier=2e0e&amp;rsc=1e2e0e&amp;searchText=Ayodhya&amp;type=city&amp;mtkeys=4395192614155390430</v>
          </cell>
        </row>
        <row r="23">
          <cell r="B23" t="str">
            <v>Priya Hotel</v>
          </cell>
          <cell r="C23" t="str">
            <v>Subhash Nagar </v>
          </cell>
          <cell r="D23" t="str">
            <v xml:space="preserve"> 7.0 km from city centre</v>
          </cell>
          <cell r="E23" t="str">
            <v>630</v>
          </cell>
          <cell r="F23" t="str">
            <v>461</v>
          </cell>
          <cell r="G23" t="str">
            <v>108</v>
          </cell>
          <cell r="H23" t="str">
            <v>//www.makemytrip.com/hotels/hotel-details?hotelId=202012211952278759&amp;_uCurrency=INR&amp;checkin=12062023&amp;checkout=12082023&amp;city=CTAYA&amp;country=IN&amp;lat=26.77897&amp;lng=82.14889&amp;locusId=CTAYA&amp;locusType=city&amp;rank=22&amp;reference=hotel&amp;roomStayQualifier=2e0e&amp;rsc=1e2e0e&amp;searchText=Ayodhya&amp;type=city&amp;mtkeys=9108764531702149453</v>
          </cell>
        </row>
        <row r="24">
          <cell r="B24" t="str">
            <v>Elegance Hotel &amp; Banquet</v>
          </cell>
          <cell r="C24" t="str">
            <v>Faizabad </v>
          </cell>
          <cell r="D24" t="str">
            <v xml:space="preserve"> 7.1 km from city centre</v>
          </cell>
          <cell r="E24" t="str">
            <v>2,300</v>
          </cell>
          <cell r="F24" t="str">
            <v>2,013</v>
          </cell>
          <cell r="G24" t="str">
            <v>506</v>
          </cell>
          <cell r="H24" t="str">
            <v>//www.makemytrip.com/hotels/hotel-details?hotelId=202203232217013364&amp;_uCurrency=INR&amp;checkin=12062023&amp;checkout=12082023&amp;city=CTAYA&amp;country=IN&amp;lat=26.7845&amp;lng=82.14475&amp;locusId=CTAYA&amp;locusType=city&amp;rank=23&amp;reference=hotel&amp;roomStayQualifier=2e0e&amp;rsc=1e2e0e&amp;searchText=Ayodhya&amp;type=city&amp;mtkeys=7114377695169733144</v>
          </cell>
        </row>
        <row r="25">
          <cell r="B25" t="str">
            <v>HOTEL RBS</v>
          </cell>
          <cell r="C25" t="str">
            <v>Professor's Colony</v>
          </cell>
          <cell r="D25" t="str">
            <v>Need to add</v>
          </cell>
          <cell r="E25" t="str">
            <v>3,099</v>
          </cell>
          <cell r="F25" t="str">
            <v>2,254</v>
          </cell>
          <cell r="G25" t="str">
            <v>443</v>
          </cell>
          <cell r="H25" t="str">
            <v>//www.makemytrip.com/hotels/hotel-details?hotelId=202210232204445058&amp;_uCurrency=INR&amp;checkin=12062023&amp;checkout=12082023&amp;city=CTAYA&amp;country=IN&amp;lat=26.79192&amp;lng=82.20167&amp;locusId=CTAYA&amp;locusType=city&amp;rank=24&amp;reference=hotel&amp;roomStayQualifier=2e0e&amp;rsc=1e2e0e&amp;searchText=Ayodhya&amp;type=city&amp;mtkeys=-3921488768406134854</v>
          </cell>
        </row>
        <row r="26">
          <cell r="B26" t="str">
            <v>OYO Home Raghav Ji Homestay</v>
          </cell>
          <cell r="C26" t="str">
            <v>Faizabad </v>
          </cell>
          <cell r="D26" t="str">
            <v xml:space="preserve"> 7.4 km from city centre</v>
          </cell>
          <cell r="E26" t="str">
            <v>2,152</v>
          </cell>
          <cell r="F26" t="str">
            <v>1,029</v>
          </cell>
          <cell r="G26" t="str">
            <v>62</v>
          </cell>
          <cell r="H26" t="str">
            <v>//www.makemytrip.com/hotels/hotel-details?hotelId=202307061704583384&amp;_uCurrency=INR&amp;checkin=12062023&amp;checkout=12082023&amp;city=CTAYA&amp;country=IN&amp;lat=26.75986&amp;lng=82.17072&amp;locusId=CTAYA&amp;locusType=city&amp;rank=25&amp;reference=hotel&amp;roomStayQualifier=2e0e&amp;rsc=1e2e0e&amp;searchText=Ayodhya&amp;type=city&amp;mtkeys=1538163840776348549</v>
          </cell>
        </row>
        <row r="27">
          <cell r="B27" t="str">
            <v>Abha Hotel</v>
          </cell>
          <cell r="C27" t="str">
            <v>Subhash Nagar </v>
          </cell>
          <cell r="D27" t="str">
            <v xml:space="preserve"> 7.8 km from city centre</v>
          </cell>
          <cell r="E27" t="str">
            <v>1,400</v>
          </cell>
          <cell r="F27" t="str">
            <v>1,054</v>
          </cell>
          <cell r="G27" t="str">
            <v>296</v>
          </cell>
          <cell r="H27" t="str">
            <v>//www.makemytrip.com/hotels/hotel-details?hotelId=201410301745365850&amp;_uCurrency=INR&amp;checkin=12062023&amp;checkout=12082023&amp;city=CTAYA&amp;country=IN&amp;lat=26.77866&amp;lng=82.14934&amp;locusId=CTAYA&amp;locusType=city&amp;rank=26&amp;reference=hotel&amp;roomStayQualifier=2e0e&amp;rsc=1e2e0e&amp;searchText=Ayodhya&amp;type=city&amp;mtkeys=-6087602594592445663</v>
          </cell>
        </row>
        <row r="28">
          <cell r="B28" t="str">
            <v>Anamika Palace</v>
          </cell>
          <cell r="C28" t="str">
            <v>Faizabad </v>
          </cell>
          <cell r="D28" t="str">
            <v xml:space="preserve"> 3.7 km from city centre</v>
          </cell>
          <cell r="E28" t="str">
            <v>1,800</v>
          </cell>
          <cell r="F28" t="str">
            <v>1,574</v>
          </cell>
          <cell r="G28" t="str">
            <v>372</v>
          </cell>
          <cell r="H28" t="str">
            <v>//www.makemytrip.com/hotels/hotel-details?hotelId=202205182046233536&amp;_uCurrency=INR&amp;checkin=12062023&amp;checkout=12082023&amp;city=CTAYA&amp;country=IN&amp;lat=26.78366&amp;lng=82.18025&amp;locusId=CTAYA&amp;locusType=city&amp;rank=27&amp;reference=hotel&amp;roomStayQualifier=2e0e&amp;rsc=1e2e0e&amp;searchText=Ayodhya&amp;type=city&amp;mtkeys=-7806872560513035381</v>
          </cell>
        </row>
        <row r="29">
          <cell r="B29" t="str">
            <v>RAMLALA NIWAS</v>
          </cell>
          <cell r="C29" t="str">
            <v>Ayodhya</v>
          </cell>
          <cell r="D29" t="str">
            <v>Need to add</v>
          </cell>
          <cell r="E29" t="str">
            <v>2,500</v>
          </cell>
          <cell r="F29" t="str">
            <v>1,694</v>
          </cell>
          <cell r="G29" t="str">
            <v>357</v>
          </cell>
          <cell r="H29" t="str">
            <v>//www.makemytrip.com/hotels/hotel-details?hotelId=202307121656116202&amp;_uCurrency=INR&amp;checkin=12062023&amp;checkout=12082023&amp;city=CTAYA&amp;country=IN&amp;lat=26.79651&amp;lng=82.20989&amp;locusId=CTAYA&amp;locusType=city&amp;rank=28&amp;reference=hotel&amp;roomStayQualifier=2e0e&amp;rsc=1e2e0e&amp;searchText=Ayodhya&amp;type=city&amp;mtkeys=-507194942759927721</v>
          </cell>
        </row>
        <row r="30">
          <cell r="B30" t="str">
            <v>OYO HOME 81482 The Ramam Homestay</v>
          </cell>
          <cell r="C30" t="str">
            <v>Tulsi Nagar</v>
          </cell>
          <cell r="D30" t="str">
            <v>Need to add</v>
          </cell>
          <cell r="E30" t="str">
            <v>2,722</v>
          </cell>
          <cell r="F30" t="str">
            <v>1,301</v>
          </cell>
          <cell r="G30" t="str">
            <v>78</v>
          </cell>
          <cell r="H30" t="str">
            <v>//www.makemytrip.com/hotels/hotel-details?hotelId=202306221049477490&amp;_uCurrency=INR&amp;checkin=12062023&amp;checkout=12082023&amp;city=CTAYA&amp;country=IN&amp;lat=26.80133&amp;lng=82.19774&amp;locusId=CTAYA&amp;locusType=city&amp;rank=29&amp;reference=hotel&amp;roomStayQualifier=2e0e&amp;rsc=1e2e0e&amp;searchText=Ayodhya&amp;type=city&amp;mtkeys=6235094796374415155</v>
          </cell>
        </row>
        <row r="31">
          <cell r="B31" t="str">
            <v>Hotel Siya Ram</v>
          </cell>
          <cell r="C31" t="str">
            <v>Tulsi Nagar</v>
          </cell>
          <cell r="D31" t="str">
            <v>Need to add</v>
          </cell>
          <cell r="E31" t="str">
            <v>1,750</v>
          </cell>
          <cell r="F31" t="str">
            <v>1,550</v>
          </cell>
          <cell r="G31" t="str">
            <v>376</v>
          </cell>
          <cell r="H31" t="str">
            <v>//www.makemytrip.com/hotels/hotel-details?hotelId=202109232101149005&amp;_uCurrency=INR&amp;checkin=12062023&amp;checkout=12082023&amp;city=CTAYA&amp;country=IN&amp;lat=26.79786&amp;lng=82.20281&amp;locusId=CTAYA&amp;locusType=city&amp;rank=30&amp;reference=hotel&amp;roomStayQualifier=2e0e&amp;rsc=1e2e0e&amp;searchText=Ayodhya&amp;type=city&amp;mtkeys=234340895746784556</v>
          </cell>
        </row>
        <row r="32">
          <cell r="B32" t="str">
            <v>Hotel Saryu (Yatri Niwas Ayodhya)</v>
          </cell>
          <cell r="C32" t="str">
            <v>Ram Katha Park</v>
          </cell>
          <cell r="D32" t="str">
            <v>Need to add</v>
          </cell>
          <cell r="E32" t="str">
            <v>3,200</v>
          </cell>
          <cell r="F32" t="str">
            <v>2,976</v>
          </cell>
          <cell r="G32" t="str">
            <v>704</v>
          </cell>
          <cell r="H32" t="str">
            <v>//www.makemytrip.com/hotels/hotel-details?hotelId=202108091150134380&amp;_uCurrency=INR&amp;checkin=12062023&amp;checkout=12082023&amp;city=CTAYA&amp;country=IN&amp;lat=26.80573&amp;lng=82.21554&amp;locusId=CTAYA&amp;locusType=city&amp;rank=31&amp;reference=hotel&amp;roomStayQualifier=2e0e&amp;rsc=1e2e0e&amp;searchText=Ayodhya&amp;type=city&amp;mtkeys=-6233181793133483636</v>
          </cell>
        </row>
        <row r="33">
          <cell r="B33" t="str">
            <v>Govind Atithi Grah</v>
          </cell>
          <cell r="C33" t="str">
            <v>Tulsi Nagar</v>
          </cell>
          <cell r="D33" t="str">
            <v>Need to add</v>
          </cell>
          <cell r="E33" t="str">
            <v>1,700</v>
          </cell>
          <cell r="F33" t="str">
            <v>1,514</v>
          </cell>
          <cell r="G33" t="str">
            <v>323</v>
          </cell>
          <cell r="H33" t="str">
            <v>//www.makemytrip.com/hotels/hotel-details?hotelId=202305291234364476&amp;_uCurrency=INR&amp;checkin=12062023&amp;checkout=12082023&amp;city=CTAYA&amp;country=IN&amp;lat=26.80147&amp;lng=82.20293&amp;locusId=CTAYA&amp;locusType=city&amp;rank=32&amp;reference=hotel&amp;roomStayQualifier=2e0e&amp;rsc=1e2e0e&amp;searchText=Ayodhya&amp;type=city&amp;mtkeys=-2501528076376210130</v>
          </cell>
        </row>
        <row r="34">
          <cell r="B34" t="str">
            <v>Royal Palm Inn Ayodhya</v>
          </cell>
          <cell r="C34" t="str">
            <v>Faizabad </v>
          </cell>
          <cell r="D34" t="str">
            <v xml:space="preserve"> 9.7 km from city centre</v>
          </cell>
          <cell r="E34" t="str">
            <v>1,650</v>
          </cell>
          <cell r="F34" t="str">
            <v>1,111</v>
          </cell>
          <cell r="G34" t="str">
            <v>336</v>
          </cell>
          <cell r="H34" t="str">
            <v>//www.makemytrip.com/hotels/hotel-details?hotelId=202206081115411950&amp;_uCurrency=INR&amp;checkin=12062023&amp;checkout=12082023&amp;city=CTAYA&amp;country=IN&amp;lat=26.75587&amp;lng=82.13571&amp;locusId=CTAYA&amp;locusType=city&amp;rank=33&amp;reference=hotel&amp;roomStayQualifier=2e0e&amp;rsc=1e2e0e&amp;searchText=Ayodhya&amp;type=city&amp;mtkeys=6727322587050060501</v>
          </cell>
        </row>
        <row r="35">
          <cell r="B35" t="str">
            <v>1BHK independent house at VVIP location of AyodhyaLike a 3</v>
          </cell>
          <cell r="C35" t="str">
            <v>Ayodhya</v>
          </cell>
          <cell r="D35" t="str">
            <v>Need to add</v>
          </cell>
          <cell r="E35" t="str">
            <v>3,600</v>
          </cell>
          <cell r="F35" t="str">
            <v>2,836</v>
          </cell>
          <cell r="G35" t="str">
            <v>713</v>
          </cell>
          <cell r="H35" t="str">
            <v>//www.makemytrip.com/hotels/hotel-details?hotelId=202101301052406510&amp;_uCurrency=INR&amp;checkin=12062023&amp;checkout=12082023&amp;city=CTAYA&amp;country=IN&amp;lat=26.80097&amp;lng=82.19682&amp;locusId=CTAYA&amp;locusType=city&amp;rank=34&amp;reference=hotel&amp;roomStayQualifier=2e0e&amp;rsc=1e2e0e&amp;searchText=Ayodhya&amp;type=city&amp;mtkeys=5112977917399925975</v>
          </cell>
        </row>
        <row r="36">
          <cell r="B36" t="str">
            <v>Cygnett Collection KK Hotel Ayodhya</v>
          </cell>
          <cell r="C36" t="str">
            <v>Faizabad </v>
          </cell>
          <cell r="D36" t="str">
            <v xml:space="preserve"> 9.5 km from city centre</v>
          </cell>
          <cell r="E36" t="str">
            <v>5,600</v>
          </cell>
          <cell r="F36" t="str">
            <v>5,208</v>
          </cell>
          <cell r="G36" t="str">
            <v>1,064</v>
          </cell>
          <cell r="H36" t="str">
            <v>//www.makemytrip.com/hotels/hotel-details?hotelId=202308221810363737&amp;_uCurrency=INR&amp;checkin=12062023&amp;checkout=12082023&amp;city=CTAYA&amp;country=IN&amp;lat=26.75297&amp;lng=82.14108&amp;locusId=CTAYA&amp;locusType=city&amp;rank=35&amp;reference=hotel&amp;roomStayQualifier=2e0e&amp;rsc=1e2e0e&amp;searchText=Ayodhya&amp;type=city&amp;mtkeys=-8287971311494513986</v>
          </cell>
        </row>
        <row r="37">
          <cell r="B37" t="str">
            <v>Seetakunj</v>
          </cell>
          <cell r="C37" t="str">
            <v>Tulsi Nagar</v>
          </cell>
          <cell r="D37" t="str">
            <v>Need to add</v>
          </cell>
          <cell r="E37" t="str">
            <v>1,000</v>
          </cell>
          <cell r="F37" t="str">
            <v>893</v>
          </cell>
          <cell r="G37" t="str">
            <v>190</v>
          </cell>
          <cell r="H37" t="str">
            <v>//www.makemytrip.com/hotels/hotel-details?hotelId=202311101222156115&amp;_uCurrency=INR&amp;checkin=12062023&amp;checkout=12082023&amp;city=CTAYA&amp;country=IN&amp;lat=26.80196&amp;lng=82.20264&amp;locusId=CTAYA&amp;locusType=city&amp;rank=36&amp;reference=hotel&amp;roomStayQualifier=2e0e&amp;rsc=1e2e0e&amp;searchText=Ayodhya&amp;type=city&amp;mtkeys=-4842802724528731295</v>
          </cell>
        </row>
        <row r="38">
          <cell r="B38" t="str">
            <v>Krishna Kunj Homestay</v>
          </cell>
          <cell r="C38" t="str">
            <v>Faizabad </v>
          </cell>
          <cell r="D38" t="str">
            <v xml:space="preserve"> 5.4 km from city centre</v>
          </cell>
          <cell r="E38" t="str">
            <v>1,850</v>
          </cell>
          <cell r="F38" t="str">
            <v>1,471</v>
          </cell>
          <cell r="G38" t="str">
            <v>345</v>
          </cell>
          <cell r="H38" t="str">
            <v>//www.makemytrip.com/hotels/hotel-details?hotelId=202309170937039385&amp;_uCurrency=INR&amp;checkin=12062023&amp;checkout=12082023&amp;city=CTAYA&amp;country=IN&amp;lat=26.78458&amp;lng=82.16964&amp;locusId=CTAYA&amp;locusType=city&amp;rank=37&amp;reference=hotel&amp;roomStayQualifier=2e0e&amp;rsc=1e2e0e&amp;searchText=Ayodhya&amp;type=city&amp;mtkeys=7500908957792970742</v>
          </cell>
        </row>
        <row r="39">
          <cell r="B39" t="str">
            <v>HOTEL SAMRAT PALACE</v>
          </cell>
          <cell r="C39" t="str">
            <v>Tulsi Nagar</v>
          </cell>
          <cell r="D39" t="str">
            <v>Need to add</v>
          </cell>
          <cell r="E39" t="str">
            <v>1,580</v>
          </cell>
          <cell r="F39" t="str">
            <v>988</v>
          </cell>
          <cell r="G39" t="str">
            <v>231</v>
          </cell>
          <cell r="H39" t="str">
            <v>//www.makemytrip.com/hotels/hotel-details?hotelId=202207082231422760&amp;_uCurrency=INR&amp;checkin=12062023&amp;checkout=12082023&amp;city=CTAYA&amp;country=IN&amp;lat=26.80255&amp;lng=82.20449&amp;locusId=CTAYA&amp;locusType=city&amp;rank=38&amp;reference=hotel&amp;roomStayQualifier=2e0e&amp;rsc=1e2e0e&amp;searchText=Ayodhya&amp;type=city&amp;mtkeys=3845649790819648563</v>
          </cell>
        </row>
        <row r="40">
          <cell r="B40" t="str">
            <v>Hotel Raj Darbar</v>
          </cell>
          <cell r="C40" t="str">
            <v>Faizabad </v>
          </cell>
          <cell r="D40" t="str">
            <v xml:space="preserve"> 6.5 km from city centre</v>
          </cell>
          <cell r="E40" t="str">
            <v>2,300</v>
          </cell>
          <cell r="F40" t="str">
            <v>2,139</v>
          </cell>
          <cell r="G40" t="str">
            <v>506</v>
          </cell>
          <cell r="H40" t="str">
            <v>//www.makemytrip.com/hotels/hotel-details?hotelId=202207012117381856&amp;_uCurrency=INR&amp;checkin=12062023&amp;checkout=12082023&amp;city=CTAYA&amp;country=IN&amp;lat=26.77078&amp;lng=82.15958&amp;locusId=CTAYA&amp;locusType=city&amp;rank=39&amp;reference=hotel&amp;roomStayQualifier=2e0e&amp;rsc=1e2e0e&amp;searchText=Ayodhya&amp;type=city&amp;mtkeys=-385696190356196327</v>
          </cell>
        </row>
        <row r="41">
          <cell r="B41" t="str">
            <v>Shree Maruti Nandan Guest House</v>
          </cell>
          <cell r="C41" t="str">
            <v>Tulsi Nagar</v>
          </cell>
          <cell r="D41" t="str">
            <v>Need to add</v>
          </cell>
          <cell r="E41" t="str">
            <v>1,500</v>
          </cell>
          <cell r="F41" t="str">
            <v>1,177</v>
          </cell>
          <cell r="G41" t="str">
            <v>330</v>
          </cell>
          <cell r="H41" t="str">
            <v>//www.makemytrip.com/hotels/hotel-details?hotelId=202203251348019516&amp;_uCurrency=INR&amp;checkin=12062023&amp;checkout=12082023&amp;city=CTAYA&amp;country=IN&amp;lat=26.80255&amp;lng=82.20433&amp;locusId=CTAYA&amp;locusType=city&amp;rank=40&amp;reference=hotel&amp;roomStayQualifier=2e0e&amp;rsc=1e2e0e&amp;searchText=Ayodhya&amp;type=city&amp;mtkeys=2817539011924355840</v>
          </cell>
        </row>
        <row r="42">
          <cell r="B42" t="str">
            <v>Krishna nanad Palace</v>
          </cell>
          <cell r="C42" t="str">
            <v>Ayodhya</v>
          </cell>
          <cell r="D42" t="str">
            <v>Need to add</v>
          </cell>
          <cell r="E42" t="str">
            <v>1,700</v>
          </cell>
          <cell r="F42" t="str">
            <v>1,535</v>
          </cell>
          <cell r="G42" t="str">
            <v>323</v>
          </cell>
          <cell r="H42" t="str">
            <v>//www.makemytrip.com/hotels/hotel-details?hotelId=202309202034508747&amp;_uCurrency=INR&amp;checkin=12062023&amp;checkout=12082023&amp;city=CTAYA&amp;country=IN&amp;lat=26.79892&amp;lng=82.20824&amp;locusId=CTAYA&amp;locusType=city&amp;rank=41&amp;reference=hotel&amp;roomStayQualifier=2e0e&amp;rsc=1e2e0e&amp;searchText=Ayodhya&amp;type=city&amp;mtkeys=-202062663309842125</v>
          </cell>
        </row>
        <row r="43">
          <cell r="B43" t="str">
            <v>Hotel Raghunandan Inn</v>
          </cell>
          <cell r="C43" t="str">
            <v>Ayodhya</v>
          </cell>
          <cell r="D43" t="str">
            <v>Need to add</v>
          </cell>
          <cell r="E43" t="str">
            <v>2,000</v>
          </cell>
          <cell r="F43" t="str">
            <v>1,366</v>
          </cell>
          <cell r="G43" t="str">
            <v>332</v>
          </cell>
          <cell r="H43" t="str">
            <v>//www.makemytrip.com/hotels/hotel-details?hotelId=202304121121301992&amp;_uCurrency=INR&amp;checkin=12062023&amp;checkout=12082023&amp;city=CTAYA&amp;country=IN&amp;lat=26.78018&amp;lng=82.21279&amp;locusId=CTAYA&amp;locusType=city&amp;rank=42&amp;reference=hotel&amp;roomStayQualifier=2e0e&amp;rsc=1e2e0e&amp;searchText=Ayodhya&amp;type=city&amp;mtkeys=-2850132728612611467</v>
          </cell>
        </row>
        <row r="44">
          <cell r="B44" t="str">
            <v>Hotel Rameshwaram Palace</v>
          </cell>
          <cell r="C44" t="str">
            <v>Ayodhya</v>
          </cell>
          <cell r="D44" t="str">
            <v>Need to add</v>
          </cell>
          <cell r="E44" t="str">
            <v>1,950</v>
          </cell>
          <cell r="F44" t="str">
            <v>1,693</v>
          </cell>
          <cell r="G44" t="str">
            <v>415</v>
          </cell>
          <cell r="H44" t="str">
            <v>//www.makemytrip.com/hotels/hotel-details?hotelId=202201110132386290&amp;_uCurrency=INR&amp;checkin=12062023&amp;checkout=12082023&amp;city=CTAYA&amp;country=IN&amp;lat=26.80046&amp;lng=82.22018&amp;locusId=CTAYA&amp;locusType=city&amp;rank=43&amp;reference=hotel&amp;roomStayQualifier=2e0e&amp;rsc=1e2e0e&amp;searchText=Ayodhya&amp;type=city&amp;mtkeys=-8586821006538735123</v>
          </cell>
        </row>
        <row r="45">
          <cell r="B45" t="str">
            <v>Hotel Raghupati</v>
          </cell>
          <cell r="C45" t="str">
            <v>Ayodhya </v>
          </cell>
          <cell r="D45" t="str">
            <v xml:space="preserve"> 850 m from Ayodhya Junction Railway Station</v>
          </cell>
          <cell r="E45" t="str">
            <v>2,400</v>
          </cell>
          <cell r="F45" t="str">
            <v>2,083</v>
          </cell>
          <cell r="G45" t="str">
            <v>511</v>
          </cell>
          <cell r="H45" t="str">
            <v>//www.makemytrip.com/hotels/hotel-details?hotelId=202012311309373868&amp;_uCurrency=INR&amp;checkin=12062023&amp;checkout=12082023&amp;city=CTAYA&amp;country=IN&amp;lat=26.78241&amp;lng=82.20399&amp;locusId=CTAYA&amp;locusType=city&amp;rank=44&amp;reference=hotel&amp;roomStayQualifier=2e0e&amp;rsc=1e2e0e&amp;searchText=Ayodhya&amp;type=city&amp;viewType=BUDGET&amp;mtkeys=6883717661722074982</v>
          </cell>
        </row>
        <row r="46">
          <cell r="B46" t="str">
            <v>Laxmi Bhavan</v>
          </cell>
          <cell r="C46" t="str">
            <v>Faizabad </v>
          </cell>
          <cell r="D46" t="str">
            <v xml:space="preserve"> 4.5 km from city centre</v>
          </cell>
          <cell r="E46" t="str">
            <v>1,200</v>
          </cell>
          <cell r="F46" t="str">
            <v>942</v>
          </cell>
          <cell r="G46" t="str">
            <v>264</v>
          </cell>
          <cell r="H46" t="str">
            <v>//www.makemytrip.com/hotels/hotel-details?hotelId=202202071616201532&amp;_uCurrency=INR&amp;checkin=12062023&amp;checkout=12082023&amp;city=CTAYA&amp;country=IN&amp;lat=26.75823&amp;lng=82.20627&amp;locusId=CTAYA&amp;locusType=city&amp;rank=45&amp;reference=hotel&amp;roomStayQualifier=2e0e&amp;rsc=1e2e0e&amp;searchText=Ayodhya&amp;type=city&amp;mtkeys=6795634214523658196</v>
          </cell>
        </row>
        <row r="47">
          <cell r="B47" t="str">
            <v>Shree Balaji Homestay</v>
          </cell>
          <cell r="C47" t="str">
            <v>Faizabad </v>
          </cell>
          <cell r="D47" t="str">
            <v xml:space="preserve"> 4.6 km from city centre</v>
          </cell>
          <cell r="E47" t="str">
            <v>2,000</v>
          </cell>
          <cell r="F47" t="str">
            <v>1,806</v>
          </cell>
          <cell r="G47" t="str">
            <v>380</v>
          </cell>
          <cell r="H47" t="str">
            <v>//www.makemytrip.com/hotels/hotel-details?hotelId=202309131800143956&amp;_uCurrency=INR&amp;checkin=12062023&amp;checkout=12082023&amp;city=CTAYA&amp;country=IN&amp;lat=26.78295&amp;lng=82.17175&amp;locusId=CTAYA&amp;locusType=city&amp;rank=46&amp;reference=hotel&amp;roomStayQualifier=2e0e&amp;rsc=1e2e0e&amp;searchText=Ayodhya&amp;type=city&amp;mtkeys=-3619282260961726621</v>
          </cell>
        </row>
        <row r="48">
          <cell r="B48" t="str">
            <v>RAGAHAV JI SARKAR LAWN AND BANQUET HALL</v>
          </cell>
          <cell r="C48" t="str">
            <v>Faizabad </v>
          </cell>
          <cell r="D48" t="str">
            <v xml:space="preserve"> 3.8 km from city centre</v>
          </cell>
          <cell r="E48" t="str">
            <v>1,449</v>
          </cell>
          <cell r="F48" t="str">
            <v>1,042</v>
          </cell>
          <cell r="G48" t="str">
            <v>265</v>
          </cell>
          <cell r="H48" t="str">
            <v>//www.makemytrip.com/hotels/hotel-details?hotelId=202307011943381421&amp;_uCurrency=INR&amp;checkin=12062023&amp;checkout=12082023&amp;city=CTAYA&amp;country=IN&amp;lat=26.77048&amp;lng=82.21098&amp;locusId=CTAYA&amp;locusType=city&amp;rank=47&amp;reference=hotel&amp;roomStayQualifier=2e0e&amp;rsc=1e2e0e&amp;searchText=Ayodhya&amp;type=city&amp;mtkeys=258102275549202251</v>
          </cell>
        </row>
        <row r="49">
          <cell r="B49" t="str">
            <v>OYO Home Radhika Palace &amp; Restaurant Homestay</v>
          </cell>
          <cell r="C49" t="str">
            <v>Ayodhya </v>
          </cell>
          <cell r="D49" t="str">
            <v xml:space="preserve"> 700 m from Ayodhya Junction Railway Station</v>
          </cell>
          <cell r="E49" t="str">
            <v>2,379</v>
          </cell>
          <cell r="F49" t="str">
            <v>1,266</v>
          </cell>
          <cell r="H49" t="str">
            <v>//www.makemytrip.com/hotels/hotel-details?hotelId=202304181232316413&amp;_uCurrency=INR&amp;checkin=12062023&amp;checkout=12082023&amp;city=CTAYA&amp;country=IN&amp;lat=26.78312&amp;lng=82.19887&amp;locusId=CTAYA&amp;locusType=city&amp;rank=48&amp;reference=hotel&amp;roomStayQualifier=2e0e&amp;rsc=1e2e0e&amp;searchText=Ayodhya&amp;type=city&amp;mtkeys=5179569372248610039</v>
          </cell>
        </row>
        <row r="50">
          <cell r="B50" t="str">
            <v>RAMALAYAM</v>
          </cell>
          <cell r="C50" t="str">
            <v>Ayodhya </v>
          </cell>
          <cell r="D50" t="str">
            <v xml:space="preserve"> 800 m from Ayodhya Junction Railway Station</v>
          </cell>
          <cell r="E50" t="str">
            <v>1,900</v>
          </cell>
          <cell r="F50" t="str">
            <v>1,767</v>
          </cell>
          <cell r="G50" t="str">
            <v>361</v>
          </cell>
          <cell r="H50" t="str">
            <v>//www.makemytrip.com/hotels/hotel-details?hotelId=202306271151098504&amp;_uCurrency=INR&amp;checkin=12062023&amp;checkout=12082023&amp;city=CTAYA&amp;country=IN&amp;lat=26.78289&amp;lng=82.2028&amp;locusId=CTAYA&amp;locusType=city&amp;rank=49&amp;reference=hotel&amp;roomStayQualifier=2e0e&amp;rsc=1e2e0e&amp;searchText=Ayodhya&amp;type=city&amp;mtkeys=5006554170983443588</v>
          </cell>
        </row>
        <row r="51">
          <cell r="B51" t="str">
            <v>Vandana Homestay</v>
          </cell>
          <cell r="C51" t="str">
            <v>Faizabad </v>
          </cell>
          <cell r="D51" t="str">
            <v xml:space="preserve"> 4.6 km from city centre</v>
          </cell>
          <cell r="E51" t="str">
            <v>1,900</v>
          </cell>
          <cell r="F51" t="str">
            <v>1,602</v>
          </cell>
          <cell r="G51" t="str">
            <v>361</v>
          </cell>
          <cell r="H51" t="str">
            <v>//www.makemytrip.com/hotels/hotel-details?hotelId=202310271136217529&amp;_uCurrency=INR&amp;checkin=12062023&amp;checkout=12082023&amp;city=CTAYA&amp;country=IN&amp;lat=26.78335&amp;lng=82.17262&amp;locusId=CTAYA&amp;locusType=city&amp;rank=50&amp;reference=hotel&amp;roomStayQualifier=2e0e&amp;rsc=1e2e0e&amp;searchText=Ayodhya&amp;type=city&amp;mtkeys=2957782314557113190</v>
          </cell>
        </row>
        <row r="52">
          <cell r="B52" t="str">
            <v>Ramanand Restaurant &amp; Guest house by WB Economy</v>
          </cell>
          <cell r="C52" t="str">
            <v>Professor's Colony</v>
          </cell>
          <cell r="D52" t="str">
            <v>Need to add</v>
          </cell>
          <cell r="E52" t="str">
            <v>8,999</v>
          </cell>
          <cell r="F52" t="str">
            <v>7,875</v>
          </cell>
          <cell r="G52" t="str">
            <v>2,371</v>
          </cell>
          <cell r="H52" t="str">
            <v>//www.makemytrip.com/hotels/hotel-details?hotelId=202201031731176277&amp;_uCurrency=INR&amp;checkin=12062023&amp;checkout=12082023&amp;city=CTAYA&amp;country=IN&amp;lat=26.79216&amp;lng=82.1998&amp;locusId=CTAYA&amp;locusType=city&amp;rank=51&amp;reference=hotel&amp;roomStayQualifier=2e0e&amp;rsc=1e2e0e&amp;searchText=Ayodhya&amp;type=city&amp;mtkeys=-1070019831004801107</v>
          </cell>
        </row>
        <row r="53">
          <cell r="B53" t="str">
            <v>HOTEL AWADH VILAS AYODHYA</v>
          </cell>
          <cell r="C53" t="str">
            <v>Ayodhya</v>
          </cell>
          <cell r="D53" t="str">
            <v>Need to add</v>
          </cell>
          <cell r="E53" t="str">
            <v>1,650</v>
          </cell>
          <cell r="F53" t="str">
            <v>1,535</v>
          </cell>
          <cell r="G53" t="str">
            <v>330</v>
          </cell>
          <cell r="H53" t="str">
            <v>//www.makemytrip.com/hotels/hotel-details?hotelId=202302202139511623&amp;_uCurrency=INR&amp;checkin=12062023&amp;checkout=12082023&amp;city=CTAYA&amp;country=IN&amp;lat=26.80131&amp;lng=82.21036&amp;locusId=CTAYA&amp;locusType=city&amp;rank=52&amp;reference=hotel&amp;roomStayQualifier=2e0e&amp;rsc=1e2e0e&amp;searchText=Ayodhya&amp;type=city&amp;mtkeys=-3330812751843784168</v>
          </cell>
        </row>
        <row r="54">
          <cell r="B54" t="str">
            <v>Hotel Dev Inn</v>
          </cell>
          <cell r="C54" t="str">
            <v>Faizabad </v>
          </cell>
          <cell r="D54" t="str">
            <v xml:space="preserve"> 7.0 km from city centre</v>
          </cell>
          <cell r="E54" t="str">
            <v>3,500</v>
          </cell>
          <cell r="F54" t="str">
            <v>2,938</v>
          </cell>
          <cell r="G54" t="str">
            <v>695</v>
          </cell>
          <cell r="H54" t="str">
            <v>//www.makemytrip.com/hotels/hotel-details?hotelId=202211021924009339&amp;_uCurrency=INR&amp;checkin=12062023&amp;checkout=12082023&amp;city=CTAYA&amp;country=IN&amp;lat=26.77185&amp;lng=82.15494&amp;locusId=CTAYA&amp;locusType=city&amp;rank=53&amp;reference=hotel&amp;roomStayQualifier=2e0e&amp;rsc=1e2e0e&amp;searchText=Ayodhya&amp;type=city&amp;mtkeys=6704315240382773584</v>
          </cell>
        </row>
        <row r="55">
          <cell r="B55" t="str">
            <v>Madhav Bahavan Ayodhya</v>
          </cell>
          <cell r="C55" t="str">
            <v>Ayodhya</v>
          </cell>
          <cell r="D55" t="str">
            <v>Need to add</v>
          </cell>
          <cell r="E55" t="str">
            <v>2,700</v>
          </cell>
          <cell r="F55" t="str">
            <v>2,511</v>
          </cell>
          <cell r="G55" t="str">
            <v>594</v>
          </cell>
          <cell r="H55" t="str">
            <v>//www.makemytrip.com/hotels/hotel-details?hotelId=202102021723557466&amp;_uCurrency=INR&amp;checkin=12062023&amp;checkout=12082023&amp;city=CTAYA&amp;country=IN&amp;lat=26.80116&amp;lng=82.19637&amp;locusId=CTAYA&amp;locusType=city&amp;rank=54&amp;reference=hotel&amp;roomStayQualifier=2e0e&amp;rsc=1e2e0e&amp;searchText=Ayodhya&amp;type=city&amp;mtkeys=5069488669996260309</v>
          </cell>
        </row>
        <row r="56">
          <cell r="B56" t="str">
            <v>Hanumant Palace</v>
          </cell>
          <cell r="C56" t="str">
            <v>Professor's Colony </v>
          </cell>
          <cell r="D56" t="str">
            <v xml:space="preserve"> 990 m from Ayodhya Junction Railway Station</v>
          </cell>
          <cell r="E56" t="str">
            <v>5,500</v>
          </cell>
          <cell r="F56" t="str">
            <v>5,115</v>
          </cell>
          <cell r="G56" t="str">
            <v>1,045</v>
          </cell>
          <cell r="H56" t="str">
            <v>//www.makemytrip.com/hotels/hotel-details?hotelId=202205021732359663&amp;_uCurrency=INR&amp;checkin=12062023&amp;checkout=12082023&amp;city=CTAYA&amp;country=IN&amp;lat=26.78927&amp;lng=82.2006&amp;locusId=CTAYA&amp;locusType=city&amp;rank=55&amp;reference=hotel&amp;roomStayQualifier=2e0e&amp;rsc=1e2e0e&amp;searchText=Ayodhya&amp;type=city&amp;mtkeys=-1109895938475901577</v>
          </cell>
        </row>
        <row r="57">
          <cell r="B57" t="str">
            <v>The S R Palace and Marriage Lawn</v>
          </cell>
          <cell r="C57" t="str">
            <v>Ayodhya</v>
          </cell>
          <cell r="D57" t="str">
            <v>Need to add</v>
          </cell>
          <cell r="E57" t="str">
            <v>2,000</v>
          </cell>
          <cell r="F57" t="str">
            <v>1,860</v>
          </cell>
          <cell r="G57" t="str">
            <v>440</v>
          </cell>
          <cell r="H57" t="str">
            <v>//www.makemytrip.com/hotels/hotel-details?hotelId=202205101031286119&amp;_uCurrency=INR&amp;checkin=12062023&amp;checkout=12082023&amp;city=CTAYA&amp;country=IN&amp;lat=26.77842&amp;lng=82.20408&amp;locusId=CTAYA&amp;locusType=city&amp;rank=56&amp;reference=hotel&amp;roomStayQualifier=2e0e&amp;rsc=1e2e0e&amp;searchText=Ayodhya&amp;type=city&amp;mtkeys=3867976809988970804</v>
          </cell>
        </row>
        <row r="58">
          <cell r="B58" t="str">
            <v>OYO Sahu Room's</v>
          </cell>
          <cell r="C58" t="str">
            <v>Faizabad </v>
          </cell>
          <cell r="D58" t="str">
            <v xml:space="preserve"> 4.6 km from city centre</v>
          </cell>
          <cell r="E58" t="str">
            <v>2,374</v>
          </cell>
          <cell r="F58" t="str">
            <v>1,126</v>
          </cell>
          <cell r="G58" t="str">
            <v>66</v>
          </cell>
          <cell r="H58" t="str">
            <v>//www.makemytrip.com/hotels/hotel-details?hotelId=202110061301412279&amp;_uCurrency=INR&amp;checkin=12062023&amp;checkout=12082023&amp;city=CTAYA&amp;country=IN&amp;lat=26.7559&amp;lng=82.2099&amp;locusId=CTAYA&amp;locusType=city&amp;rank=57&amp;reference=hotel&amp;roomStayQualifier=2e0e&amp;rsc=1e2e0e&amp;searchText=Ayodhya&amp;type=city&amp;mtkeys=-6371864426788251744</v>
          </cell>
        </row>
        <row r="59">
          <cell r="B59" t="str">
            <v>Hotel Shalimar</v>
          </cell>
          <cell r="C59" t="str">
            <v>Professor's Colony</v>
          </cell>
          <cell r="D59" t="str">
            <v>Need to add</v>
          </cell>
          <cell r="E59" t="str">
            <v>4,000</v>
          </cell>
          <cell r="F59" t="str">
            <v>3,720</v>
          </cell>
          <cell r="G59" t="str">
            <v>880</v>
          </cell>
          <cell r="H59" t="str">
            <v>//www.makemytrip.com/hotels/hotel-details?hotelId=202202031248139207&amp;_uCurrency=INR&amp;checkin=12062023&amp;checkout=12082023&amp;city=CTAYA&amp;country=IN&amp;lat=26.79216&amp;lng=82.1998&amp;locusId=CTAYA&amp;locusType=city&amp;rank=58&amp;reference=hotel&amp;roomStayQualifier=2e0e&amp;rsc=1e2e0e&amp;searchText=Ayodhya&amp;type=city&amp;mtkeys=590421524932857744</v>
          </cell>
        </row>
        <row r="60">
          <cell r="B60" t="str">
            <v>House of Bliss</v>
          </cell>
          <cell r="C60" t="str">
            <v>Faizabad </v>
          </cell>
          <cell r="D60" t="str">
            <v xml:space="preserve"> 5.4 km from city centre</v>
          </cell>
          <cell r="E60" t="str">
            <v>2,000</v>
          </cell>
          <cell r="F60" t="str">
            <v>1,445</v>
          </cell>
          <cell r="G60" t="str">
            <v>304</v>
          </cell>
          <cell r="H60" t="str">
            <v>//www.makemytrip.com/hotels/hotel-details?hotelId=202310130801516965&amp;_uCurrency=INR&amp;checkin=12062023&amp;checkout=12082023&amp;city=CTAYA&amp;country=IN&amp;lat=26.7849&amp;lng=82.17039&amp;locusId=CTAYA&amp;locusType=city&amp;rank=59&amp;reference=hotel&amp;roomStayQualifier=2e0e&amp;rsc=1e2e0e&amp;searchText=Ayodhya&amp;type=city&amp;mtkeys=6595243813859031921</v>
          </cell>
        </row>
        <row r="61">
          <cell r="B61" t="str">
            <v>HOTEL CROWN PALACE</v>
          </cell>
          <cell r="C61" t="str">
            <v>Shakti Vihar Colony </v>
          </cell>
          <cell r="D61" t="str">
            <v xml:space="preserve"> 8.3 km from city centre</v>
          </cell>
          <cell r="E61" t="str">
            <v>4,000</v>
          </cell>
          <cell r="F61" t="str">
            <v>3,720</v>
          </cell>
          <cell r="G61" t="str">
            <v>760</v>
          </cell>
          <cell r="H61" t="str">
            <v>//www.makemytrip.com/hotels/hotel-details?hotelId=202002061654455389&amp;_uCurrency=INR&amp;checkin=12062023&amp;checkout=12082023&amp;city=CTAYA&amp;country=IN&amp;lat=26.78016&amp;lng=82.14204&amp;locusId=CTAYA&amp;locusType=city&amp;rank=60&amp;reference=hotel&amp;roomStayQualifier=2e0e&amp;rsc=1e2e0e&amp;searchText=Ayodhya&amp;type=city&amp;mtkeys=1483907244818696361</v>
          </cell>
        </row>
        <row r="62">
          <cell r="B62" t="str">
            <v>HOTEL AAGMAN</v>
          </cell>
          <cell r="C62" t="str">
            <v>Shakti Vihar Colony </v>
          </cell>
          <cell r="D62" t="str">
            <v xml:space="preserve"> 6.8 km from city centre</v>
          </cell>
          <cell r="E62" t="str">
            <v>3,000</v>
          </cell>
          <cell r="F62" t="str">
            <v>2,790</v>
          </cell>
          <cell r="G62" t="str">
            <v>660</v>
          </cell>
          <cell r="H62" t="str">
            <v>//www.makemytrip.com/hotels/hotel-details?hotelId=202107231418057624&amp;_uCurrency=INR&amp;checkin=12062023&amp;checkout=12082023&amp;city=CTAYA&amp;country=IN&amp;lat=26.78029&amp;lng=82.14909&amp;locusId=CTAYA&amp;locusType=city&amp;rank=61&amp;reference=hotel&amp;roomStayQualifier=2e0e&amp;rsc=1e2e0e&amp;searchText=Ayodhya&amp;type=city&amp;mtkeys=-8887538573676668454</v>
          </cell>
        </row>
        <row r="63">
          <cell r="B63" t="str">
            <v>VINDHYAWASHNI PALACE</v>
          </cell>
          <cell r="C63" t="str">
            <v>Naka </v>
          </cell>
          <cell r="D63" t="str">
            <v xml:space="preserve"> 9.2 km from city centre</v>
          </cell>
          <cell r="E63" t="str">
            <v>1,700</v>
          </cell>
          <cell r="F63" t="str">
            <v>1,581</v>
          </cell>
          <cell r="G63" t="str">
            <v>374</v>
          </cell>
          <cell r="H63" t="str">
            <v>//www.makemytrip.com/hotels/hotel-details?hotelId=201705020449051343&amp;_uCurrency=INR&amp;checkin=12062023&amp;checkout=12082023&amp;city=CTAYA&amp;country=IN&amp;lat=26.75833&amp;lng=82.1423&amp;locusId=CTAYA&amp;locusType=city&amp;rank=62&amp;reference=hotel&amp;roomStayQualifier=2e0e&amp;rsc=1e2e0e&amp;searchText=Ayodhya&amp;type=city&amp;mtkeys=2844099016196162724</v>
          </cell>
        </row>
        <row r="64">
          <cell r="B64" t="str">
            <v>Akash Yatri Niwas</v>
          </cell>
          <cell r="C64" t="str">
            <v>Faizabad </v>
          </cell>
          <cell r="D64" t="str">
            <v xml:space="preserve"> 9.4 km from city centre </v>
          </cell>
          <cell r="E64" t="str">
            <v>3,000</v>
          </cell>
          <cell r="F64" t="str">
            <v>2,790</v>
          </cell>
          <cell r="G64" t="str">
            <v>570</v>
          </cell>
          <cell r="H64" t="str">
            <v>//www.makemytrip.com/hotels/hotel-details?hotelId=201602090908453555&amp;_uCurrency=INR&amp;checkin=12062023&amp;checkout=12082023&amp;city=CTAYA&amp;country=IN&amp;lat=26.7752&amp;lng=82.13272&amp;locusId=CTAYA&amp;locusType=city&amp;rank=63&amp;reference=hotel&amp;roomStayQualifier=2e0e&amp;rsc=1e2e0e&amp;searchText=Ayodhya&amp;type=city&amp;mtkeys=-8203931353628911952</v>
          </cell>
        </row>
        <row r="65">
          <cell r="B65" t="str">
            <v>OYO Homes RS Homestay</v>
          </cell>
          <cell r="C65" t="str">
            <v>Ayodhya</v>
          </cell>
          <cell r="D65" t="str">
            <v>Need to add</v>
          </cell>
          <cell r="E65" t="str">
            <v>2,342</v>
          </cell>
          <cell r="F65" t="str">
            <v>1,120</v>
          </cell>
          <cell r="G65" t="str">
            <v>67</v>
          </cell>
          <cell r="H65" t="str">
            <v>//www.makemytrip.com/hotels/hotel-details?hotelId=202309081125229338&amp;_uCurrency=INR&amp;checkin=12062023&amp;checkout=12082023&amp;city=CTAYA&amp;country=IN&amp;lat=26.78954&amp;lng=82.19727&amp;locusId=CTAYA&amp;locusType=city&amp;rank=64&amp;reference=hotel&amp;roomStayQualifier=2e0e&amp;rsc=1e2e0e&amp;searchText=Ayodhya&amp;type=city&amp;mtkeys=-8789503330513773813</v>
          </cell>
        </row>
        <row r="66">
          <cell r="B66" t="str">
            <v>SHREE LODGE HOTEL</v>
          </cell>
          <cell r="C66" t="str">
            <v>Subhash Nagar </v>
          </cell>
          <cell r="D66" t="str">
            <v xml:space="preserve"> 7.0 km from city centre</v>
          </cell>
          <cell r="E66" t="str">
            <v>2,000</v>
          </cell>
          <cell r="F66" t="str">
            <v>1,674</v>
          </cell>
          <cell r="G66" t="str">
            <v>396</v>
          </cell>
          <cell r="H66" t="str">
            <v>//www.makemytrip.com/hotels/hotel-details?hotelId=202003111436089860&amp;_uCurrency=INR&amp;checkin=12062023&amp;checkout=12082023&amp;city=CTAYA&amp;country=IN&amp;lat=26.77854&amp;lng=82.1488&amp;locusId=CTAYA&amp;locusType=city&amp;rank=65&amp;reference=hotel&amp;roomStayQualifier=2e0e&amp;rsc=1e2e0e&amp;searchText=Ayodhya&amp;type=city&amp;mtkeys=613052127247405538</v>
          </cell>
        </row>
        <row r="67">
          <cell r="B67" t="str">
            <v>Shri Bhimsen Palace</v>
          </cell>
          <cell r="C67" t="str">
            <v>Faizabad </v>
          </cell>
          <cell r="D67" t="str">
            <v xml:space="preserve"> 9.2 km from city centre</v>
          </cell>
          <cell r="E67" t="str">
            <v>1,000</v>
          </cell>
          <cell r="F67" t="str">
            <v>745</v>
          </cell>
          <cell r="G67" t="str">
            <v>209</v>
          </cell>
          <cell r="H67" t="str">
            <v>//www.makemytrip.com/hotels/hotel-details?hotelId=202201061917333488&amp;_uCurrency=INR&amp;checkin=12062023&amp;checkout=12082023&amp;city=CTAYA&amp;country=IN&amp;lat=26.75515&amp;lng=82.14111&amp;locusId=CTAYA&amp;locusType=city&amp;rank=66&amp;reference=hotel&amp;roomStayQualifier=2e0e&amp;rsc=1e2e0e&amp;searchText=Ayodhya&amp;type=city&amp;mtkeys=4892788195460336530</v>
          </cell>
        </row>
        <row r="68">
          <cell r="B68" t="str">
            <v>BALAJI PALACE</v>
          </cell>
          <cell r="C68" t="str">
            <v>Tulsi Nagar</v>
          </cell>
          <cell r="D68" t="str">
            <v>Need to add</v>
          </cell>
          <cell r="E68" t="str">
            <v>3,500</v>
          </cell>
          <cell r="F68" t="str">
            <v>2,930</v>
          </cell>
          <cell r="G68" t="str">
            <v>599</v>
          </cell>
          <cell r="H68" t="str">
            <v>//www.makemytrip.com/hotels/hotel-details?hotelId=202108231855553995&amp;_uCurrency=INR&amp;checkin=12062023&amp;checkout=12082023&amp;city=CTAYA&amp;country=IN&amp;lat=26.80551&amp;lng=82.20358&amp;locusId=CTAYA&amp;locusType=city&amp;rank=67&amp;reference=hotel&amp;roomStayQualifier=2e0e&amp;rsc=1e2e0e&amp;searchText=Ayodhya&amp;type=city&amp;mtkeys=-4833140305030615567</v>
          </cell>
        </row>
        <row r="69">
          <cell r="B69" t="str">
            <v>OYO Home Ram Janki Bhawan Homestay</v>
          </cell>
          <cell r="C69" t="str">
            <v>Lajpat Nagar </v>
          </cell>
          <cell r="D69" t="str">
            <v xml:space="preserve"> 8.7 km from city centre</v>
          </cell>
          <cell r="E69" t="str">
            <v>2,912</v>
          </cell>
          <cell r="F69" t="str">
            <v>1,392</v>
          </cell>
          <cell r="G69" t="str">
            <v>84</v>
          </cell>
          <cell r="H69" t="str">
            <v>//www.makemytrip.com/hotels/hotel-details?hotelId=202307141300073866&amp;_uCurrency=INR&amp;checkin=12062023&amp;checkout=12082023&amp;city=CTAYA&amp;country=IN&amp;lat=26.78011&amp;lng=82.13871&amp;locusId=CTAYA&amp;locusType=city&amp;rank=68&amp;reference=hotel&amp;roomStayQualifier=2e0e&amp;rsc=1e2e0e&amp;searchText=Ayodhya&amp;type=city&amp;mtkeys=7004983316296344276</v>
          </cell>
        </row>
        <row r="70">
          <cell r="B70" t="str">
            <v>Shri Hari Lodge</v>
          </cell>
          <cell r="C70" t="str">
            <v>Professor's Colony</v>
          </cell>
          <cell r="D70" t="str">
            <v>Need to add</v>
          </cell>
          <cell r="E70" t="str">
            <v>4,500</v>
          </cell>
          <cell r="F70" t="str">
            <v>4,185</v>
          </cell>
          <cell r="G70" t="str">
            <v>990</v>
          </cell>
          <cell r="H70" t="str">
            <v>//www.makemytrip.com/hotels/hotel-details?hotelId=202302151414109182&amp;_uCurrency=INR&amp;checkin=12062023&amp;checkout=12082023&amp;city=CTAYA&amp;country=IN&amp;lat=26.79255&amp;lng=82.20042&amp;locusId=CTAYA&amp;locusType=city&amp;rank=69&amp;reference=hotel&amp;roomStayQualifier=2e0e&amp;rsc=1e2e0e&amp;searchText=Ayodhya&amp;type=city&amp;mtkeys=2980144138623962820</v>
          </cell>
        </row>
        <row r="71">
          <cell r="B71" t="str">
            <v>Shanker foundation trust</v>
          </cell>
          <cell r="C71" t="str">
            <v>Faizabad </v>
          </cell>
          <cell r="D71" t="str">
            <v xml:space="preserve"> 3.1 km from city centre</v>
          </cell>
          <cell r="E71" t="str">
            <v>1,500</v>
          </cell>
          <cell r="F71" t="str">
            <v>1,395</v>
          </cell>
          <cell r="G71" t="str">
            <v>180</v>
          </cell>
          <cell r="H71" t="str">
            <v>//www.makemytrip.com/hotels/hotel-details?hotelId=202311191717333610&amp;_uCurrency=INR&amp;checkin=12062023&amp;checkout=12082023&amp;city=CTAYA&amp;country=IN&amp;lat=26.78417&amp;lng=82.18424&amp;locusId=CTAYA&amp;locusType=city&amp;rank=70&amp;reference=hotel&amp;roomStayQualifier=2e0e&amp;rsc=1e2e0e&amp;searchText=Ayodhya&amp;type=city&amp;mtkeys=-8760149166151651258</v>
          </cell>
        </row>
        <row r="72">
          <cell r="B72" t="str">
            <v>Hotel Sona Palace</v>
          </cell>
          <cell r="C72" t="str">
            <v>Faizabad </v>
          </cell>
          <cell r="D72" t="str">
            <v xml:space="preserve"> 3.9 km from city centre</v>
          </cell>
          <cell r="E72" t="str">
            <v>1,800</v>
          </cell>
          <cell r="F72" t="str">
            <v>1,626</v>
          </cell>
          <cell r="G72" t="str">
            <v>338</v>
          </cell>
          <cell r="H72" t="str">
            <v>//www.makemytrip.com/hotels/hotel-details?hotelId=202309190949537927&amp;_uCurrency=INR&amp;checkin=12062023&amp;checkout=12082023&amp;city=CTAYA&amp;country=IN&amp;lat=26.76052&amp;lng=82.20873&amp;locusId=CTAYA&amp;locusType=city&amp;rank=71&amp;reference=hotel&amp;roomStayQualifier=2e0e&amp;rsc=1e2e0e&amp;searchText=Ayodhya&amp;type=city&amp;mtkeys=5031443833118614941</v>
          </cell>
        </row>
        <row r="73">
          <cell r="B73" t="str">
            <v>OYO Home HR Homes</v>
          </cell>
          <cell r="C73" t="str">
            <v>Faizabad </v>
          </cell>
          <cell r="D73" t="str">
            <v xml:space="preserve"> 8.3 km from city centre</v>
          </cell>
          <cell r="E73" t="str">
            <v>2,912</v>
          </cell>
          <cell r="F73" t="str">
            <v>1,392</v>
          </cell>
          <cell r="G73" t="str">
            <v>84</v>
          </cell>
          <cell r="H73" t="str">
            <v>//www.makemytrip.com/hotels/hotel-details?hotelId=202309181005238961&amp;_uCurrency=INR&amp;checkin=12062023&amp;checkout=12082023&amp;city=CTAYA&amp;country=IN&amp;lat=26.73306&amp;lng=82.23543&amp;locusId=CTAYA&amp;locusType=city&amp;rank=72&amp;reference=hotel&amp;roomStayQualifier=2e0e&amp;rsc=1e2e0e&amp;searchText=Ayodhya&amp;type=city&amp;mtkeys=-1731464604675646393</v>
          </cell>
        </row>
        <row r="74">
          <cell r="B74" t="str">
            <v>Maa Vaisno Homestay  in Ayodhya</v>
          </cell>
          <cell r="C74" t="str">
            <v>Professor's Colony</v>
          </cell>
          <cell r="D74" t="str">
            <v>Need to add</v>
          </cell>
          <cell r="E74" t="str">
            <v>1,250</v>
          </cell>
          <cell r="F74" t="str">
            <v>1,041</v>
          </cell>
          <cell r="G74" t="str">
            <v>238</v>
          </cell>
          <cell r="H74" t="str">
            <v>//www.makemytrip.com/hotels/hotel-details?hotelId=202307201726187820&amp;_uCurrency=INR&amp;checkin=12062023&amp;checkout=12082023&amp;city=CTAYA&amp;country=IN&amp;lat=26.79032&amp;lng=82.20103&amp;locusId=CTAYA&amp;locusType=city&amp;rank=73&amp;reference=hotel&amp;roomStayQualifier=2e0e&amp;rsc=1e2e0e&amp;searchText=Ayodhya&amp;type=city&amp;mtkeys=-5052836468438610213</v>
          </cell>
        </row>
        <row r="75">
          <cell r="B75" t="str">
            <v>Neelam Homestay</v>
          </cell>
          <cell r="C75" t="str">
            <v>Faizabad </v>
          </cell>
          <cell r="D75" t="str">
            <v xml:space="preserve"> 5.3 km from city centre</v>
          </cell>
          <cell r="E75" t="str">
            <v>1,500</v>
          </cell>
          <cell r="F75" t="str">
            <v>1,071</v>
          </cell>
          <cell r="G75" t="str">
            <v>228</v>
          </cell>
          <cell r="H75" t="str">
            <v>//www.makemytrip.com/hotels/hotel-details?hotelId=202310051824322451&amp;_uCurrency=INR&amp;checkin=12062023&amp;checkout=12082023&amp;city=CTAYA&amp;country=IN&amp;lat=26.77515&amp;lng=82.17&amp;locusId=CTAYA&amp;locusType=city&amp;rank=74&amp;reference=hotel&amp;roomStayQualifier=2e0e&amp;rsc=1e2e0e&amp;searchText=Ayodhya&amp;type=city&amp;mtkeys=-3095133283298993211</v>
          </cell>
        </row>
        <row r="76">
          <cell r="B76" t="str">
            <v>OYO Homes Maithli Raman Kunj Homestay</v>
          </cell>
          <cell r="C76" t="str">
            <v>Ayodhya</v>
          </cell>
          <cell r="D76" t="str">
            <v>Need to add</v>
          </cell>
          <cell r="E76" t="str">
            <v>2,342</v>
          </cell>
          <cell r="F76" t="str">
            <v>1,246</v>
          </cell>
          <cell r="H76" t="str">
            <v>//www.makemytrip.com/hotels/hotel-details?hotelId=202308251505553955&amp;_uCurrency=INR&amp;checkin=12062023&amp;checkout=12082023&amp;city=CTAYA&amp;country=IN&amp;lat=26.80721&amp;lng=82.20785&amp;locusId=CTAYA&amp;locusType=city&amp;rank=75&amp;reference=hotel&amp;roomStayQualifier=2e0e&amp;rsc=1e2e0e&amp;searchText=Ayodhya&amp;type=city&amp;mtkeys=232399837970073292</v>
          </cell>
        </row>
        <row r="77">
          <cell r="B77" t="str">
            <v>OYO Home Krishnanand Palace Homestay</v>
          </cell>
          <cell r="C77" t="str">
            <v>Ayodhya</v>
          </cell>
          <cell r="D77" t="str">
            <v>Need to add</v>
          </cell>
          <cell r="E77" t="str">
            <v>2,342</v>
          </cell>
          <cell r="F77" t="str">
            <v>1,246</v>
          </cell>
          <cell r="H77" t="str">
            <v>//www.makemytrip.com/hotels/hotel-details?hotelId=202310031536108653&amp;_uCurrency=INR&amp;checkin=12062023&amp;checkout=12082023&amp;city=CTAYA&amp;country=IN&amp;lat=26.79936&amp;lng=82.20875&amp;locusId=CTAYA&amp;locusType=city&amp;rank=76&amp;reference=hotel&amp;roomStayQualifier=2e0e&amp;rsc=1e2e0e&amp;searchText=Ayodhya&amp;type=city&amp;mtkeys=4546429614154866017</v>
          </cell>
        </row>
        <row r="78">
          <cell r="B78" t="str">
            <v>OYO Home Pari Mahal Homestay</v>
          </cell>
          <cell r="C78" t="str">
            <v>Faizabad </v>
          </cell>
          <cell r="D78" t="str">
            <v xml:space="preserve"> 10.6 km from city centre</v>
          </cell>
          <cell r="E78" t="str">
            <v>2,816</v>
          </cell>
          <cell r="F78" t="str">
            <v>1,365</v>
          </cell>
          <cell r="H78" t="str">
            <v>//www.makemytrip.com/hotels/hotel-details?hotelId=202310181116406839&amp;_uCurrency=INR&amp;checkin=12062023&amp;checkout=12082023&amp;city=CTAYA&amp;country=IN&amp;lat=26.75927&amp;lng=82.12691&amp;locusId=CTAYA&amp;locusType=city&amp;rank=77&amp;reference=hotel&amp;roomStayQualifier=2e0e&amp;rsc=1e2e0e&amp;searchText=Ayodhya&amp;type=city&amp;mtkeys=2558149191422223936</v>
          </cell>
        </row>
        <row r="79">
          <cell r="B79" t="str">
            <v>OYO Home Anjaneya Guest House Homestay</v>
          </cell>
          <cell r="C79" t="str">
            <v>Ayodhya</v>
          </cell>
          <cell r="D79" t="str">
            <v>Need to add</v>
          </cell>
          <cell r="E79" t="str">
            <v>2,342</v>
          </cell>
          <cell r="F79" t="str">
            <v>1,246</v>
          </cell>
          <cell r="H79" t="str">
            <v>//www.makemytrip.com/hotels/hotel-details?hotelId=202306300902223423&amp;_uCurrency=INR&amp;checkin=12062023&amp;checkout=12082023&amp;city=CTAYA&amp;country=IN&amp;lat=26.77902&amp;lng=82.21348&amp;locusId=CTAYA&amp;locusType=city&amp;rank=78&amp;reference=hotel&amp;roomStayQualifier=2e0e&amp;rsc=1e2e0e&amp;searchText=Ayodhya&amp;type=city&amp;mtkeys=3717805982385373391</v>
          </cell>
        </row>
        <row r="80">
          <cell r="B80" t="str">
            <v>Vidya Nilayam Homestay</v>
          </cell>
          <cell r="C80" t="str">
            <v>Ayodhya</v>
          </cell>
          <cell r="D80" t="str">
            <v>Need to add</v>
          </cell>
          <cell r="E80" t="str">
            <v>2,200</v>
          </cell>
          <cell r="F80" t="str">
            <v>1,740</v>
          </cell>
          <cell r="G80" t="str">
            <v>224</v>
          </cell>
          <cell r="H80" t="str">
            <v>//www.makemytrip.com/hotels/hotel-details?hotelId=202311192111261249&amp;_uCurrency=INR&amp;checkin=12062023&amp;checkout=12082023&amp;city=CTAYA&amp;country=IN&amp;lat=26.78948&amp;lng=82.19348&amp;locusId=CTAYA&amp;locusType=city&amp;rank=79&amp;reference=hotel&amp;roomStayQualifier=2e0e&amp;rsc=1e2e0e&amp;searchText=Ayodhya&amp;type=city&amp;mtkeys=4765782172462381031</v>
          </cell>
        </row>
        <row r="81">
          <cell r="B81" t="str">
            <v>OYO Home Narayanam Guest House Homestay</v>
          </cell>
          <cell r="C81" t="str">
            <v>Ayodhya</v>
          </cell>
          <cell r="D81" t="str">
            <v>Need to add</v>
          </cell>
          <cell r="E81" t="str">
            <v>2,342</v>
          </cell>
          <cell r="F81" t="str">
            <v>1,424</v>
          </cell>
          <cell r="H81" t="str">
            <v>//www.makemytrip.com/hotels/hotel-details?hotelId=202309271031577802&amp;_uCurrency=INR&amp;checkin=12062023&amp;checkout=12082023&amp;city=CTAYA&amp;country=IN&amp;lat=26.77715&amp;lng=82.20933&amp;locusId=CTAYA&amp;locusType=city&amp;rank=80&amp;reference=hotel&amp;roomStayQualifier=2e0e&amp;rsc=1e2e0e&amp;searchText=Ayodhya&amp;type=city&amp;mtkeys=-5939905395756401796</v>
          </cell>
        </row>
        <row r="82">
          <cell r="B82" t="str">
            <v>Guru Kripa Guest House (Home Stay)</v>
          </cell>
          <cell r="C82" t="str">
            <v>Ayodhya</v>
          </cell>
          <cell r="D82" t="str">
            <v>Need to add</v>
          </cell>
          <cell r="E82" t="str">
            <v>1,500</v>
          </cell>
          <cell r="F82" t="str">
            <v>1,339</v>
          </cell>
          <cell r="G82" t="str">
            <v>285</v>
          </cell>
          <cell r="H82" t="str">
            <v>//www.makemytrip.com/hotels/hotel-details?hotelId=202309161400014140&amp;_uCurrency=INR&amp;checkin=12062023&amp;checkout=12082023&amp;city=CTAYA&amp;country=IN&amp;lat=26.8006&amp;lng=82.20552&amp;locusId=CTAYA&amp;locusType=city&amp;rank=81&amp;reference=hotel&amp;roomStayQualifier=2e0e&amp;rsc=1e2e0e&amp;searchText=Ayodhya&amp;type=city&amp;mtkeys=6330893577716713734</v>
          </cell>
        </row>
        <row r="83">
          <cell r="B83" t="str">
            <v>SARYU LODGE</v>
          </cell>
          <cell r="C83" t="str">
            <v>Tulsi Nagar</v>
          </cell>
          <cell r="D83" t="str">
            <v>Need to add</v>
          </cell>
          <cell r="E83" t="str">
            <v>2,599</v>
          </cell>
          <cell r="F83" t="str">
            <v>2,067</v>
          </cell>
          <cell r="G83" t="str">
            <v>399</v>
          </cell>
          <cell r="H83" t="str">
            <v>//www.makemytrip.com/hotels/hotel-details?hotelId=202310302126522401&amp;_uCurrency=INR&amp;checkin=12062023&amp;checkout=12082023&amp;city=CTAYA&amp;country=IN&amp;lat=26.8061&amp;lng=82.20009&amp;locusId=CTAYA&amp;locusType=city&amp;rank=82&amp;reference=hotel&amp;roomStayQualifier=2e0e&amp;rsc=1e2e0e&amp;searchText=Ayodhya&amp;type=city&amp;mtkeys=-7389142718638845749</v>
          </cell>
        </row>
        <row r="84">
          <cell r="B84" t="str">
            <v>Ayodhya Resdiancy</v>
          </cell>
          <cell r="C84" t="str">
            <v>Ayodhya</v>
          </cell>
          <cell r="D84" t="str">
            <v>Need to add</v>
          </cell>
          <cell r="E84" t="str">
            <v>1,600</v>
          </cell>
          <cell r="F84" t="str">
            <v>1,140</v>
          </cell>
          <cell r="G84" t="str">
            <v>252</v>
          </cell>
          <cell r="H84" t="str">
            <v>//www.makemytrip.com/hotels/hotel-details?hotelId=202310281926196163&amp;_uCurrency=INR&amp;checkin=12062023&amp;checkout=12082023&amp;city=CTAYA&amp;country=IN&amp;lat=26.80061&amp;lng=82.213&amp;locusId=CTAYA&amp;locusType=city&amp;rank=83&amp;reference=hotel&amp;roomStayQualifier=2e0e&amp;rsc=1e2e0e&amp;searchText=Ayodhya&amp;type=city&amp;mtkeys=1157328070308368974</v>
          </cell>
        </row>
        <row r="85">
          <cell r="B85" t="str">
            <v>Tanvi Palace</v>
          </cell>
          <cell r="C85" t="str">
            <v>Ayodhya</v>
          </cell>
          <cell r="D85" t="str">
            <v>Need to add</v>
          </cell>
          <cell r="E85" t="str">
            <v>4,500</v>
          </cell>
          <cell r="F85" t="str">
            <v>4,185</v>
          </cell>
          <cell r="G85" t="str">
            <v>990</v>
          </cell>
          <cell r="H85" t="str">
            <v>//www.makemytrip.com/hotels/hotel-details?hotelId=202301222000494517&amp;_uCurrency=INR&amp;checkin=12062023&amp;checkout=12082023&amp;city=CTAYA&amp;country=IN&amp;lat=26.79728&amp;lng=82.21781&amp;locusId=CTAYA&amp;locusType=city&amp;rank=84&amp;reference=hotel&amp;roomStayQualifier=2e0e&amp;rsc=1e2e0e&amp;searchText=Ayodhya&amp;type=city&amp;mtkeys=-6140060276031084369</v>
          </cell>
        </row>
        <row r="86">
          <cell r="B86" t="str">
            <v>The Mansarovar Palace By WB Inn</v>
          </cell>
          <cell r="C86" t="str">
            <v>Faizabad </v>
          </cell>
          <cell r="D86" t="str">
            <v xml:space="preserve"> 3.8 km from city centre</v>
          </cell>
          <cell r="E86" t="str">
            <v>4,999</v>
          </cell>
          <cell r="F86" t="str">
            <v>4,417</v>
          </cell>
          <cell r="G86" t="str">
            <v>886</v>
          </cell>
          <cell r="H86" t="str">
            <v>//www.makemytrip.com/hotels/hotel-details?hotelId=202304051441516559&amp;_uCurrency=INR&amp;checkin=12062023&amp;checkout=12082023&amp;city=CTAYA&amp;country=IN&amp;lat=26.78173&amp;lng=82.17766&amp;locusId=CTAYA&amp;locusType=city&amp;rank=85&amp;reference=hotel&amp;roomStayQualifier=2e0e&amp;rsc=1e2e0e&amp;searchText=Ayodhya&amp;type=city&amp;mtkeys=-4866230047574586026</v>
          </cell>
        </row>
        <row r="87">
          <cell r="B87" t="str">
            <v>Go Trip Go</v>
          </cell>
          <cell r="C87" t="str">
            <v>Faizabad </v>
          </cell>
          <cell r="D87" t="str">
            <v xml:space="preserve"> 5.8 km from city centre</v>
          </cell>
          <cell r="E87" t="str">
            <v>2,500</v>
          </cell>
          <cell r="F87" t="str">
            <v>2,325</v>
          </cell>
          <cell r="G87" t="str">
            <v>550</v>
          </cell>
          <cell r="H87" t="str">
            <v>//www.makemytrip.com/hotels/hotel-details?hotelId=202109010016097714&amp;_uCurrency=INR&amp;checkin=12062023&amp;checkout=12082023&amp;city=CTAYA&amp;country=IN&amp;lat=26.77051&amp;lng=82.16689&amp;locusId=CTAYA&amp;locusType=city&amp;rank=86&amp;reference=hotel&amp;roomStayQualifier=2e0e&amp;rsc=1e2e0e&amp;searchText=Ayodhya&amp;type=city&amp;mtkeys=-4842047203057765028</v>
          </cell>
        </row>
        <row r="88">
          <cell r="B88" t="str">
            <v>Jyotish Bhawan</v>
          </cell>
          <cell r="C88" t="str">
            <v>Tulsi Nagar</v>
          </cell>
          <cell r="D88" t="str">
            <v>Need to add</v>
          </cell>
          <cell r="E88" t="str">
            <v>5,500</v>
          </cell>
          <cell r="F88" t="str">
            <v>5,115</v>
          </cell>
          <cell r="G88" t="str">
            <v>1,210</v>
          </cell>
          <cell r="H88" t="str">
            <v>//www.makemytrip.com/hotels/hotel-details?hotelId=202110251246458215&amp;_uCurrency=INR&amp;checkin=12062023&amp;checkout=12082023&amp;city=CTAYA&amp;country=IN&amp;lat=26.80107&amp;lng=82.20229&amp;locusId=CTAYA&amp;locusType=city&amp;rank=87&amp;reference=hotel&amp;roomStayQualifier=2e0e&amp;rsc=1e2e0e&amp;searchText=Ayodhya&amp;type=city&amp;mtkeys=1875655230747211048</v>
          </cell>
        </row>
        <row r="89">
          <cell r="B89" t="str">
            <v>Premshi Guest House</v>
          </cell>
          <cell r="C89" t="str">
            <v>Ayodhya</v>
          </cell>
          <cell r="D89" t="str">
            <v>Need to add</v>
          </cell>
          <cell r="E89" t="str">
            <v>2,000</v>
          </cell>
          <cell r="F89" t="str">
            <v>1,682</v>
          </cell>
          <cell r="G89" t="str">
            <v>420</v>
          </cell>
          <cell r="H89" t="str">
            <v>//www.makemytrip.com/hotels/hotel-details?hotelId=202204241616157539&amp;_uCurrency=INR&amp;checkin=12062023&amp;checkout=12082023&amp;city=CTAYA&amp;country=IN&amp;lat=26.80508&amp;lng=82.20742&amp;locusId=CTAYA&amp;locusType=city&amp;rank=88&amp;reference=hotel&amp;roomStayQualifier=2e0e&amp;rsc=1e2e0e&amp;searchText=Ayodhya&amp;type=city&amp;mtkeys=-346289852450975775</v>
          </cell>
        </row>
        <row r="90">
          <cell r="B90" t="str">
            <v>Suneeta guest house</v>
          </cell>
          <cell r="C90" t="str">
            <v>Faizabad </v>
          </cell>
          <cell r="D90" t="str">
            <v xml:space="preserve"> 5.8 km from city centre</v>
          </cell>
          <cell r="E90" t="str">
            <v>1,500</v>
          </cell>
          <cell r="F90" t="str">
            <v>1,177</v>
          </cell>
          <cell r="G90" t="str">
            <v>330</v>
          </cell>
          <cell r="H90" t="str">
            <v>//www.makemytrip.com/hotels/hotel-details?hotelId=202211271708241261&amp;_uCurrency=INR&amp;checkin=12062023&amp;checkout=12082023&amp;city=CTAYA&amp;country=IN&amp;lat=26.7624&amp;lng=82.19362&amp;locusId=CTAYA&amp;locusType=city&amp;rank=89&amp;reference=hotel&amp;roomStayQualifier=2e0e&amp;rsc=1e2e0e&amp;searchText=Ayodhya&amp;type=city&amp;mtkeys=-4933237850280128065</v>
          </cell>
        </row>
        <row r="91">
          <cell r="B91" t="str">
            <v>Raghunandan guest house</v>
          </cell>
          <cell r="C91" t="str">
            <v>Tulsi Nagar</v>
          </cell>
          <cell r="D91" t="str">
            <v>Need to add</v>
          </cell>
          <cell r="E91" t="str">
            <v>1,400</v>
          </cell>
          <cell r="F91" t="str">
            <v>1,020</v>
          </cell>
          <cell r="G91" t="str">
            <v>286</v>
          </cell>
          <cell r="H91" t="str">
            <v>//www.makemytrip.com/hotels/hotel-details?hotelId=202211081353336029&amp;_uCurrency=INR&amp;checkin=12062023&amp;checkout=12082023&amp;city=CTAYA&amp;country=IN&amp;lat=26.80464&amp;lng=82.19906&amp;locusId=CTAYA&amp;locusType=city&amp;rank=90&amp;reference=hotel&amp;roomStayQualifier=2e0e&amp;rsc=1e2e0e&amp;searchText=Ayodhya&amp;type=city&amp;mtkeys=-2521633034455802764</v>
          </cell>
        </row>
        <row r="92">
          <cell r="B92" t="str">
            <v>Awadh hotel and guest house</v>
          </cell>
          <cell r="C92" t="str">
            <v>Ronak Puram Colony </v>
          </cell>
          <cell r="D92" t="str">
            <v xml:space="preserve"> 5.2 km from city centre</v>
          </cell>
          <cell r="E92" t="str">
            <v>999</v>
          </cell>
          <cell r="F92" t="str">
            <v>812</v>
          </cell>
          <cell r="G92" t="str">
            <v>190</v>
          </cell>
          <cell r="H92" t="str">
            <v>//www.makemytrip.com/hotels/hotel-details?hotelId=202307131552031943&amp;_uCurrency=INR&amp;checkin=12062023&amp;checkout=12082023&amp;city=CTAYA&amp;country=IN&amp;lat=26.76806&amp;lng=82.18118&amp;locusId=CTAYA&amp;locusType=city&amp;rank=91&amp;reference=hotel&amp;roomStayQualifier=2e0e&amp;rsc=1e2e0e&amp;searchText=Ayodhya&amp;type=city&amp;mtkeys=258446897460571378</v>
          </cell>
        </row>
        <row r="93">
          <cell r="B93" t="str">
            <v>Amrit Palace</v>
          </cell>
          <cell r="C93" t="str">
            <v>Ram Katha Park</v>
          </cell>
          <cell r="D93" t="str">
            <v>Need to add</v>
          </cell>
          <cell r="E93" t="str">
            <v>3,500</v>
          </cell>
          <cell r="F93" t="str">
            <v>3,255</v>
          </cell>
          <cell r="G93" t="str">
            <v>665</v>
          </cell>
          <cell r="H93" t="str">
            <v>//www.makemytrip.com/hotels/hotel-details?hotelId=202308071758212578&amp;_uCurrency=INR&amp;checkin=12062023&amp;checkout=12082023&amp;city=CTAYA&amp;country=IN&amp;lat=26.80503&amp;lng=82.21552&amp;locusId=CTAYA&amp;locusType=city&amp;rank=92&amp;reference=hotel&amp;roomStayQualifier=2e0e&amp;rsc=1e2e0e&amp;searchText=Ayodhya&amp;type=city&amp;mtkeys=-2954901175696023331</v>
          </cell>
        </row>
        <row r="94">
          <cell r="B94" t="str">
            <v>OYO Home Pandey's Home Stay</v>
          </cell>
          <cell r="C94" t="str">
            <v>Ayodhya</v>
          </cell>
          <cell r="D94" t="str">
            <v>Need to add</v>
          </cell>
          <cell r="E94" t="str">
            <v>3,028</v>
          </cell>
          <cell r="F94" t="str">
            <v>1,611</v>
          </cell>
          <cell r="H94" t="str">
            <v>//www.makemytrip.com/hotels/hotel-details?hotelId=202306091054067877&amp;_uCurrency=INR&amp;checkin=12062023&amp;checkout=12082023&amp;city=CTAYA&amp;country=IN&amp;lat=26.81101&amp;lng=82.20572&amp;locusId=CTAYA&amp;locusType=city&amp;rank=93&amp;reference=hotel&amp;roomStayQualifier=2e0e&amp;rsc=1e2e0e&amp;searchText=Ayodhya&amp;type=city&amp;mtkeys=7538048212176943773</v>
          </cell>
        </row>
        <row r="95">
          <cell r="B95" t="str">
            <v>OYO HOME Yatri Niwas, Hanuman Ji Homestay</v>
          </cell>
          <cell r="C95" t="str">
            <v>Tulsi Nagar</v>
          </cell>
          <cell r="D95" t="str">
            <v>Need to add</v>
          </cell>
          <cell r="E95" t="str">
            <v>3,102</v>
          </cell>
          <cell r="F95" t="str">
            <v>1,651</v>
          </cell>
          <cell r="H95" t="str">
            <v>//www.makemytrip.com/hotels/hotel-details?hotelId=202306261113405841&amp;_uCurrency=INR&amp;checkin=12062023&amp;checkout=12082023&amp;city=CTAYA&amp;country=IN&amp;lat=26.80059&amp;lng=82.2007&amp;locusId=CTAYA&amp;locusType=city&amp;rank=94&amp;reference=hotel&amp;roomStayQualifier=2e0e&amp;rsc=1e2e0e&amp;searchText=Ayodhya&amp;type=city&amp;mtkeys=-3361573857270519826</v>
          </cell>
        </row>
        <row r="96">
          <cell r="B96" t="str">
            <v>OYO Home Shri Hari Lodge Homestay</v>
          </cell>
          <cell r="C96" t="str">
            <v>Tulsi Nagar</v>
          </cell>
          <cell r="D96" t="str">
            <v>Need to add</v>
          </cell>
          <cell r="E96" t="str">
            <v>2,912</v>
          </cell>
          <cell r="F96" t="str">
            <v>1,549</v>
          </cell>
          <cell r="H96" t="str">
            <v>//www.makemytrip.com/hotels/hotel-details?hotelId=202307241529235250&amp;_uCurrency=INR&amp;checkin=12062023&amp;checkout=12082023&amp;city=CTAYA&amp;country=IN&amp;lat=26.80552&amp;lng=82.20478&amp;locusId=CTAYA&amp;locusType=city&amp;rank=95&amp;reference=hotel&amp;roomStayQualifier=2e0e&amp;rsc=1e2e0e&amp;searchText=Ayodhya&amp;type=city&amp;mtkeys=-7278232146383577441</v>
          </cell>
        </row>
        <row r="97">
          <cell r="B97" t="str">
            <v>OYO Home Parmeshwari Palace Homestay</v>
          </cell>
          <cell r="C97" t="str">
            <v>Faizabad </v>
          </cell>
          <cell r="D97" t="str">
            <v xml:space="preserve"> 2.4 km from city centre</v>
          </cell>
          <cell r="E97" t="str">
            <v>2,306</v>
          </cell>
          <cell r="F97" t="str">
            <v>1,118</v>
          </cell>
          <cell r="H97" t="str">
            <v>//www.makemytrip.com/hotels/hotel-details?hotelId=202310291022442732&amp;_uCurrency=INR&amp;checkin=12062023&amp;checkout=12082023&amp;city=CTAYA&amp;country=IN&amp;lat=26.77897&amp;lng=82.19482&amp;locusId=CTAYA&amp;locusType=city&amp;rank=96&amp;reference=hotel&amp;roomStayQualifier=2e0e&amp;rsc=1e2e0e&amp;searchText=Ayodhya&amp;type=city&amp;mtkeys=-2721434628634818740</v>
          </cell>
        </row>
        <row r="98">
          <cell r="B98" t="str">
            <v>Gaurav Hotal and marriage lawn</v>
          </cell>
          <cell r="C98" t="str">
            <v>Faizabad </v>
          </cell>
          <cell r="D98" t="str">
            <v xml:space="preserve"> 4.2 km from city centre</v>
          </cell>
          <cell r="E98" t="str">
            <v>1,500</v>
          </cell>
          <cell r="F98" t="str">
            <v>1,316</v>
          </cell>
          <cell r="G98" t="str">
            <v>180</v>
          </cell>
          <cell r="H98" t="str">
            <v>//www.makemytrip.com/hotels/hotel-details?hotelId=202311281448165919&amp;_uCurrency=INR&amp;checkin=12062023&amp;checkout=12082023&amp;city=CTAYA&amp;country=IN&amp;lat=26.75998&amp;lng=82.20486&amp;locusId=CTAYA&amp;locusType=city&amp;rank=97&amp;reference=hotel&amp;roomStayQualifier=2e0e&amp;rsc=1e2e0e&amp;searchText=Ayodhya&amp;type=city&amp;mtkeys=1893599180821722258</v>
          </cell>
        </row>
        <row r="99">
          <cell r="B99" t="str">
            <v>Mahadev Kripa Sadan Homestay</v>
          </cell>
          <cell r="C99" t="str">
            <v>Faizabad </v>
          </cell>
          <cell r="D99" t="str">
            <v xml:space="preserve"> 8.5 km from city centre</v>
          </cell>
          <cell r="E99" t="str">
            <v>1,500</v>
          </cell>
          <cell r="F99" t="str">
            <v>1,346</v>
          </cell>
          <cell r="G99" t="str">
            <v>180</v>
          </cell>
          <cell r="H99" t="str">
            <v>//www.makemytrip.com/hotels/hotel-details?hotelId=202311282229303328&amp;_uCurrency=INR&amp;checkin=12062023&amp;checkout=12082023&amp;city=CTAYA&amp;country=IN&amp;lat=26.78693&amp;lng=82.13957&amp;locusId=CTAYA&amp;locusType=city&amp;rank=98&amp;reference=hotel&amp;roomStayQualifier=2e0e&amp;rsc=1e2e0e&amp;searchText=Ayodhya&amp;type=city&amp;mtkeys=3922439969916444261</v>
          </cell>
        </row>
        <row r="100">
          <cell r="B100" t="str">
            <v>OYO Home Kanak Hotel &amp; Resort Homestay</v>
          </cell>
          <cell r="C100" t="str">
            <v>Ismailpur</v>
          </cell>
          <cell r="D100" t="str">
            <v>Need to add</v>
          </cell>
          <cell r="E100" t="str">
            <v>2,912</v>
          </cell>
          <cell r="F100" t="str">
            <v>1,392</v>
          </cell>
          <cell r="G100" t="str">
            <v>84</v>
          </cell>
          <cell r="H100" t="str">
            <v>//www.makemytrip.com/hotels/hotel-details?hotelId=202306011018518191&amp;_uCurrency=INR&amp;checkin=12062023&amp;checkout=12082023&amp;city=CTHARA&amp;country=IN&amp;lat=26.83853&amp;lng=82.24016&amp;locusId=CTAYA&amp;locusType=city&amp;rank=99&amp;reference=hotel&amp;roomStayQualifier=2e0e&amp;rsc=1e2e0e&amp;searchText=Ayodhya&amp;type=city&amp;mtkeys=5092152145470331520</v>
          </cell>
        </row>
        <row r="101">
          <cell r="B101" t="str">
            <v>Yashmay Villa Club &amp; Resort</v>
          </cell>
          <cell r="C101" t="str">
            <v>Gonda</v>
          </cell>
          <cell r="D101" t="str">
            <v>Need to add</v>
          </cell>
          <cell r="E101" t="str">
            <v>4,600</v>
          </cell>
          <cell r="F101" t="str">
            <v>4,278</v>
          </cell>
          <cell r="G101" t="str">
            <v>1,012</v>
          </cell>
          <cell r="H101" t="str">
            <v>//www.makemytrip.com/hotels/hotel-details?hotelId=202103251143451246&amp;_uCurrency=INR&amp;checkin=12062023&amp;checkout=12082023&amp;city=CTGOND&amp;country=IN&amp;lat=27.16674&amp;lng=82.04424&amp;locusId=CTAYA&amp;locusType=city&amp;rank=100&amp;reference=hotel&amp;roomStayQualifier=2e0e&amp;rsc=1e2e0e&amp;searchText=Ayodhya&amp;type=city&amp;mtkeys=9128513536260275816</v>
          </cell>
        </row>
        <row r="102">
          <cell r="B102" t="str">
            <v>Mosaic Hotel and Restaurant</v>
          </cell>
          <cell r="C102" t="str">
            <v>Gonda</v>
          </cell>
          <cell r="D102" t="str">
            <v>Need to add</v>
          </cell>
          <cell r="E102" t="str">
            <v>999</v>
          </cell>
          <cell r="F102" t="str">
            <v>722</v>
          </cell>
          <cell r="G102" t="str">
            <v>180</v>
          </cell>
          <cell r="H102" t="str">
            <v>//www.makemytrip.com/hotels/hotel-details?hotelId=202306121747337557&amp;_uCurrency=INR&amp;checkin=12062023&amp;checkout=12082023&amp;city=CTGOND&amp;country=IN&amp;lat=27.13832&amp;lng=81.98075&amp;locusId=CTAYA&amp;locusType=city&amp;rank=101&amp;reference=hotel&amp;roomStayQualifier=2e0e&amp;rsc=1e2e0e&amp;searchText=Ayodhya&amp;type=city&amp;mtkeys=3649700293705072260</v>
          </cell>
        </row>
        <row r="103">
          <cell r="B103" t="str">
            <v>Hotel White Stone, Gonda</v>
          </cell>
          <cell r="C103" t="str">
            <v>Gonda</v>
          </cell>
          <cell r="D103" t="str">
            <v>Need to add</v>
          </cell>
          <cell r="E103" t="str">
            <v>2,295</v>
          </cell>
          <cell r="F103" t="str">
            <v>1,814</v>
          </cell>
          <cell r="G103" t="str">
            <v>429</v>
          </cell>
          <cell r="H103" t="str">
            <v>//www.makemytrip.com/hotels/hotel-details?hotelId=202111221502366503&amp;_uCurrency=INR&amp;checkin=12062023&amp;checkout=12082023&amp;city=CTGOND&amp;country=IN&amp;lat=27.14236&amp;lng=81.96738&amp;locusId=CTAYA&amp;locusType=city&amp;rank=102&amp;reference=hotel&amp;roomStayQualifier=2e0e&amp;rsc=1e2e0e&amp;searchText=Ayodhya&amp;type=city&amp;mtkeys=8919636949539707222</v>
          </cell>
        </row>
        <row r="104">
          <cell r="B104" t="str">
            <v>GOLDENFAIRY RESORT</v>
          </cell>
          <cell r="C104" t="str">
            <v>Gonda</v>
          </cell>
          <cell r="D104" t="str">
            <v>Need to add</v>
          </cell>
          <cell r="E104" t="str">
            <v>3,999</v>
          </cell>
          <cell r="F104" t="str">
            <v>3,720</v>
          </cell>
          <cell r="G104" t="str">
            <v>880</v>
          </cell>
          <cell r="H104" t="str">
            <v>//www.makemytrip.com/hotels/hotel-details?hotelId=201911061702203199&amp;_uCurrency=INR&amp;checkin=12062023&amp;checkout=12082023&amp;city=CTGOND&amp;country=IN&amp;lat=27.13076&amp;lng=81.92484&amp;locusId=CTAYA&amp;locusType=city&amp;rank=103&amp;reference=hotel&amp;roomStayQualifier=2e0e&amp;rsc=1e2e0e&amp;searchText=Ayodhya&amp;type=city&amp;viewType=BUDGET&amp;mtkeys=-448474778139790009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
  <sheetViews>
    <sheetView tabSelected="1" workbookViewId="0">
      <selection activeCell="H16" sqref="H16"/>
    </sheetView>
  </sheetViews>
  <sheetFormatPr defaultRowHeight="14.4" x14ac:dyDescent="0.3"/>
  <cols>
    <col min="1" max="1" width="40.44140625" customWidth="1"/>
    <col min="8" max="8" width="18.44140625" customWidth="1"/>
    <col min="14" max="14" width="12.109375" bestFit="1" customWidth="1"/>
    <col min="15" max="15" width="8.109375" bestFit="1" customWidth="1"/>
    <col min="16" max="16" width="15.88671875" bestFit="1" customWidth="1"/>
    <col min="17" max="17" width="10.5546875" bestFit="1" customWidth="1"/>
    <col min="18" max="18" width="12.88671875" bestFit="1" customWidth="1"/>
    <col min="19" max="19" width="3.6640625" bestFit="1" customWidth="1"/>
    <col min="20" max="20" width="4.33203125" bestFit="1" customWidth="1"/>
  </cols>
  <sheetData>
    <row r="1" spans="1:20" x14ac:dyDescent="0.3">
      <c r="A1" s="1" t="s">
        <v>0</v>
      </c>
      <c r="B1" s="1" t="s">
        <v>1</v>
      </c>
      <c r="C1" s="1" t="s">
        <v>2</v>
      </c>
      <c r="D1" s="1" t="s">
        <v>3</v>
      </c>
      <c r="E1" s="1" t="s">
        <v>4</v>
      </c>
      <c r="F1" s="1" t="s">
        <v>5</v>
      </c>
      <c r="G1" s="1" t="s">
        <v>6</v>
      </c>
      <c r="H1" s="1" t="s">
        <v>7</v>
      </c>
      <c r="J1" s="2" t="s">
        <v>303</v>
      </c>
      <c r="N1" s="1" t="s">
        <v>304</v>
      </c>
      <c r="O1" s="1" t="s">
        <v>305</v>
      </c>
      <c r="P1" s="1" t="s">
        <v>306</v>
      </c>
      <c r="Q1" s="1" t="s">
        <v>307</v>
      </c>
      <c r="R1" s="1" t="s">
        <v>308</v>
      </c>
      <c r="S1" s="1" t="s">
        <v>309</v>
      </c>
      <c r="T1" s="1" t="s">
        <v>310</v>
      </c>
    </row>
    <row r="2" spans="1:20" x14ac:dyDescent="0.3">
      <c r="A2" t="s">
        <v>47</v>
      </c>
      <c r="B2" t="s">
        <v>48</v>
      </c>
      <c r="C2" t="s">
        <v>49</v>
      </c>
      <c r="D2" t="s">
        <v>50</v>
      </c>
      <c r="E2">
        <v>61.026987433433533</v>
      </c>
      <c r="F2">
        <v>13.74584476773938</v>
      </c>
      <c r="G2">
        <v>13.74584476773938</v>
      </c>
      <c r="H2" s="7">
        <v>12</v>
      </c>
      <c r="J2" s="5">
        <f>(E2 - E2/100*H2 ) / 100</f>
        <v>0.53703748941421514</v>
      </c>
      <c r="K2" s="3">
        <f>(F2 - F2/100*I2 ) / 100</f>
        <v>0.13745844767739379</v>
      </c>
      <c r="L2" s="3">
        <f>(G2 - G2/100*J2 ) / 100</f>
        <v>0.13672024428099935</v>
      </c>
      <c r="N2" t="str">
        <f>VLOOKUP($A2,[1]Sheet1!$B$2:$H$104,1,0)</f>
        <v>Hotel Saket, Ayodhya</v>
      </c>
      <c r="O2" t="str">
        <f>VLOOKUP($A2,[1]Sheet1!$B$2:$H$104,2,0)</f>
        <v>Professor's Colony </v>
      </c>
      <c r="P2" t="str">
        <f>VLOOKUP($A2,[1]Sheet1!$B$2:$H$104,3,0)</f>
        <v xml:space="preserve"> 880 m from Ayodhya Junction Railway Station</v>
      </c>
      <c r="Q2" s="4" t="str">
        <f>VLOOKUP($A2,[1]Sheet1!$B$2:$H$104,4,0)</f>
        <v>1,000</v>
      </c>
      <c r="R2" s="4" t="str">
        <f>VLOOKUP($A2,[1]Sheet1!$B$2:$H$104,5,0)</f>
        <v>835</v>
      </c>
      <c r="S2" t="str">
        <f>VLOOKUP($A2,[1]Sheet1!$B$2:$H$104,6,0)</f>
        <v>220</v>
      </c>
      <c r="T2" t="str">
        <f>VLOOKUP($A2,[1]Sheet1!$B$2:$H$104,7,0)</f>
        <v>//www.makemytrip.com/hotels/hotel-details?hotelId=202001271416353565&amp;_uCurrency=INR&amp;checkin=12062023&amp;checkout=12082023&amp;city=CTAYA&amp;country=IN&amp;lat=26.78988&amp;lng=82.20218&amp;locusId=CTAYA&amp;locusType=city&amp;rank=12&amp;reference=hotel&amp;roomStayQualifier=2e0e&amp;rsc=1e2e0e&amp;searchText=Ayodhya&amp;type=city&amp;viewType=BUDGET&amp;mtkeys=3965310138046870729</v>
      </c>
    </row>
    <row r="3" spans="1:20" x14ac:dyDescent="0.3">
      <c r="A3" t="s">
        <v>299</v>
      </c>
      <c r="B3" t="s">
        <v>300</v>
      </c>
      <c r="C3" t="s">
        <v>301</v>
      </c>
      <c r="D3" t="s">
        <v>302</v>
      </c>
      <c r="E3">
        <v>60.684653288788269</v>
      </c>
      <c r="F3">
        <v>15.894748601648541</v>
      </c>
      <c r="G3">
        <v>15.894748601648541</v>
      </c>
      <c r="H3">
        <v>9</v>
      </c>
      <c r="J3" s="3">
        <f t="shared" ref="J3:J66" si="0">(E3 - E3/100*H3 ) / 100</f>
        <v>0.55223034492797329</v>
      </c>
      <c r="K3" s="3">
        <f t="shared" ref="K3:K66" si="1">(F3 - F3/100*I3 ) / 100</f>
        <v>0.1589474860164854</v>
      </c>
      <c r="L3" s="3">
        <f t="shared" ref="L3:L66" si="2">(G3 - G3/100*J3 ) / 100</f>
        <v>0.15806972976620223</v>
      </c>
      <c r="N3" t="str">
        <f>VLOOKUP(A3,[1]Sheet1!$B$2:$H$104,1,0)</f>
        <v>GOLDENFAIRY RESORT</v>
      </c>
      <c r="O3" t="str">
        <f>VLOOKUP($A3,[1]Sheet1!$B$2:$H$104,2,0)</f>
        <v>Gonda</v>
      </c>
      <c r="P3" t="str">
        <f>VLOOKUP($A3,[1]Sheet1!$B$2:$H$104,3,0)</f>
        <v>Need to add</v>
      </c>
      <c r="Q3" t="str">
        <f>VLOOKUP($A3,[1]Sheet1!$B$2:$H$104,4,0)</f>
        <v>3,999</v>
      </c>
      <c r="R3" t="str">
        <f>VLOOKUP($A3,[1]Sheet1!$B$2:$H$104,5,0)</f>
        <v>3,720</v>
      </c>
      <c r="S3" t="str">
        <f>VLOOKUP($A3,[1]Sheet1!$B$2:$H$104,6,0)</f>
        <v>880</v>
      </c>
      <c r="T3" t="str">
        <f>VLOOKUP($A3,[1]Sheet1!$B$2:$H$104,7,0)</f>
        <v>//www.makemytrip.com/hotels/hotel-details?hotelId=201911061702203199&amp;_uCurrency=INR&amp;checkin=12062023&amp;checkout=12082023&amp;city=CTGOND&amp;country=IN&amp;lat=27.13076&amp;lng=81.92484&amp;locusId=CTAYA&amp;locusType=city&amp;rank=103&amp;reference=hotel&amp;roomStayQualifier=2e0e&amp;rsc=1e2e0e&amp;searchText=Ayodhya&amp;type=city&amp;viewType=BUDGET&amp;mtkeys=-448474778139790009</v>
      </c>
    </row>
    <row r="4" spans="1:20" s="11" customFormat="1" x14ac:dyDescent="0.3">
      <c r="A4" s="11" t="s">
        <v>288</v>
      </c>
      <c r="B4" s="11" t="s">
        <v>289</v>
      </c>
      <c r="C4" s="11" t="s">
        <v>290</v>
      </c>
      <c r="D4" s="11" t="s">
        <v>291</v>
      </c>
      <c r="E4" s="11">
        <v>53.342392109334469</v>
      </c>
      <c r="F4" s="11">
        <v>18.60222946852446</v>
      </c>
      <c r="G4" s="11">
        <v>18.60222946852446</v>
      </c>
      <c r="H4" s="11">
        <v>8</v>
      </c>
      <c r="J4" s="12">
        <f t="shared" si="0"/>
        <v>0.4907500074058771</v>
      </c>
      <c r="K4" s="12">
        <f t="shared" si="1"/>
        <v>0.18602229468524459</v>
      </c>
      <c r="L4" s="12">
        <f t="shared" si="2"/>
        <v>0.18510939026030016</v>
      </c>
      <c r="N4" s="11" t="str">
        <f>VLOOKUP(A4,[1]Sheet1!$B$2:$H$104,1,0)</f>
        <v>Yashmay Villa Club &amp; Resort</v>
      </c>
      <c r="O4" s="11" t="str">
        <f>VLOOKUP($A4,[1]Sheet1!$B$2:$H$104,2,0)</f>
        <v>Gonda</v>
      </c>
      <c r="P4" s="11" t="str">
        <f>VLOOKUP($A4,[1]Sheet1!$B$2:$H$104,3,0)</f>
        <v>Need to add</v>
      </c>
      <c r="Q4" s="11" t="str">
        <f>VLOOKUP($A4,[1]Sheet1!$B$2:$H$104,4,0)</f>
        <v>4,600</v>
      </c>
      <c r="R4" s="11" t="str">
        <f>VLOOKUP($A4,[1]Sheet1!$B$2:$H$104,5,0)</f>
        <v>4,278</v>
      </c>
      <c r="S4" s="11" t="str">
        <f>VLOOKUP($A4,[1]Sheet1!$B$2:$H$104,6,0)</f>
        <v>1,012</v>
      </c>
      <c r="T4" s="11" t="str">
        <f>VLOOKUP($A4,[1]Sheet1!$B$2:$H$104,7,0)</f>
        <v>//www.makemytrip.com/hotels/hotel-details?hotelId=202103251143451246&amp;_uCurrency=INR&amp;checkin=12062023&amp;checkout=12082023&amp;city=CTGOND&amp;country=IN&amp;lat=27.16674&amp;lng=82.04424&amp;locusId=CTAYA&amp;locusType=city&amp;rank=100&amp;reference=hotel&amp;roomStayQualifier=2e0e&amp;rsc=1e2e0e&amp;searchText=Ayodhya&amp;type=city&amp;mtkeys=9128513536260275816</v>
      </c>
    </row>
    <row r="5" spans="1:20" x14ac:dyDescent="0.3">
      <c r="A5" t="s">
        <v>11</v>
      </c>
      <c r="B5" t="s">
        <v>12</v>
      </c>
      <c r="C5" t="s">
        <v>13</v>
      </c>
      <c r="D5" t="s">
        <v>14</v>
      </c>
      <c r="E5">
        <v>65.303374188286924</v>
      </c>
      <c r="F5">
        <v>13.77950353281839</v>
      </c>
      <c r="G5">
        <v>13.77950353281839</v>
      </c>
      <c r="H5">
        <v>7</v>
      </c>
      <c r="J5" s="3">
        <f t="shared" si="0"/>
        <v>0.60732137995106839</v>
      </c>
      <c r="K5" s="3">
        <f t="shared" si="1"/>
        <v>0.13779503532818391</v>
      </c>
      <c r="L5" s="3">
        <f t="shared" si="2"/>
        <v>0.13695817661812471</v>
      </c>
      <c r="N5" t="str">
        <f>VLOOKUP(A5,[1]Sheet1!$B$2:$H$104,1,0)</f>
        <v>Hotel Hanuman Ji</v>
      </c>
      <c r="O5" t="str">
        <f>VLOOKUP($A5,[1]Sheet1!$B$2:$H$104,2,0)</f>
        <v>Professor's Colony</v>
      </c>
      <c r="P5" t="str">
        <f>VLOOKUP($A5,[1]Sheet1!$B$2:$H$104,3,0)</f>
        <v>Need to add</v>
      </c>
      <c r="Q5" t="str">
        <f>VLOOKUP($A5,[1]Sheet1!$B$2:$H$104,4,0)</f>
        <v>1,599</v>
      </c>
      <c r="R5" t="str">
        <f>VLOOKUP($A5,[1]Sheet1!$B$2:$H$104,5,0)</f>
        <v>1,116</v>
      </c>
      <c r="S5" t="str">
        <f>VLOOKUP($A5,[1]Sheet1!$B$2:$H$104,6,0)</f>
        <v>284</v>
      </c>
      <c r="T5" t="str">
        <f>VLOOKUP($A5,[1]Sheet1!$B$2:$H$104,7,0)</f>
        <v>//www.makemytrip.com/hotels/hotel-details?hotelId=202301301942286805&amp;_uCurrency=INR&amp;checkin=12062023&amp;checkout=12082023&amp;city=CTAYA&amp;country=IN&amp;lat=26.79216&amp;lng=82.1998&amp;locusId=CTAYA&amp;locusType=city&amp;rank=2&amp;reference=hotel&amp;roomStayQualifier=2e0e&amp;rsc=1e2e0e&amp;searchText=Ayodhya&amp;type=city&amp;mtkeys=4657322647154818793</v>
      </c>
    </row>
    <row r="6" spans="1:20" x14ac:dyDescent="0.3">
      <c r="A6" t="s">
        <v>18</v>
      </c>
      <c r="B6" t="s">
        <v>19</v>
      </c>
      <c r="C6" t="s">
        <v>20</v>
      </c>
      <c r="D6" t="s">
        <v>21</v>
      </c>
      <c r="E6">
        <v>48.411285451480317</v>
      </c>
      <c r="F6">
        <v>26.455422065087721</v>
      </c>
      <c r="G6">
        <v>26.455422065087721</v>
      </c>
      <c r="H6">
        <v>7</v>
      </c>
      <c r="J6" s="3">
        <f t="shared" si="0"/>
        <v>0.45022495469876694</v>
      </c>
      <c r="K6" s="3">
        <f t="shared" si="1"/>
        <v>0.26455422065087719</v>
      </c>
      <c r="L6" s="3">
        <f t="shared" si="2"/>
        <v>0.2633631315307981</v>
      </c>
      <c r="N6" t="str">
        <f>VLOOKUP(A6,[1]Sheet1!$B$2:$H$104,1,0)</f>
        <v>Hotel Shri Ram Bhavan Seeta Swayamvar Marriage Lawn</v>
      </c>
      <c r="O6" t="str">
        <f>VLOOKUP($A6,[1]Sheet1!$B$2:$H$104,2,0)</f>
        <v>Ayodhya</v>
      </c>
      <c r="P6" t="str">
        <f>VLOOKUP($A6,[1]Sheet1!$B$2:$H$104,3,0)</f>
        <v>Need to add</v>
      </c>
      <c r="Q6" t="str">
        <f>VLOOKUP($A6,[1]Sheet1!$B$2:$H$104,4,0)</f>
        <v>1,650</v>
      </c>
      <c r="R6" t="str">
        <f>VLOOKUP($A6,[1]Sheet1!$B$2:$H$104,5,0)</f>
        <v>1,535</v>
      </c>
      <c r="S6" t="str">
        <f>VLOOKUP($A6,[1]Sheet1!$B$2:$H$104,6,0)</f>
        <v>363</v>
      </c>
      <c r="T6" t="str">
        <f>VLOOKUP($A6,[1]Sheet1!$B$2:$H$104,7,0)</f>
        <v>//www.makemytrip.com/hotels/hotel-details?hotelId=202211190439567492&amp;_uCurrency=INR&amp;checkin=12062023&amp;checkout=12082023&amp;city=CTAYA&amp;country=IN&amp;lat=26.80137&amp;lng=82.19662&amp;locusId=CTAYA&amp;locusType=city&amp;rank=4&amp;reference=hotel&amp;roomStayQualifier=2e0e&amp;rsc=1e2e0e&amp;searchText=Ayodhya&amp;type=city&amp;mtkeys=-6457740093576555858</v>
      </c>
    </row>
    <row r="7" spans="1:20" x14ac:dyDescent="0.3">
      <c r="A7" t="s">
        <v>30</v>
      </c>
      <c r="B7" t="s">
        <v>31</v>
      </c>
      <c r="C7" t="s">
        <v>32</v>
      </c>
      <c r="D7" t="s">
        <v>33</v>
      </c>
      <c r="E7">
        <v>65.359683760574882</v>
      </c>
      <c r="F7">
        <v>19.265607265489439</v>
      </c>
      <c r="G7">
        <v>19.265607265489439</v>
      </c>
      <c r="H7">
        <v>7</v>
      </c>
      <c r="J7" s="3">
        <f t="shared" si="0"/>
        <v>0.6078450589733464</v>
      </c>
      <c r="K7" s="3">
        <f t="shared" si="1"/>
        <v>0.1926560726548944</v>
      </c>
      <c r="L7" s="3">
        <f t="shared" si="2"/>
        <v>0.1914850222364495</v>
      </c>
      <c r="N7" t="str">
        <f>VLOOKUP(A7,[1]Sheet1!$B$2:$H$104,1,0)</f>
        <v>Hotel Ayodhya Palace</v>
      </c>
      <c r="O7" t="str">
        <f>VLOOKUP($A7,[1]Sheet1!$B$2:$H$104,2,0)</f>
        <v>Ayodhya</v>
      </c>
      <c r="P7" t="str">
        <f>VLOOKUP($A7,[1]Sheet1!$B$2:$H$104,3,0)</f>
        <v>Need to add</v>
      </c>
      <c r="Q7" t="str">
        <f>VLOOKUP($A7,[1]Sheet1!$B$2:$H$104,4,0)</f>
        <v>2,150</v>
      </c>
      <c r="R7" t="str">
        <f>VLOOKUP($A7,[1]Sheet1!$B$2:$H$104,5,0)</f>
        <v>1,677</v>
      </c>
      <c r="S7" t="str">
        <f>VLOOKUP($A7,[1]Sheet1!$B$2:$H$104,6,0)</f>
        <v>368</v>
      </c>
      <c r="T7" t="str">
        <f>VLOOKUP($A7,[1]Sheet1!$B$2:$H$104,7,0)</f>
        <v>//www.makemytrip.com/hotels/hotel-details?hotelId=202212011748578058&amp;_uCurrency=INR&amp;checkin=12062023&amp;checkout=12082023&amp;city=CTAYA&amp;country=IN&amp;lat=26.80437&amp;lng=82.20978&amp;locusId=CTAYA&amp;locusType=city&amp;rank=7&amp;reference=hotel&amp;roomStayQualifier=2e0e&amp;rsc=1e2e0e&amp;searchText=Ayodhya&amp;type=city&amp;mtkeys=1357080650440361396</v>
      </c>
    </row>
    <row r="8" spans="1:20" x14ac:dyDescent="0.3">
      <c r="A8" t="s">
        <v>55</v>
      </c>
      <c r="B8" t="s">
        <v>56</v>
      </c>
      <c r="C8" t="s">
        <v>57</v>
      </c>
      <c r="D8" t="s">
        <v>58</v>
      </c>
      <c r="E8">
        <v>36.014531393136288</v>
      </c>
      <c r="F8">
        <v>21.6803147324494</v>
      </c>
      <c r="G8">
        <v>21.6803147324494</v>
      </c>
      <c r="H8">
        <v>7</v>
      </c>
      <c r="J8" s="3">
        <f t="shared" si="0"/>
        <v>0.33493514195616747</v>
      </c>
      <c r="K8" s="3">
        <f t="shared" si="1"/>
        <v>0.21680314732449399</v>
      </c>
      <c r="L8" s="3">
        <f t="shared" si="2"/>
        <v>0.21607699739523728</v>
      </c>
      <c r="N8" t="str">
        <f>VLOOKUP(A8,[1]Sheet1!$B$2:$H$104,1,0)</f>
        <v>Hotal Natraj</v>
      </c>
      <c r="O8" t="str">
        <f>VLOOKUP($A8,[1]Sheet1!$B$2:$H$104,2,0)</f>
        <v>Tulsi Nagar</v>
      </c>
      <c r="P8" t="str">
        <f>VLOOKUP($A8,[1]Sheet1!$B$2:$H$104,3,0)</f>
        <v>Need to add</v>
      </c>
      <c r="Q8" t="str">
        <f>VLOOKUP($A8,[1]Sheet1!$B$2:$H$104,4,0)</f>
        <v>2,000</v>
      </c>
      <c r="R8" t="str">
        <f>VLOOKUP($A8,[1]Sheet1!$B$2:$H$104,5,0)</f>
        <v>785</v>
      </c>
      <c r="S8" t="str">
        <f>VLOOKUP($A8,[1]Sheet1!$B$2:$H$104,6,0)</f>
        <v>220</v>
      </c>
      <c r="T8" t="str">
        <f>VLOOKUP($A8,[1]Sheet1!$B$2:$H$104,7,0)</f>
        <v>//www.makemytrip.com/hotels/hotel-details?hotelId=202110271506276089&amp;_uCurrency=INR&amp;checkin=12062023&amp;checkout=12082023&amp;city=CTAYA&amp;country=IN&amp;lat=26.80286&amp;lng=82.20489&amp;locusId=CTAYA&amp;locusType=city&amp;rank=15&amp;reference=hotel&amp;roomStayQualifier=2e0e&amp;rsc=1e2e0e&amp;searchText=Ayodhya&amp;type=city&amp;mtkeys=7647087784240601282</v>
      </c>
    </row>
    <row r="9" spans="1:20" x14ac:dyDescent="0.3">
      <c r="A9" t="s">
        <v>65</v>
      </c>
      <c r="B9" t="s">
        <v>66</v>
      </c>
      <c r="C9" t="s">
        <v>67</v>
      </c>
      <c r="D9" t="s">
        <v>68</v>
      </c>
      <c r="E9">
        <v>59.531842278582722</v>
      </c>
      <c r="F9">
        <v>12.48789392411709</v>
      </c>
      <c r="G9">
        <v>12.48789392411709</v>
      </c>
      <c r="H9">
        <v>7</v>
      </c>
      <c r="J9" s="3">
        <f t="shared" si="0"/>
        <v>0.55364613319081935</v>
      </c>
      <c r="K9" s="3">
        <f t="shared" si="1"/>
        <v>0.1248789392411709</v>
      </c>
      <c r="L9" s="3">
        <f t="shared" si="2"/>
        <v>0.12418755182289244</v>
      </c>
      <c r="N9" t="str">
        <f>VLOOKUP(A9,[1]Sheet1!$B$2:$H$104,1,0)</f>
        <v>HOTEL ORS RESIDENCY</v>
      </c>
      <c r="O9" t="str">
        <f>VLOOKUP($A9,[1]Sheet1!$B$2:$H$104,2,0)</f>
        <v>Faizabad </v>
      </c>
      <c r="P9" t="str">
        <f>VLOOKUP($A9,[1]Sheet1!$B$2:$H$104,3,0)</f>
        <v xml:space="preserve"> 2.4 km from city centre</v>
      </c>
      <c r="Q9" t="str">
        <f>VLOOKUP($A9,[1]Sheet1!$B$2:$H$104,4,0)</f>
        <v>1,050</v>
      </c>
      <c r="R9" t="str">
        <f>VLOOKUP($A9,[1]Sheet1!$B$2:$H$104,5,0)</f>
        <v>824</v>
      </c>
      <c r="S9" t="str">
        <f>VLOOKUP($A9,[1]Sheet1!$B$2:$H$104,6,0)</f>
        <v>231</v>
      </c>
      <c r="T9" t="str">
        <f>VLOOKUP($A9,[1]Sheet1!$B$2:$H$104,7,0)</f>
        <v>//www.makemytrip.com/hotels/hotel-details?hotelId=202111281231165353&amp;_uCurrency=INR&amp;checkin=12062023&amp;checkout=12082023&amp;city=CTAYA&amp;country=IN&amp;lat=26.78726&amp;lng=82.19071&amp;locusId=CTAYA&amp;locusType=city&amp;rank=18&amp;reference=hotel&amp;roomStayQualifier=2e0e&amp;rsc=1e2e0e&amp;searchText=Ayodhya&amp;type=city&amp;mtkeys=-5262847462153335182</v>
      </c>
    </row>
    <row r="10" spans="1:20" x14ac:dyDescent="0.3">
      <c r="A10" t="s">
        <v>74</v>
      </c>
      <c r="B10" t="s">
        <v>75</v>
      </c>
      <c r="C10" t="s">
        <v>24</v>
      </c>
      <c r="D10" t="s">
        <v>76</v>
      </c>
      <c r="E10">
        <v>47.250226140022278</v>
      </c>
      <c r="F10">
        <v>20.993910517011368</v>
      </c>
      <c r="G10">
        <v>20.993910517011368</v>
      </c>
      <c r="H10">
        <v>7</v>
      </c>
      <c r="J10" s="3">
        <f t="shared" si="0"/>
        <v>0.43942710310220717</v>
      </c>
      <c r="K10" s="3">
        <f t="shared" si="1"/>
        <v>0.20993910517011369</v>
      </c>
      <c r="L10" s="3">
        <f t="shared" si="2"/>
        <v>0.20901657584198596</v>
      </c>
      <c r="N10" t="str">
        <f>VLOOKUP(A10,[1]Sheet1!$B$2:$H$104,1,0)</f>
        <v>Beena Residency</v>
      </c>
      <c r="O10" t="str">
        <f>VLOOKUP($A10,[1]Sheet1!$B$2:$H$104,2,0)</f>
        <v>Ram Katha Park</v>
      </c>
      <c r="P10" t="str">
        <f>VLOOKUP($A10,[1]Sheet1!$B$2:$H$104,3,0)</f>
        <v>Need to add</v>
      </c>
      <c r="Q10" t="str">
        <f>VLOOKUP($A10,[1]Sheet1!$B$2:$H$104,4,0)</f>
        <v>2,450</v>
      </c>
      <c r="R10" t="str">
        <f>VLOOKUP($A10,[1]Sheet1!$B$2:$H$104,5,0)</f>
        <v>2,279</v>
      </c>
      <c r="S10" t="str">
        <f>VLOOKUP($A10,[1]Sheet1!$B$2:$H$104,6,0)</f>
        <v>539</v>
      </c>
      <c r="T10" t="str">
        <f>VLOOKUP($A10,[1]Sheet1!$B$2:$H$104,7,0)</f>
        <v>//www.makemytrip.com/hotels/hotel-details?hotelId=201810041353063698&amp;_uCurrency=INR&amp;checkin=12062023&amp;checkout=12082023&amp;city=CTAYA&amp;country=IN&amp;lat=26.80652&amp;lng=82.2133&amp;locusId=CTAYA&amp;locusType=city&amp;rank=21&amp;reference=hotel&amp;roomStayQualifier=2e0e&amp;rsc=1e2e0e&amp;searchText=Ayodhya&amp;type=city&amp;mtkeys=4395192614155390430</v>
      </c>
    </row>
    <row r="11" spans="1:20" x14ac:dyDescent="0.3">
      <c r="A11" t="s">
        <v>77</v>
      </c>
      <c r="B11" t="s">
        <v>78</v>
      </c>
      <c r="C11" t="s">
        <v>79</v>
      </c>
      <c r="D11" t="s">
        <v>80</v>
      </c>
      <c r="E11">
        <v>48.833904734679628</v>
      </c>
      <c r="F11">
        <v>22.630314741815841</v>
      </c>
      <c r="G11">
        <v>22.630314741815841</v>
      </c>
      <c r="H11">
        <v>7</v>
      </c>
      <c r="J11" s="3">
        <f t="shared" si="0"/>
        <v>0.45415531403252052</v>
      </c>
      <c r="K11" s="3">
        <f t="shared" si="1"/>
        <v>0.22630314741815841</v>
      </c>
      <c r="L11" s="3">
        <f t="shared" si="2"/>
        <v>0.22527537964833599</v>
      </c>
      <c r="N11" t="str">
        <f>VLOOKUP(A11,[1]Sheet1!$B$2:$H$104,1,0)</f>
        <v>Priya Hotel</v>
      </c>
      <c r="O11" t="str">
        <f>VLOOKUP($A11,[1]Sheet1!$B$2:$H$104,2,0)</f>
        <v>Subhash Nagar </v>
      </c>
      <c r="P11" t="str">
        <f>VLOOKUP($A11,[1]Sheet1!$B$2:$H$104,3,0)</f>
        <v xml:space="preserve"> 7.0 km from city centre</v>
      </c>
      <c r="Q11" t="str">
        <f>VLOOKUP($A11,[1]Sheet1!$B$2:$H$104,4,0)</f>
        <v>630</v>
      </c>
      <c r="R11" t="str">
        <f>VLOOKUP($A11,[1]Sheet1!$B$2:$H$104,5,0)</f>
        <v>461</v>
      </c>
      <c r="S11" t="str">
        <f>VLOOKUP($A11,[1]Sheet1!$B$2:$H$104,6,0)</f>
        <v>108</v>
      </c>
      <c r="T11" t="str">
        <f>VLOOKUP($A11,[1]Sheet1!$B$2:$H$104,7,0)</f>
        <v>//www.makemytrip.com/hotels/hotel-details?hotelId=202012211952278759&amp;_uCurrency=INR&amp;checkin=12062023&amp;checkout=12082023&amp;city=CTAYA&amp;country=IN&amp;lat=26.77897&amp;lng=82.14889&amp;locusId=CTAYA&amp;locusType=city&amp;rank=22&amp;reference=hotel&amp;roomStayQualifier=2e0e&amp;rsc=1e2e0e&amp;searchText=Ayodhya&amp;type=city&amp;mtkeys=9108764531702149453</v>
      </c>
    </row>
    <row r="12" spans="1:20" x14ac:dyDescent="0.3">
      <c r="A12" t="s">
        <v>81</v>
      </c>
      <c r="B12" t="s">
        <v>82</v>
      </c>
      <c r="C12" t="s">
        <v>83</v>
      </c>
      <c r="D12" t="s">
        <v>84</v>
      </c>
      <c r="E12">
        <v>53.859376428382731</v>
      </c>
      <c r="F12">
        <v>13.877548437033379</v>
      </c>
      <c r="G12">
        <v>13.877548437033379</v>
      </c>
      <c r="H12">
        <v>7</v>
      </c>
      <c r="J12" s="3">
        <f t="shared" si="0"/>
        <v>0.50089220078395935</v>
      </c>
      <c r="K12" s="3">
        <f t="shared" si="1"/>
        <v>0.1387754843703338</v>
      </c>
      <c r="L12" s="3">
        <f t="shared" si="2"/>
        <v>0.13808036879252264</v>
      </c>
      <c r="N12" t="str">
        <f>VLOOKUP(A12,[1]Sheet1!$B$2:$H$104,1,0)</f>
        <v>Elegance Hotel &amp; Banquet</v>
      </c>
      <c r="O12" t="str">
        <f>VLOOKUP($A12,[1]Sheet1!$B$2:$H$104,2,0)</f>
        <v>Faizabad </v>
      </c>
      <c r="P12" t="str">
        <f>VLOOKUP($A12,[1]Sheet1!$B$2:$H$104,3,0)</f>
        <v xml:space="preserve"> 7.1 km from city centre</v>
      </c>
      <c r="Q12" t="str">
        <f>VLOOKUP($A12,[1]Sheet1!$B$2:$H$104,4,0)</f>
        <v>2,300</v>
      </c>
      <c r="R12" t="str">
        <f>VLOOKUP($A12,[1]Sheet1!$B$2:$H$104,5,0)</f>
        <v>2,013</v>
      </c>
      <c r="S12" t="str">
        <f>VLOOKUP($A12,[1]Sheet1!$B$2:$H$104,6,0)</f>
        <v>506</v>
      </c>
      <c r="T12" t="str">
        <f>VLOOKUP($A12,[1]Sheet1!$B$2:$H$104,7,0)</f>
        <v>//www.makemytrip.com/hotels/hotel-details?hotelId=202203232217013364&amp;_uCurrency=INR&amp;checkin=12062023&amp;checkout=12082023&amp;city=CTAYA&amp;country=IN&amp;lat=26.7845&amp;lng=82.14475&amp;locusId=CTAYA&amp;locusType=city&amp;rank=23&amp;reference=hotel&amp;roomStayQualifier=2e0e&amp;rsc=1e2e0e&amp;searchText=Ayodhya&amp;type=city&amp;mtkeys=7114377695169733144</v>
      </c>
    </row>
    <row r="13" spans="1:20" x14ac:dyDescent="0.3">
      <c r="A13" t="s">
        <v>85</v>
      </c>
      <c r="B13" t="s">
        <v>86</v>
      </c>
      <c r="C13" t="s">
        <v>87</v>
      </c>
      <c r="D13" t="s">
        <v>88</v>
      </c>
      <c r="E13">
        <v>66.369925652231487</v>
      </c>
      <c r="F13">
        <v>17.566645837255891</v>
      </c>
      <c r="G13">
        <v>17.566645837255891</v>
      </c>
      <c r="H13">
        <v>7</v>
      </c>
      <c r="J13" s="3">
        <f t="shared" si="0"/>
        <v>0.61724030856575285</v>
      </c>
      <c r="K13" s="3">
        <f t="shared" si="1"/>
        <v>0.1756664583725589</v>
      </c>
      <c r="L13" s="3">
        <f t="shared" si="2"/>
        <v>0.17458217418285357</v>
      </c>
      <c r="N13" t="str">
        <f>VLOOKUP(A13,[1]Sheet1!$B$2:$H$104,1,0)</f>
        <v>HOTEL RBS</v>
      </c>
      <c r="O13" t="str">
        <f>VLOOKUP($A13,[1]Sheet1!$B$2:$H$104,2,0)</f>
        <v>Professor's Colony</v>
      </c>
      <c r="P13" t="str">
        <f>VLOOKUP($A13,[1]Sheet1!$B$2:$H$104,3,0)</f>
        <v>Need to add</v>
      </c>
      <c r="Q13" t="str">
        <f>VLOOKUP($A13,[1]Sheet1!$B$2:$H$104,4,0)</f>
        <v>3,099</v>
      </c>
      <c r="R13" t="str">
        <f>VLOOKUP($A13,[1]Sheet1!$B$2:$H$104,5,0)</f>
        <v>2,254</v>
      </c>
      <c r="S13" t="str">
        <f>VLOOKUP($A13,[1]Sheet1!$B$2:$H$104,6,0)</f>
        <v>443</v>
      </c>
      <c r="T13" t="str">
        <f>VLOOKUP($A13,[1]Sheet1!$B$2:$H$104,7,0)</f>
        <v>//www.makemytrip.com/hotels/hotel-details?hotelId=202210232204445058&amp;_uCurrency=INR&amp;checkin=12062023&amp;checkout=12082023&amp;city=CTAYA&amp;country=IN&amp;lat=26.79192&amp;lng=82.20167&amp;locusId=CTAYA&amp;locusType=city&amp;rank=24&amp;reference=hotel&amp;roomStayQualifier=2e0e&amp;rsc=1e2e0e&amp;searchText=Ayodhya&amp;type=city&amp;mtkeys=-3921488768406134854</v>
      </c>
    </row>
    <row r="14" spans="1:20" x14ac:dyDescent="0.3">
      <c r="A14" t="s">
        <v>96</v>
      </c>
      <c r="B14" t="s">
        <v>97</v>
      </c>
      <c r="C14" t="s">
        <v>98</v>
      </c>
      <c r="D14" t="s">
        <v>99</v>
      </c>
      <c r="E14">
        <v>78.339434521538877</v>
      </c>
      <c r="F14">
        <v>12.225890851446559</v>
      </c>
      <c r="G14">
        <v>12.225890851446559</v>
      </c>
      <c r="H14">
        <v>7</v>
      </c>
      <c r="J14" s="3">
        <f t="shared" si="0"/>
        <v>0.72855674105031154</v>
      </c>
      <c r="K14" s="3">
        <f t="shared" si="1"/>
        <v>0.12225890851446559</v>
      </c>
      <c r="L14" s="3">
        <f t="shared" si="2"/>
        <v>0.12136818299494893</v>
      </c>
      <c r="N14" t="str">
        <f>VLOOKUP(A14,[1]Sheet1!$B$2:$H$104,1,0)</f>
        <v>Anamika Palace</v>
      </c>
      <c r="O14" t="str">
        <f>VLOOKUP($A14,[1]Sheet1!$B$2:$H$104,2,0)</f>
        <v>Faizabad </v>
      </c>
      <c r="P14" t="str">
        <f>VLOOKUP($A14,[1]Sheet1!$B$2:$H$104,3,0)</f>
        <v xml:space="preserve"> 3.7 km from city centre</v>
      </c>
      <c r="Q14" t="str">
        <f>VLOOKUP($A14,[1]Sheet1!$B$2:$H$104,4,0)</f>
        <v>1,800</v>
      </c>
      <c r="R14" t="str">
        <f>VLOOKUP($A14,[1]Sheet1!$B$2:$H$104,5,0)</f>
        <v>1,574</v>
      </c>
      <c r="S14" t="str">
        <f>VLOOKUP($A14,[1]Sheet1!$B$2:$H$104,6,0)</f>
        <v>372</v>
      </c>
      <c r="T14" t="str">
        <f>VLOOKUP($A14,[1]Sheet1!$B$2:$H$104,7,0)</f>
        <v>//www.makemytrip.com/hotels/hotel-details?hotelId=202205182046233536&amp;_uCurrency=INR&amp;checkin=12062023&amp;checkout=12082023&amp;city=CTAYA&amp;country=IN&amp;lat=26.78366&amp;lng=82.18025&amp;locusId=CTAYA&amp;locusType=city&amp;rank=27&amp;reference=hotel&amp;roomStayQualifier=2e0e&amp;rsc=1e2e0e&amp;searchText=Ayodhya&amp;type=city&amp;mtkeys=-7806872560513035381</v>
      </c>
    </row>
    <row r="15" spans="1:20" x14ac:dyDescent="0.3">
      <c r="A15" t="s">
        <v>108</v>
      </c>
      <c r="B15" t="s">
        <v>109</v>
      </c>
      <c r="C15" t="s">
        <v>110</v>
      </c>
      <c r="D15" t="s">
        <v>111</v>
      </c>
      <c r="E15">
        <v>60.421356425753658</v>
      </c>
      <c r="F15">
        <v>15.145900898746079</v>
      </c>
      <c r="G15">
        <v>15.145900898746079</v>
      </c>
      <c r="H15">
        <v>7</v>
      </c>
      <c r="J15" s="3">
        <f t="shared" si="0"/>
        <v>0.56191861475950899</v>
      </c>
      <c r="K15" s="3">
        <f t="shared" si="1"/>
        <v>0.15145900898746079</v>
      </c>
      <c r="L15" s="3">
        <f t="shared" si="2"/>
        <v>0.15060793262222996</v>
      </c>
      <c r="N15" t="str">
        <f>VLOOKUP(A15,[1]Sheet1!$B$2:$H$104,1,0)</f>
        <v>Hotel Siya Ram</v>
      </c>
      <c r="O15" t="str">
        <f>VLOOKUP($A15,[1]Sheet1!$B$2:$H$104,2,0)</f>
        <v>Tulsi Nagar</v>
      </c>
      <c r="P15" t="str">
        <f>VLOOKUP($A15,[1]Sheet1!$B$2:$H$104,3,0)</f>
        <v>Need to add</v>
      </c>
      <c r="Q15" t="str">
        <f>VLOOKUP($A15,[1]Sheet1!$B$2:$H$104,4,0)</f>
        <v>1,750</v>
      </c>
      <c r="R15" t="str">
        <f>VLOOKUP($A15,[1]Sheet1!$B$2:$H$104,5,0)</f>
        <v>1,550</v>
      </c>
      <c r="S15" t="str">
        <f>VLOOKUP($A15,[1]Sheet1!$B$2:$H$104,6,0)</f>
        <v>376</v>
      </c>
      <c r="T15" t="str">
        <f>VLOOKUP($A15,[1]Sheet1!$B$2:$H$104,7,0)</f>
        <v>//www.makemytrip.com/hotels/hotel-details?hotelId=202109232101149005&amp;_uCurrency=INR&amp;checkin=12062023&amp;checkout=12082023&amp;city=CTAYA&amp;country=IN&amp;lat=26.79786&amp;lng=82.20281&amp;locusId=CTAYA&amp;locusType=city&amp;rank=30&amp;reference=hotel&amp;roomStayQualifier=2e0e&amp;rsc=1e2e0e&amp;searchText=Ayodhya&amp;type=city&amp;mtkeys=234340895746784556</v>
      </c>
    </row>
    <row r="16" spans="1:20" s="8" customFormat="1" x14ac:dyDescent="0.3">
      <c r="A16" s="8" t="s">
        <v>112</v>
      </c>
      <c r="B16" s="8" t="s">
        <v>113</v>
      </c>
      <c r="C16" s="8" t="s">
        <v>114</v>
      </c>
      <c r="D16" s="8" t="s">
        <v>115</v>
      </c>
      <c r="E16" s="8">
        <v>76.668145826884682</v>
      </c>
      <c r="F16" s="8">
        <v>12.738279466118129</v>
      </c>
      <c r="G16" s="8">
        <v>12.738279466118129</v>
      </c>
      <c r="H16" s="8">
        <v>7</v>
      </c>
      <c r="J16" s="9">
        <f t="shared" si="0"/>
        <v>0.7130137561900276</v>
      </c>
      <c r="K16" s="9">
        <f t="shared" si="1"/>
        <v>0.1273827946611813</v>
      </c>
      <c r="L16" s="9">
        <f t="shared" si="2"/>
        <v>0.12647453781222778</v>
      </c>
      <c r="N16" s="8" t="str">
        <f>VLOOKUP(A16,[1]Sheet1!$B$2:$H$104,1,0)</f>
        <v>Hotel Saryu (Yatri Niwas Ayodhya)</v>
      </c>
      <c r="O16" s="8" t="str">
        <f>VLOOKUP($A16,[1]Sheet1!$B$2:$H$104,2,0)</f>
        <v>Ram Katha Park</v>
      </c>
      <c r="P16" s="8" t="str">
        <f>VLOOKUP($A16,[1]Sheet1!$B$2:$H$104,3,0)</f>
        <v>Need to add</v>
      </c>
      <c r="Q16" s="6" t="str">
        <f>VLOOKUP($A16,[1]Sheet1!$B$2:$H$104,4,0)</f>
        <v>3,200</v>
      </c>
      <c r="R16" s="8" t="str">
        <f>VLOOKUP($A16,[1]Sheet1!$B$2:$H$104,5,0)</f>
        <v>2,976</v>
      </c>
      <c r="S16" s="8" t="str">
        <f>VLOOKUP($A16,[1]Sheet1!$B$2:$H$104,6,0)</f>
        <v>704</v>
      </c>
      <c r="T16" s="8" t="str">
        <f>VLOOKUP($A16,[1]Sheet1!$B$2:$H$104,7,0)</f>
        <v>//www.makemytrip.com/hotels/hotel-details?hotelId=202108091150134380&amp;_uCurrency=INR&amp;checkin=12062023&amp;checkout=12082023&amp;city=CTAYA&amp;country=IN&amp;lat=26.80573&amp;lng=82.21554&amp;locusId=CTAYA&amp;locusType=city&amp;rank=31&amp;reference=hotel&amp;roomStayQualifier=2e0e&amp;rsc=1e2e0e&amp;searchText=Ayodhya&amp;type=city&amp;mtkeys=-6233181793133483636</v>
      </c>
    </row>
    <row r="17" spans="1:20" x14ac:dyDescent="0.3">
      <c r="A17" t="s">
        <v>120</v>
      </c>
      <c r="B17" t="s">
        <v>121</v>
      </c>
      <c r="C17" t="s">
        <v>17</v>
      </c>
      <c r="D17" t="s">
        <v>122</v>
      </c>
      <c r="E17">
        <v>59.496140799352098</v>
      </c>
      <c r="F17">
        <v>15.00739918223449</v>
      </c>
      <c r="G17">
        <v>15.00739918223449</v>
      </c>
      <c r="H17">
        <v>7</v>
      </c>
      <c r="J17" s="3">
        <f t="shared" si="0"/>
        <v>0.55331410943397452</v>
      </c>
      <c r="K17" s="3">
        <f t="shared" si="1"/>
        <v>0.1500739918223449</v>
      </c>
      <c r="L17" s="3">
        <f t="shared" si="2"/>
        <v>0.14924361125100108</v>
      </c>
      <c r="N17" t="str">
        <f>VLOOKUP(A17,[1]Sheet1!$B$2:$H$104,1,0)</f>
        <v>Royal Palm Inn Ayodhya</v>
      </c>
      <c r="O17" t="str">
        <f>VLOOKUP($A17,[1]Sheet1!$B$2:$H$104,2,0)</f>
        <v>Faizabad </v>
      </c>
      <c r="P17" t="str">
        <f>VLOOKUP($A17,[1]Sheet1!$B$2:$H$104,3,0)</f>
        <v xml:space="preserve"> 9.7 km from city centre</v>
      </c>
      <c r="Q17" t="str">
        <f>VLOOKUP($A17,[1]Sheet1!$B$2:$H$104,4,0)</f>
        <v>1,650</v>
      </c>
      <c r="R17" t="str">
        <f>VLOOKUP($A17,[1]Sheet1!$B$2:$H$104,5,0)</f>
        <v>1,111</v>
      </c>
      <c r="S17" t="str">
        <f>VLOOKUP($A17,[1]Sheet1!$B$2:$H$104,6,0)</f>
        <v>336</v>
      </c>
      <c r="T17" t="str">
        <f>VLOOKUP($A17,[1]Sheet1!$B$2:$H$104,7,0)</f>
        <v>//www.makemytrip.com/hotels/hotel-details?hotelId=202206081115411950&amp;_uCurrency=INR&amp;checkin=12062023&amp;checkout=12082023&amp;city=CTAYA&amp;country=IN&amp;lat=26.75587&amp;lng=82.13571&amp;locusId=CTAYA&amp;locusType=city&amp;rank=33&amp;reference=hotel&amp;roomStayQualifier=2e0e&amp;rsc=1e2e0e&amp;searchText=Ayodhya&amp;type=city&amp;mtkeys=6727322587050060501</v>
      </c>
    </row>
    <row r="18" spans="1:20" x14ac:dyDescent="0.3">
      <c r="A18" t="s">
        <v>123</v>
      </c>
      <c r="C18" t="s">
        <v>124</v>
      </c>
      <c r="D18" t="s">
        <v>125</v>
      </c>
      <c r="E18">
        <v>70.285285370690488</v>
      </c>
      <c r="F18">
        <v>14.212309994867869</v>
      </c>
      <c r="G18">
        <v>14.212309994867869</v>
      </c>
      <c r="H18">
        <v>7</v>
      </c>
      <c r="J18" s="3">
        <f t="shared" si="0"/>
        <v>0.65365315394742152</v>
      </c>
      <c r="K18" s="3">
        <f t="shared" si="1"/>
        <v>0.14212309994867869</v>
      </c>
      <c r="L18" s="3">
        <f t="shared" si="2"/>
        <v>0.14119410782337632</v>
      </c>
      <c r="N18" t="str">
        <f>VLOOKUP(A18,[1]Sheet1!$B$2:$H$104,1,0)</f>
        <v>1BHK independent house at VVIP location of AyodhyaLike a 3</v>
      </c>
      <c r="O18" t="str">
        <f>VLOOKUP($A18,[1]Sheet1!$B$2:$H$104,2,0)</f>
        <v>Ayodhya</v>
      </c>
      <c r="P18" t="str">
        <f>VLOOKUP($A18,[1]Sheet1!$B$2:$H$104,3,0)</f>
        <v>Need to add</v>
      </c>
      <c r="Q18" t="str">
        <f>VLOOKUP($A18,[1]Sheet1!$B$2:$H$104,4,0)</f>
        <v>3,600</v>
      </c>
      <c r="R18" t="str">
        <f>VLOOKUP($A18,[1]Sheet1!$B$2:$H$104,5,0)</f>
        <v>2,836</v>
      </c>
      <c r="S18" t="str">
        <f>VLOOKUP($A18,[1]Sheet1!$B$2:$H$104,6,0)</f>
        <v>713</v>
      </c>
      <c r="T18" t="str">
        <f>VLOOKUP($A18,[1]Sheet1!$B$2:$H$104,7,0)</f>
        <v>//www.makemytrip.com/hotels/hotel-details?hotelId=202101301052406510&amp;_uCurrency=INR&amp;checkin=12062023&amp;checkout=12082023&amp;city=CTAYA&amp;country=IN&amp;lat=26.80097&amp;lng=82.19682&amp;locusId=CTAYA&amp;locusType=city&amp;rank=34&amp;reference=hotel&amp;roomStayQualifier=2e0e&amp;rsc=1e2e0e&amp;searchText=Ayodhya&amp;type=city&amp;mtkeys=5112977917399925975</v>
      </c>
    </row>
    <row r="19" spans="1:20" x14ac:dyDescent="0.3">
      <c r="A19" t="s">
        <v>158</v>
      </c>
      <c r="B19" t="s">
        <v>159</v>
      </c>
      <c r="C19" t="s">
        <v>160</v>
      </c>
      <c r="D19" t="s">
        <v>161</v>
      </c>
      <c r="E19">
        <v>28.70184502431324</v>
      </c>
      <c r="F19">
        <v>13.963117663349429</v>
      </c>
      <c r="G19">
        <v>13.963117663349429</v>
      </c>
      <c r="H19">
        <v>7</v>
      </c>
      <c r="J19" s="3">
        <f t="shared" si="0"/>
        <v>0.26692715872611311</v>
      </c>
      <c r="K19" s="3">
        <f t="shared" si="1"/>
        <v>0.13963117663349428</v>
      </c>
      <c r="L19" s="3">
        <f t="shared" si="2"/>
        <v>0.13925846310101067</v>
      </c>
      <c r="N19" t="str">
        <f>VLOOKUP(A19,[1]Sheet1!$B$2:$H$104,1,0)</f>
        <v>Laxmi Bhavan</v>
      </c>
      <c r="O19" t="str">
        <f>VLOOKUP($A19,[1]Sheet1!$B$2:$H$104,2,0)</f>
        <v>Faizabad </v>
      </c>
      <c r="P19" t="str">
        <f>VLOOKUP($A19,[1]Sheet1!$B$2:$H$104,3,0)</f>
        <v xml:space="preserve"> 4.5 km from city centre</v>
      </c>
      <c r="Q19" t="str">
        <f>VLOOKUP($A19,[1]Sheet1!$B$2:$H$104,4,0)</f>
        <v>1,200</v>
      </c>
      <c r="R19" t="str">
        <f>VLOOKUP($A19,[1]Sheet1!$B$2:$H$104,5,0)</f>
        <v>942</v>
      </c>
      <c r="S19" t="str">
        <f>VLOOKUP($A19,[1]Sheet1!$B$2:$H$104,6,0)</f>
        <v>264</v>
      </c>
      <c r="T19" t="str">
        <f>VLOOKUP($A19,[1]Sheet1!$B$2:$H$104,7,0)</f>
        <v>//www.makemytrip.com/hotels/hotel-details?hotelId=202202071616201532&amp;_uCurrency=INR&amp;checkin=12062023&amp;checkout=12082023&amp;city=CTAYA&amp;country=IN&amp;lat=26.75823&amp;lng=82.20627&amp;locusId=CTAYA&amp;locusType=city&amp;rank=45&amp;reference=hotel&amp;roomStayQualifier=2e0e&amp;rsc=1e2e0e&amp;searchText=Ayodhya&amp;type=city&amp;mtkeys=6795634214523658196</v>
      </c>
    </row>
    <row r="20" spans="1:20" x14ac:dyDescent="0.3">
      <c r="A20" t="s">
        <v>192</v>
      </c>
      <c r="B20" t="s">
        <v>193</v>
      </c>
      <c r="C20" t="s">
        <v>28</v>
      </c>
      <c r="D20" t="s">
        <v>194</v>
      </c>
      <c r="E20">
        <v>57.419205456972122</v>
      </c>
      <c r="F20">
        <v>14.835745521954131</v>
      </c>
      <c r="G20">
        <v>14.835745521954131</v>
      </c>
      <c r="H20">
        <v>7</v>
      </c>
      <c r="J20" s="3">
        <f t="shared" si="0"/>
        <v>0.53399861074984079</v>
      </c>
      <c r="K20" s="3">
        <f t="shared" si="1"/>
        <v>0.1483574552195413</v>
      </c>
      <c r="L20" s="3">
        <f t="shared" si="2"/>
        <v>0.14756522846972514</v>
      </c>
      <c r="N20" t="str">
        <f>VLOOKUP(A20,[1]Sheet1!$B$2:$H$104,1,0)</f>
        <v>OYO Sahu Room's</v>
      </c>
      <c r="O20" t="str">
        <f>VLOOKUP($A20,[1]Sheet1!$B$2:$H$104,2,0)</f>
        <v>Faizabad </v>
      </c>
      <c r="P20" t="str">
        <f>VLOOKUP($A20,[1]Sheet1!$B$2:$H$104,3,0)</f>
        <v xml:space="preserve"> 4.6 km from city centre</v>
      </c>
      <c r="Q20" t="str">
        <f>VLOOKUP($A20,[1]Sheet1!$B$2:$H$104,4,0)</f>
        <v>2,374</v>
      </c>
      <c r="R20" t="str">
        <f>VLOOKUP($A20,[1]Sheet1!$B$2:$H$104,5,0)</f>
        <v>1,126</v>
      </c>
      <c r="S20" t="str">
        <f>VLOOKUP($A20,[1]Sheet1!$B$2:$H$104,6,0)</f>
        <v>66</v>
      </c>
      <c r="T20" t="str">
        <f>VLOOKUP($A20,[1]Sheet1!$B$2:$H$104,7,0)</f>
        <v>//www.makemytrip.com/hotels/hotel-details?hotelId=202110061301412279&amp;_uCurrency=INR&amp;checkin=12062023&amp;checkout=12082023&amp;city=CTAYA&amp;country=IN&amp;lat=26.7559&amp;lng=82.2099&amp;locusId=CTAYA&amp;locusType=city&amp;rank=57&amp;reference=hotel&amp;roomStayQualifier=2e0e&amp;rsc=1e2e0e&amp;searchText=Ayodhya&amp;type=city&amp;mtkeys=-6371864426788251744</v>
      </c>
    </row>
    <row r="21" spans="1:20" x14ac:dyDescent="0.3">
      <c r="A21" t="s">
        <v>42</v>
      </c>
      <c r="C21" t="s">
        <v>43</v>
      </c>
      <c r="D21" t="s">
        <v>44</v>
      </c>
      <c r="E21">
        <v>47.367705591022968</v>
      </c>
      <c r="F21">
        <v>14.70365983744462</v>
      </c>
      <c r="G21">
        <v>14.70365983744462</v>
      </c>
      <c r="H21">
        <v>6</v>
      </c>
      <c r="J21" s="3">
        <f t="shared" si="0"/>
        <v>0.44525643255561592</v>
      </c>
      <c r="K21" s="3">
        <f t="shared" si="1"/>
        <v>0.14703659837444621</v>
      </c>
      <c r="L21" s="3">
        <f t="shared" si="2"/>
        <v>0.14638190846197302</v>
      </c>
      <c r="N21" t="str">
        <f>VLOOKUP(A21,[1]Sheet1!$B$2:$H$104,1,0)</f>
        <v>Ashoka Aashram Homestays</v>
      </c>
      <c r="O21" t="str">
        <f>VLOOKUP($A21,[1]Sheet1!$B$2:$H$104,2,0)</f>
        <v>Tulsi Nagar</v>
      </c>
      <c r="P21" t="str">
        <f>VLOOKUP($A21,[1]Sheet1!$B$2:$H$104,3,0)</f>
        <v>Need to add</v>
      </c>
      <c r="Q21" t="str">
        <f>VLOOKUP($A21,[1]Sheet1!$B$2:$H$104,4,0)</f>
        <v>4,000</v>
      </c>
      <c r="R21" t="str">
        <f>VLOOKUP($A21,[1]Sheet1!$B$2:$H$104,5,0)</f>
        <v>2,245</v>
      </c>
      <c r="S21" t="str">
        <f>VLOOKUP($A21,[1]Sheet1!$B$2:$H$104,6,0)</f>
        <v>643</v>
      </c>
      <c r="T21" t="str">
        <f>VLOOKUP($A21,[1]Sheet1!$B$2:$H$104,7,0)</f>
        <v>//www.makemytrip.com/hotels/hotel-details?hotelId=202306170014091789&amp;_uCurrency=INR&amp;checkin=12062023&amp;checkout=12082023&amp;city=CTAYA&amp;country=IN&amp;lat=26.80204&amp;lng=82.20073&amp;locusId=CTAYA&amp;locusType=city&amp;rank=10&amp;reference=hotel&amp;roomStayQualifier=2e0e&amp;rsc=1e2e0e&amp;searchText=Ayodhya&amp;type=city&amp;mtkeys=-2545189454548216892</v>
      </c>
    </row>
    <row r="22" spans="1:20" x14ac:dyDescent="0.3">
      <c r="A22" t="s">
        <v>147</v>
      </c>
      <c r="B22" t="s">
        <v>148</v>
      </c>
      <c r="C22" t="s">
        <v>110</v>
      </c>
      <c r="D22" t="s">
        <v>149</v>
      </c>
      <c r="E22">
        <v>34.026244531075157</v>
      </c>
      <c r="F22">
        <v>22.478302195668221</v>
      </c>
      <c r="G22">
        <v>22.478302195668221</v>
      </c>
      <c r="H22">
        <v>6</v>
      </c>
      <c r="J22" s="3">
        <f t="shared" si="0"/>
        <v>0.31984669859210646</v>
      </c>
      <c r="K22" s="3">
        <f t="shared" si="1"/>
        <v>0.22478302195668221</v>
      </c>
      <c r="L22" s="3">
        <f t="shared" si="2"/>
        <v>0.22406406088195818</v>
      </c>
      <c r="N22" t="str">
        <f>VLOOKUP(A22,[1]Sheet1!$B$2:$H$104,1,0)</f>
        <v>Hotel Raghunandan Inn</v>
      </c>
      <c r="O22" t="str">
        <f>VLOOKUP($A22,[1]Sheet1!$B$2:$H$104,2,0)</f>
        <v>Ayodhya</v>
      </c>
      <c r="P22" t="str">
        <f>VLOOKUP($A22,[1]Sheet1!$B$2:$H$104,3,0)</f>
        <v>Need to add</v>
      </c>
      <c r="Q22" t="str">
        <f>VLOOKUP($A22,[1]Sheet1!$B$2:$H$104,4,0)</f>
        <v>2,000</v>
      </c>
      <c r="R22" t="str">
        <f>VLOOKUP($A22,[1]Sheet1!$B$2:$H$104,5,0)</f>
        <v>1,366</v>
      </c>
      <c r="S22" t="str">
        <f>VLOOKUP($A22,[1]Sheet1!$B$2:$H$104,6,0)</f>
        <v>332</v>
      </c>
      <c r="T22" t="str">
        <f>VLOOKUP($A22,[1]Sheet1!$B$2:$H$104,7,0)</f>
        <v>//www.makemytrip.com/hotels/hotel-details?hotelId=202304121121301992&amp;_uCurrency=INR&amp;checkin=12062023&amp;checkout=12082023&amp;city=CTAYA&amp;country=IN&amp;lat=26.78018&amp;lng=82.21279&amp;locusId=CTAYA&amp;locusType=city&amp;rank=42&amp;reference=hotel&amp;roomStayQualifier=2e0e&amp;rsc=1e2e0e&amp;searchText=Ayodhya&amp;type=city&amp;mtkeys=-2850132728612611467</v>
      </c>
    </row>
    <row r="23" spans="1:20" x14ac:dyDescent="0.3">
      <c r="A23" t="s">
        <v>183</v>
      </c>
      <c r="B23" t="s">
        <v>184</v>
      </c>
      <c r="C23" t="s">
        <v>94</v>
      </c>
      <c r="D23" t="s">
        <v>185</v>
      </c>
      <c r="E23">
        <v>39.879980124533184</v>
      </c>
      <c r="F23">
        <v>23.119428567588329</v>
      </c>
      <c r="G23">
        <v>23.119428567588329</v>
      </c>
      <c r="H23">
        <v>6</v>
      </c>
      <c r="J23" s="3">
        <f t="shared" si="0"/>
        <v>0.37487181317061191</v>
      </c>
      <c r="K23" s="3">
        <f t="shared" si="1"/>
        <v>0.23119428567588329</v>
      </c>
      <c r="L23" s="3">
        <f t="shared" si="2"/>
        <v>0.23032760346522327</v>
      </c>
      <c r="N23" t="str">
        <f>VLOOKUP(A23,[1]Sheet1!$B$2:$H$104,1,0)</f>
        <v>Madhav Bahavan Ayodhya</v>
      </c>
      <c r="O23" t="str">
        <f>VLOOKUP($A23,[1]Sheet1!$B$2:$H$104,2,0)</f>
        <v>Ayodhya</v>
      </c>
      <c r="P23" t="str">
        <f>VLOOKUP($A23,[1]Sheet1!$B$2:$H$104,3,0)</f>
        <v>Need to add</v>
      </c>
      <c r="Q23" t="str">
        <f>VLOOKUP($A23,[1]Sheet1!$B$2:$H$104,4,0)</f>
        <v>2,700</v>
      </c>
      <c r="R23" t="str">
        <f>VLOOKUP($A23,[1]Sheet1!$B$2:$H$104,5,0)</f>
        <v>2,511</v>
      </c>
      <c r="S23" t="str">
        <f>VLOOKUP($A23,[1]Sheet1!$B$2:$H$104,6,0)</f>
        <v>594</v>
      </c>
      <c r="T23" t="str">
        <f>VLOOKUP($A23,[1]Sheet1!$B$2:$H$104,7,0)</f>
        <v>//www.makemytrip.com/hotels/hotel-details?hotelId=202102021723557466&amp;_uCurrency=INR&amp;checkin=12062023&amp;checkout=12082023&amp;city=CTAYA&amp;country=IN&amp;lat=26.80116&amp;lng=82.19637&amp;locusId=CTAYA&amp;locusType=city&amp;rank=54&amp;reference=hotel&amp;roomStayQualifier=2e0e&amp;rsc=1e2e0e&amp;searchText=Ayodhya&amp;type=city&amp;mtkeys=5069488669996260309</v>
      </c>
    </row>
    <row r="24" spans="1:20" x14ac:dyDescent="0.3">
      <c r="A24" t="s">
        <v>38</v>
      </c>
      <c r="B24" t="s">
        <v>39</v>
      </c>
      <c r="C24" t="s">
        <v>40</v>
      </c>
      <c r="D24" t="s">
        <v>41</v>
      </c>
      <c r="E24">
        <v>58.832216858863831</v>
      </c>
      <c r="F24">
        <v>16.82457223534584</v>
      </c>
      <c r="G24">
        <v>16.82457223534584</v>
      </c>
      <c r="H24">
        <v>5</v>
      </c>
      <c r="J24" s="3">
        <f t="shared" si="0"/>
        <v>0.55890606015920641</v>
      </c>
      <c r="K24" s="3">
        <f t="shared" si="1"/>
        <v>0.16824572235345842</v>
      </c>
      <c r="L24" s="3">
        <f t="shared" si="2"/>
        <v>0.16730538681526627</v>
      </c>
      <c r="N24" t="str">
        <f>VLOOKUP(A24,[1]Sheet1!$B$2:$H$104,1,0)</f>
        <v>SHRI RAM HOTEL</v>
      </c>
      <c r="O24" t="str">
        <f>VLOOKUP($A24,[1]Sheet1!$B$2:$H$104,2,0)</f>
        <v>New Colony</v>
      </c>
      <c r="P24" t="str">
        <f>VLOOKUP($A24,[1]Sheet1!$B$2:$H$104,3,0)</f>
        <v>Need to add</v>
      </c>
      <c r="Q24" t="str">
        <f>VLOOKUP($A24,[1]Sheet1!$B$2:$H$104,4,0)</f>
        <v>1,795</v>
      </c>
      <c r="R24" t="str">
        <f>VLOOKUP($A24,[1]Sheet1!$B$2:$H$104,5,0)</f>
        <v>1,620</v>
      </c>
      <c r="S24" t="str">
        <f>VLOOKUP($A24,[1]Sheet1!$B$2:$H$104,6,0)</f>
        <v>371</v>
      </c>
      <c r="T24" t="str">
        <f>VLOOKUP($A24,[1]Sheet1!$B$2:$H$104,7,0)</f>
        <v>//www.makemytrip.com/hotels/hotel-details?hotelId=202009261238489187&amp;_uCurrency=INR&amp;checkin=12062023&amp;checkout=12082023&amp;city=CTAYA&amp;country=IN&amp;lat=26.79456&amp;lng=82.2028&amp;locusId=CTAYA&amp;locusType=city&amp;rank=9&amp;reference=hotel&amp;roomStayQualifier=2e0e&amp;rsc=1e2e0e&amp;searchText=Ayodhya&amp;type=city&amp;viewType=BUDGET&amp;mtkeys=-3167062362789553471</v>
      </c>
    </row>
    <row r="25" spans="1:20" x14ac:dyDescent="0.3">
      <c r="A25" t="s">
        <v>59</v>
      </c>
      <c r="B25" t="s">
        <v>60</v>
      </c>
      <c r="C25" t="s">
        <v>61</v>
      </c>
      <c r="D25" t="s">
        <v>62</v>
      </c>
      <c r="E25">
        <v>22.171042840927839</v>
      </c>
      <c r="F25">
        <v>16.43540546298027</v>
      </c>
      <c r="G25">
        <v>16.43540546298027</v>
      </c>
      <c r="H25">
        <v>5</v>
      </c>
      <c r="J25" s="3">
        <f t="shared" si="0"/>
        <v>0.21062490698881448</v>
      </c>
      <c r="K25" s="3">
        <f t="shared" si="1"/>
        <v>0.16435405462980271</v>
      </c>
      <c r="L25" s="3">
        <f t="shared" si="2"/>
        <v>0.16400788405510636</v>
      </c>
      <c r="N25" t="str">
        <f>VLOOKUP(A25,[1]Sheet1!$B$2:$H$104,1,0)</f>
        <v>Hotel Shane Avadh</v>
      </c>
      <c r="O25" t="str">
        <f>VLOOKUP($A25,[1]Sheet1!$B$2:$H$104,2,0)</f>
        <v>Lajpat Nagar </v>
      </c>
      <c r="P25" t="str">
        <f>VLOOKUP($A25,[1]Sheet1!$B$2:$H$104,3,0)</f>
        <v xml:space="preserve"> 8.1 km from city centre</v>
      </c>
      <c r="Q25" t="str">
        <f>VLOOKUP($A25,[1]Sheet1!$B$2:$H$104,4,0)</f>
        <v>2,800</v>
      </c>
      <c r="R25" t="str">
        <f>VLOOKUP($A25,[1]Sheet1!$B$2:$H$104,5,0)</f>
        <v>2,480</v>
      </c>
      <c r="S25" t="str">
        <f>VLOOKUP($A25,[1]Sheet1!$B$2:$H$104,6,0)</f>
        <v>602</v>
      </c>
      <c r="T25" t="str">
        <f>VLOOKUP($A25,[1]Sheet1!$B$2:$H$104,7,0)</f>
        <v>//www.makemytrip.com/hotels/hotel-details?hotelId=201407071447545477&amp;_uCurrency=INR&amp;checkin=12062023&amp;checkout=12082023&amp;city=CTAYA&amp;country=IN&amp;lat=26.77736&amp;lng=82.13628&amp;locusId=CTAYA&amp;locusType=city&amp;rank=16&amp;reference=hotel&amp;roomStayQualifier=2e0e&amp;rsc=1e2e0e&amp;searchText=Ayodhya&amp;type=city&amp;mtkeys=-6330339944406202864</v>
      </c>
    </row>
    <row r="26" spans="1:20" x14ac:dyDescent="0.3">
      <c r="A26" t="s">
        <v>92</v>
      </c>
      <c r="B26" t="s">
        <v>93</v>
      </c>
      <c r="C26" t="s">
        <v>94</v>
      </c>
      <c r="D26" t="s">
        <v>95</v>
      </c>
      <c r="E26">
        <v>39.270035699009902</v>
      </c>
      <c r="F26">
        <v>26.152761578559879</v>
      </c>
      <c r="G26">
        <v>26.152761578559879</v>
      </c>
      <c r="H26">
        <v>5</v>
      </c>
      <c r="J26" s="3">
        <f t="shared" si="0"/>
        <v>0.37306533914059409</v>
      </c>
      <c r="K26" s="3">
        <f t="shared" si="1"/>
        <v>0.2615276157855988</v>
      </c>
      <c r="L26" s="3">
        <f t="shared" si="2"/>
        <v>0.26055194689882194</v>
      </c>
      <c r="N26" t="str">
        <f>VLOOKUP(A26,[1]Sheet1!$B$2:$H$104,1,0)</f>
        <v>Abha Hotel</v>
      </c>
      <c r="O26" t="str">
        <f>VLOOKUP($A26,[1]Sheet1!$B$2:$H$104,2,0)</f>
        <v>Subhash Nagar </v>
      </c>
      <c r="P26" t="str">
        <f>VLOOKUP($A26,[1]Sheet1!$B$2:$H$104,3,0)</f>
        <v xml:space="preserve"> 7.8 km from city centre</v>
      </c>
      <c r="Q26" t="str">
        <f>VLOOKUP($A26,[1]Sheet1!$B$2:$H$104,4,0)</f>
        <v>1,400</v>
      </c>
      <c r="R26" t="str">
        <f>VLOOKUP($A26,[1]Sheet1!$B$2:$H$104,5,0)</f>
        <v>1,054</v>
      </c>
      <c r="S26" t="str">
        <f>VLOOKUP($A26,[1]Sheet1!$B$2:$H$104,6,0)</f>
        <v>296</v>
      </c>
      <c r="T26" t="str">
        <f>VLOOKUP($A26,[1]Sheet1!$B$2:$H$104,7,0)</f>
        <v>//www.makemytrip.com/hotels/hotel-details?hotelId=201410301745365850&amp;_uCurrency=INR&amp;checkin=12062023&amp;checkout=12082023&amp;city=CTAYA&amp;country=IN&amp;lat=26.77866&amp;lng=82.14934&amp;locusId=CTAYA&amp;locusType=city&amp;rank=26&amp;reference=hotel&amp;roomStayQualifier=2e0e&amp;rsc=1e2e0e&amp;searchText=Ayodhya&amp;type=city&amp;mtkeys=-6087602594592445663</v>
      </c>
    </row>
    <row r="27" spans="1:20" x14ac:dyDescent="0.3">
      <c r="A27" t="s">
        <v>154</v>
      </c>
      <c r="B27" t="s">
        <v>155</v>
      </c>
      <c r="C27" t="s">
        <v>156</v>
      </c>
      <c r="D27" t="s">
        <v>157</v>
      </c>
      <c r="E27">
        <v>14.047702793031929</v>
      </c>
      <c r="F27">
        <v>17.232741937041279</v>
      </c>
      <c r="G27">
        <v>17.232741937041279</v>
      </c>
      <c r="H27">
        <v>5</v>
      </c>
      <c r="J27" s="3">
        <f t="shared" si="0"/>
        <v>0.13345317653380331</v>
      </c>
      <c r="K27" s="3">
        <f t="shared" si="1"/>
        <v>0.17232741937041279</v>
      </c>
      <c r="L27" s="3">
        <f t="shared" si="2"/>
        <v>0.17209744295522422</v>
      </c>
      <c r="N27" t="str">
        <f>VLOOKUP(A27,[1]Sheet1!$B$2:$H$104,1,0)</f>
        <v>Hotel Raghupati</v>
      </c>
      <c r="O27" t="str">
        <f>VLOOKUP($A27,[1]Sheet1!$B$2:$H$104,2,0)</f>
        <v>Ayodhya </v>
      </c>
      <c r="P27" t="str">
        <f>VLOOKUP($A27,[1]Sheet1!$B$2:$H$104,3,0)</f>
        <v xml:space="preserve"> 850 m from Ayodhya Junction Railway Station</v>
      </c>
      <c r="Q27" t="str">
        <f>VLOOKUP($A27,[1]Sheet1!$B$2:$H$104,4,0)</f>
        <v>2,400</v>
      </c>
      <c r="R27" t="str">
        <f>VLOOKUP($A27,[1]Sheet1!$B$2:$H$104,5,0)</f>
        <v>2,083</v>
      </c>
      <c r="S27" t="str">
        <f>VLOOKUP($A27,[1]Sheet1!$B$2:$H$104,6,0)</f>
        <v>511</v>
      </c>
      <c r="T27" t="str">
        <f>VLOOKUP($A27,[1]Sheet1!$B$2:$H$104,7,0)</f>
        <v>//www.makemytrip.com/hotels/hotel-details?hotelId=202012311309373868&amp;_uCurrency=INR&amp;checkin=12062023&amp;checkout=12082023&amp;city=CTAYA&amp;country=IN&amp;lat=26.78241&amp;lng=82.20399&amp;locusId=CTAYA&amp;locusType=city&amp;rank=44&amp;reference=hotel&amp;roomStayQualifier=2e0e&amp;rsc=1e2e0e&amp;searchText=Ayodhya&amp;type=city&amp;viewType=BUDGET&amp;mtkeys=6883717661722074982</v>
      </c>
    </row>
    <row r="28" spans="1:20" x14ac:dyDescent="0.3">
      <c r="A28" t="s">
        <v>164</v>
      </c>
      <c r="B28" t="s">
        <v>165</v>
      </c>
      <c r="C28" t="s">
        <v>166</v>
      </c>
      <c r="D28" t="s">
        <v>167</v>
      </c>
      <c r="E28">
        <v>49.099608864635229</v>
      </c>
      <c r="F28">
        <v>11.81642174720764</v>
      </c>
      <c r="G28">
        <v>11.81642174720764</v>
      </c>
      <c r="H28">
        <v>5</v>
      </c>
      <c r="J28" s="3">
        <f t="shared" si="0"/>
        <v>0.46644628421403467</v>
      </c>
      <c r="K28" s="3">
        <f t="shared" si="1"/>
        <v>0.11816421747207639</v>
      </c>
      <c r="L28" s="3">
        <f t="shared" si="2"/>
        <v>0.1176130448704073</v>
      </c>
      <c r="N28" t="str">
        <f>VLOOKUP(A28,[1]Sheet1!$B$2:$H$104,1,0)</f>
        <v>RAGAHAV JI SARKAR LAWN AND BANQUET HALL</v>
      </c>
      <c r="O28" t="str">
        <f>VLOOKUP($A28,[1]Sheet1!$B$2:$H$104,2,0)</f>
        <v>Faizabad </v>
      </c>
      <c r="P28" t="str">
        <f>VLOOKUP($A28,[1]Sheet1!$B$2:$H$104,3,0)</f>
        <v xml:space="preserve"> 3.8 km from city centre</v>
      </c>
      <c r="Q28" t="str">
        <f>VLOOKUP($A28,[1]Sheet1!$B$2:$H$104,4,0)</f>
        <v>1,449</v>
      </c>
      <c r="R28" t="str">
        <f>VLOOKUP($A28,[1]Sheet1!$B$2:$H$104,5,0)</f>
        <v>1,042</v>
      </c>
      <c r="S28" t="str">
        <f>VLOOKUP($A28,[1]Sheet1!$B$2:$H$104,6,0)</f>
        <v>265</v>
      </c>
      <c r="T28" t="str">
        <f>VLOOKUP($A28,[1]Sheet1!$B$2:$H$104,7,0)</f>
        <v>//www.makemytrip.com/hotels/hotel-details?hotelId=202307011943381421&amp;_uCurrency=INR&amp;checkin=12062023&amp;checkout=12082023&amp;city=CTAYA&amp;country=IN&amp;lat=26.77048&amp;lng=82.21098&amp;locusId=CTAYA&amp;locusType=city&amp;rank=47&amp;reference=hotel&amp;roomStayQualifier=2e0e&amp;rsc=1e2e0e&amp;searchText=Ayodhya&amp;type=city&amp;mtkeys=258102275549202251</v>
      </c>
    </row>
    <row r="29" spans="1:20" x14ac:dyDescent="0.3">
      <c r="A29" t="s">
        <v>177</v>
      </c>
      <c r="B29" t="s">
        <v>178</v>
      </c>
      <c r="C29" t="s">
        <v>114</v>
      </c>
      <c r="D29" t="s">
        <v>179</v>
      </c>
      <c r="E29">
        <v>70.276336669921875</v>
      </c>
      <c r="F29">
        <v>14.855766296386721</v>
      </c>
      <c r="G29">
        <v>14.855766296386721</v>
      </c>
      <c r="H29">
        <v>5</v>
      </c>
      <c r="J29" s="3">
        <f t="shared" si="0"/>
        <v>0.66762519836425782</v>
      </c>
      <c r="K29" s="3">
        <f t="shared" si="1"/>
        <v>0.14855766296386722</v>
      </c>
      <c r="L29" s="3">
        <f t="shared" si="2"/>
        <v>0.14756585457181937</v>
      </c>
      <c r="N29" t="str">
        <f>VLOOKUP(A29,[1]Sheet1!$B$2:$H$104,1,0)</f>
        <v>HOTEL AWADH VILAS AYODHYA</v>
      </c>
      <c r="O29" t="str">
        <f>VLOOKUP($A29,[1]Sheet1!$B$2:$H$104,2,0)</f>
        <v>Ayodhya</v>
      </c>
      <c r="P29" t="str">
        <f>VLOOKUP($A29,[1]Sheet1!$B$2:$H$104,3,0)</f>
        <v>Need to add</v>
      </c>
      <c r="Q29" t="str">
        <f>VLOOKUP($A29,[1]Sheet1!$B$2:$H$104,4,0)</f>
        <v>1,650</v>
      </c>
      <c r="R29" t="str">
        <f>VLOOKUP($A29,[1]Sheet1!$B$2:$H$104,5,0)</f>
        <v>1,535</v>
      </c>
      <c r="S29" t="str">
        <f>VLOOKUP($A29,[1]Sheet1!$B$2:$H$104,6,0)</f>
        <v>330</v>
      </c>
      <c r="T29" t="str">
        <f>VLOOKUP($A29,[1]Sheet1!$B$2:$H$104,7,0)</f>
        <v>//www.makemytrip.com/hotels/hotel-details?hotelId=202302202139511623&amp;_uCurrency=INR&amp;checkin=12062023&amp;checkout=12082023&amp;city=CTAYA&amp;country=IN&amp;lat=26.80131&amp;lng=82.21036&amp;locusId=CTAYA&amp;locusType=city&amp;rank=52&amp;reference=hotel&amp;roomStayQualifier=2e0e&amp;rsc=1e2e0e&amp;searchText=Ayodhya&amp;type=city&amp;mtkeys=-3330812751843784168</v>
      </c>
    </row>
    <row r="30" spans="1:20" x14ac:dyDescent="0.3">
      <c r="A30" t="s">
        <v>205</v>
      </c>
      <c r="B30" t="s">
        <v>206</v>
      </c>
      <c r="C30" t="s">
        <v>207</v>
      </c>
      <c r="D30" t="s">
        <v>208</v>
      </c>
      <c r="E30">
        <v>57.620165646076202</v>
      </c>
      <c r="F30">
        <v>17.509496361017231</v>
      </c>
      <c r="G30">
        <v>17.509496361017231</v>
      </c>
      <c r="H30">
        <v>5</v>
      </c>
      <c r="J30" s="3">
        <f t="shared" si="0"/>
        <v>0.54739157363772395</v>
      </c>
      <c r="K30" s="3">
        <f t="shared" si="1"/>
        <v>0.17509496361017229</v>
      </c>
      <c r="L30" s="3">
        <f t="shared" si="2"/>
        <v>0.17413650853350618</v>
      </c>
      <c r="N30" t="str">
        <f>VLOOKUP(A30,[1]Sheet1!$B$2:$H$104,1,0)</f>
        <v>VINDHYAWASHNI PALACE</v>
      </c>
      <c r="O30" t="str">
        <f>VLOOKUP($A30,[1]Sheet1!$B$2:$H$104,2,0)</f>
        <v>Naka </v>
      </c>
      <c r="P30" t="str">
        <f>VLOOKUP($A30,[1]Sheet1!$B$2:$H$104,3,0)</f>
        <v xml:space="preserve"> 9.2 km from city centre</v>
      </c>
      <c r="Q30" t="str">
        <f>VLOOKUP($A30,[1]Sheet1!$B$2:$H$104,4,0)</f>
        <v>1,700</v>
      </c>
      <c r="R30" t="str">
        <f>VLOOKUP($A30,[1]Sheet1!$B$2:$H$104,5,0)</f>
        <v>1,581</v>
      </c>
      <c r="S30" t="str">
        <f>VLOOKUP($A30,[1]Sheet1!$B$2:$H$104,6,0)</f>
        <v>374</v>
      </c>
      <c r="T30" t="str">
        <f>VLOOKUP($A30,[1]Sheet1!$B$2:$H$104,7,0)</f>
        <v>//www.makemytrip.com/hotels/hotel-details?hotelId=201705020449051343&amp;_uCurrency=INR&amp;checkin=12062023&amp;checkout=12082023&amp;city=CTAYA&amp;country=IN&amp;lat=26.75833&amp;lng=82.1423&amp;locusId=CTAYA&amp;locusType=city&amp;rank=62&amp;reference=hotel&amp;roomStayQualifier=2e0e&amp;rsc=1e2e0e&amp;searchText=Ayodhya&amp;type=city&amp;mtkeys=2844099016196162724</v>
      </c>
    </row>
    <row r="31" spans="1:20" x14ac:dyDescent="0.3">
      <c r="A31" t="s">
        <v>209</v>
      </c>
      <c r="B31" t="s">
        <v>210</v>
      </c>
      <c r="C31" t="s">
        <v>98</v>
      </c>
      <c r="D31" t="s">
        <v>211</v>
      </c>
      <c r="E31">
        <v>64.677107408642769</v>
      </c>
      <c r="F31">
        <v>10.4154546558857</v>
      </c>
      <c r="G31">
        <v>10.4154546558857</v>
      </c>
      <c r="H31">
        <v>5</v>
      </c>
      <c r="J31" s="3">
        <f t="shared" si="0"/>
        <v>0.61443252038210627</v>
      </c>
      <c r="K31" s="3">
        <f t="shared" si="1"/>
        <v>0.104154546558857</v>
      </c>
      <c r="L31" s="3">
        <f t="shared" si="2"/>
        <v>0.10351458715334286</v>
      </c>
      <c r="N31" t="str">
        <f>VLOOKUP(A31,[1]Sheet1!$B$2:$H$104,1,0)</f>
        <v>Akash Yatri Niwas</v>
      </c>
      <c r="O31" t="str">
        <f>VLOOKUP($A31,[1]Sheet1!$B$2:$H$104,2,0)</f>
        <v>Faizabad </v>
      </c>
      <c r="P31" t="str">
        <f>VLOOKUP($A31,[1]Sheet1!$B$2:$H$104,3,0)</f>
        <v xml:space="preserve"> 9.4 km from city centre </v>
      </c>
      <c r="Q31" t="str">
        <f>VLOOKUP($A31,[1]Sheet1!$B$2:$H$104,4,0)</f>
        <v>3,000</v>
      </c>
      <c r="R31" t="str">
        <f>VLOOKUP($A31,[1]Sheet1!$B$2:$H$104,5,0)</f>
        <v>2,790</v>
      </c>
      <c r="S31" t="str">
        <f>VLOOKUP($A31,[1]Sheet1!$B$2:$H$104,6,0)</f>
        <v>570</v>
      </c>
      <c r="T31" t="str">
        <f>VLOOKUP($A31,[1]Sheet1!$B$2:$H$104,7,0)</f>
        <v>//www.makemytrip.com/hotels/hotel-details?hotelId=201602090908453555&amp;_uCurrency=INR&amp;checkin=12062023&amp;checkout=12082023&amp;city=CTAYA&amp;country=IN&amp;lat=26.7752&amp;lng=82.13272&amp;locusId=CTAYA&amp;locusType=city&amp;rank=63&amp;reference=hotel&amp;roomStayQualifier=2e0e&amp;rsc=1e2e0e&amp;searchText=Ayodhya&amp;type=city&amp;mtkeys=-8203931353628911952</v>
      </c>
    </row>
    <row r="32" spans="1:20" x14ac:dyDescent="0.3">
      <c r="A32" t="s">
        <v>296</v>
      </c>
      <c r="B32" t="s">
        <v>297</v>
      </c>
      <c r="C32" t="s">
        <v>176</v>
      </c>
      <c r="D32" t="s">
        <v>298</v>
      </c>
      <c r="E32">
        <v>54.478023201227188</v>
      </c>
      <c r="F32">
        <v>14.05542396008968</v>
      </c>
      <c r="G32">
        <v>14.05542396008968</v>
      </c>
      <c r="H32">
        <v>5</v>
      </c>
      <c r="J32" s="3">
        <f t="shared" si="0"/>
        <v>0.51754122041165829</v>
      </c>
      <c r="K32" s="3">
        <f t="shared" si="1"/>
        <v>0.1405542396008968</v>
      </c>
      <c r="L32" s="3">
        <f t="shared" si="2"/>
        <v>0.139826813473926</v>
      </c>
      <c r="N32" t="str">
        <f>VLOOKUP(A32,[1]Sheet1!$B$2:$H$104,1,0)</f>
        <v>Hotel White Stone, Gonda</v>
      </c>
      <c r="O32" t="str">
        <f>VLOOKUP($A32,[1]Sheet1!$B$2:$H$104,2,0)</f>
        <v>Gonda</v>
      </c>
      <c r="P32" t="str">
        <f>VLOOKUP($A32,[1]Sheet1!$B$2:$H$104,3,0)</f>
        <v>Need to add</v>
      </c>
      <c r="Q32" t="str">
        <f>VLOOKUP($A32,[1]Sheet1!$B$2:$H$104,4,0)</f>
        <v>2,295</v>
      </c>
      <c r="R32" t="str">
        <f>VLOOKUP($A32,[1]Sheet1!$B$2:$H$104,5,0)</f>
        <v>1,814</v>
      </c>
      <c r="S32" t="str">
        <f>VLOOKUP($A32,[1]Sheet1!$B$2:$H$104,6,0)</f>
        <v>429</v>
      </c>
      <c r="T32" t="str">
        <f>VLOOKUP($A32,[1]Sheet1!$B$2:$H$104,7,0)</f>
        <v>//www.makemytrip.com/hotels/hotel-details?hotelId=202111221502366503&amp;_uCurrency=INR&amp;checkin=12062023&amp;checkout=12082023&amp;city=CTGOND&amp;country=IN&amp;lat=27.14236&amp;lng=81.96738&amp;locusId=CTAYA&amp;locusType=city&amp;rank=102&amp;reference=hotel&amp;roomStayQualifier=2e0e&amp;rsc=1e2e0e&amp;searchText=Ayodhya&amp;type=city&amp;mtkeys=8919636949539707222</v>
      </c>
    </row>
    <row r="33" spans="1:20" x14ac:dyDescent="0.3">
      <c r="A33" t="s">
        <v>26</v>
      </c>
      <c r="B33" t="s">
        <v>27</v>
      </c>
      <c r="C33" t="s">
        <v>28</v>
      </c>
      <c r="D33" t="s">
        <v>29</v>
      </c>
      <c r="E33">
        <v>48.021907359361649</v>
      </c>
      <c r="F33">
        <v>21.905198693275452</v>
      </c>
      <c r="G33">
        <v>21.905198693275452</v>
      </c>
      <c r="H33">
        <v>4</v>
      </c>
      <c r="J33" s="3">
        <f t="shared" si="0"/>
        <v>0.4610103106498718</v>
      </c>
      <c r="K33" s="3">
        <f t="shared" si="1"/>
        <v>0.21905198693275452</v>
      </c>
      <c r="L33" s="3">
        <f t="shared" si="2"/>
        <v>0.2180421346873111</v>
      </c>
      <c r="N33" t="str">
        <f>VLOOKUP(A33,[1]Sheet1!$B$2:$H$104,1,0)</f>
        <v>OYO Home Hotel Sahu Inn Homestay</v>
      </c>
      <c r="O33" t="str">
        <f>VLOOKUP($A33,[1]Sheet1!$B$2:$H$104,2,0)</f>
        <v>Faizabad </v>
      </c>
      <c r="P33" t="str">
        <f>VLOOKUP($A33,[1]Sheet1!$B$2:$H$104,3,0)</f>
        <v xml:space="preserve"> 5.1 km from city centre</v>
      </c>
      <c r="Q33" t="str">
        <f>VLOOKUP($A33,[1]Sheet1!$B$2:$H$104,4,0)</f>
        <v>1,681</v>
      </c>
      <c r="R33" t="str">
        <f>VLOOKUP($A33,[1]Sheet1!$B$2:$H$104,5,0)</f>
        <v>791</v>
      </c>
      <c r="S33" t="str">
        <f>VLOOKUP($A33,[1]Sheet1!$B$2:$H$104,6,0)</f>
        <v>51</v>
      </c>
      <c r="T33" t="str">
        <f>VLOOKUP($A33,[1]Sheet1!$B$2:$H$104,7,0)</f>
        <v>//www.makemytrip.com/hotels/hotel-details?hotelId=202305171328318797&amp;_uCurrency=INR&amp;checkin=12062023&amp;checkout=12082023&amp;city=CTAYA&amp;country=IN&amp;lat=26.7558&amp;lng=82.20068&amp;locusId=CTAYA&amp;locusType=city&amp;rank=6&amp;reference=hotel&amp;roomStayQualifier=2e0e&amp;rsc=1e2e0e&amp;searchText=Ayodhya&amp;type=city&amp;mtkeys=-7312197950667906236</v>
      </c>
    </row>
    <row r="34" spans="1:20" x14ac:dyDescent="0.3">
      <c r="A34" t="s">
        <v>214</v>
      </c>
      <c r="B34" t="s">
        <v>215</v>
      </c>
      <c r="C34" t="s">
        <v>216</v>
      </c>
      <c r="D34" t="s">
        <v>217</v>
      </c>
      <c r="E34">
        <v>32.460212334990501</v>
      </c>
      <c r="F34">
        <v>21.618397533893589</v>
      </c>
      <c r="G34">
        <v>21.618397533893589</v>
      </c>
      <c r="H34">
        <v>4</v>
      </c>
      <c r="J34" s="3">
        <f t="shared" si="0"/>
        <v>0.31161803841590879</v>
      </c>
      <c r="K34" s="3">
        <f t="shared" si="1"/>
        <v>0.21618397533893588</v>
      </c>
      <c r="L34" s="3">
        <f t="shared" si="2"/>
        <v>0.21551030707561517</v>
      </c>
      <c r="N34" t="str">
        <f>VLOOKUP(A34,[1]Sheet1!$B$2:$H$104,1,0)</f>
        <v>SHREE LODGE HOTEL</v>
      </c>
      <c r="O34" t="str">
        <f>VLOOKUP($A34,[1]Sheet1!$B$2:$H$104,2,0)</f>
        <v>Subhash Nagar </v>
      </c>
      <c r="P34" t="str">
        <f>VLOOKUP($A34,[1]Sheet1!$B$2:$H$104,3,0)</f>
        <v xml:space="preserve"> 7.0 km from city centre</v>
      </c>
      <c r="Q34" t="str">
        <f>VLOOKUP($A34,[1]Sheet1!$B$2:$H$104,4,0)</f>
        <v>2,000</v>
      </c>
      <c r="R34" t="str">
        <f>VLOOKUP($A34,[1]Sheet1!$B$2:$H$104,5,0)</f>
        <v>1,674</v>
      </c>
      <c r="S34" t="str">
        <f>VLOOKUP($A34,[1]Sheet1!$B$2:$H$104,6,0)</f>
        <v>396</v>
      </c>
      <c r="T34" t="str">
        <f>VLOOKUP($A34,[1]Sheet1!$B$2:$H$104,7,0)</f>
        <v>//www.makemytrip.com/hotels/hotel-details?hotelId=202003111436089860&amp;_uCurrency=INR&amp;checkin=12062023&amp;checkout=12082023&amp;city=CTAYA&amp;country=IN&amp;lat=26.77854&amp;lng=82.1488&amp;locusId=CTAYA&amp;locusType=city&amp;rank=65&amp;reference=hotel&amp;roomStayQualifier=2e0e&amp;rsc=1e2e0e&amp;searchText=Ayodhya&amp;type=city&amp;mtkeys=613052127247405538</v>
      </c>
    </row>
    <row r="35" spans="1:20" x14ac:dyDescent="0.3">
      <c r="A35" t="s">
        <v>292</v>
      </c>
      <c r="B35" t="s">
        <v>293</v>
      </c>
      <c r="C35" t="s">
        <v>294</v>
      </c>
      <c r="D35" t="s">
        <v>295</v>
      </c>
      <c r="E35">
        <v>36.202730983495712</v>
      </c>
      <c r="F35">
        <v>26.593722775578499</v>
      </c>
      <c r="G35">
        <v>26.593722775578499</v>
      </c>
      <c r="H35">
        <v>4</v>
      </c>
      <c r="J35" s="3">
        <f t="shared" si="0"/>
        <v>0.34754621744155884</v>
      </c>
      <c r="K35" s="3">
        <f t="shared" si="1"/>
        <v>0.26593722775578499</v>
      </c>
      <c r="L35" s="3">
        <f t="shared" si="2"/>
        <v>0.2650129729799508</v>
      </c>
      <c r="N35" t="str">
        <f>VLOOKUP(A35,[1]Sheet1!$B$2:$H$104,1,0)</f>
        <v>Mosaic Hotel and Restaurant</v>
      </c>
      <c r="O35" t="str">
        <f>VLOOKUP($A35,[1]Sheet1!$B$2:$H$104,2,0)</f>
        <v>Gonda</v>
      </c>
      <c r="P35" t="str">
        <f>VLOOKUP($A35,[1]Sheet1!$B$2:$H$104,3,0)</f>
        <v>Need to add</v>
      </c>
      <c r="Q35" t="str">
        <f>VLOOKUP($A35,[1]Sheet1!$B$2:$H$104,4,0)</f>
        <v>999</v>
      </c>
      <c r="R35" t="str">
        <f>VLOOKUP($A35,[1]Sheet1!$B$2:$H$104,5,0)</f>
        <v>722</v>
      </c>
      <c r="S35" t="str">
        <f>VLOOKUP($A35,[1]Sheet1!$B$2:$H$104,6,0)</f>
        <v>180</v>
      </c>
      <c r="T35" t="str">
        <f>VLOOKUP($A35,[1]Sheet1!$B$2:$H$104,7,0)</f>
        <v>//www.makemytrip.com/hotels/hotel-details?hotelId=202306121747337557&amp;_uCurrency=INR&amp;checkin=12062023&amp;checkout=12082023&amp;city=CTGOND&amp;country=IN&amp;lat=27.13832&amp;lng=81.98075&amp;locusId=CTAYA&amp;locusType=city&amp;rank=101&amp;reference=hotel&amp;roomStayQualifier=2e0e&amp;rsc=1e2e0e&amp;searchText=Ayodhya&amp;type=city&amp;mtkeys=3649700293705072260</v>
      </c>
    </row>
    <row r="36" spans="1:20" x14ac:dyDescent="0.3">
      <c r="A36" t="s">
        <v>100</v>
      </c>
      <c r="B36" t="s">
        <v>101</v>
      </c>
      <c r="C36" t="s">
        <v>102</v>
      </c>
      <c r="D36" t="s">
        <v>103</v>
      </c>
      <c r="E36">
        <v>30.770745873451229</v>
      </c>
      <c r="F36">
        <v>34.63083952665329</v>
      </c>
      <c r="G36">
        <v>34.63083952665329</v>
      </c>
      <c r="H36">
        <v>3</v>
      </c>
      <c r="J36" s="3">
        <f t="shared" si="0"/>
        <v>0.29847623497247694</v>
      </c>
      <c r="K36" s="3">
        <f t="shared" si="1"/>
        <v>0.3463083952665329</v>
      </c>
      <c r="L36" s="3">
        <f t="shared" si="2"/>
        <v>0.34527474700694777</v>
      </c>
      <c r="N36" t="str">
        <f>VLOOKUP(A36,[1]Sheet1!$B$2:$H$104,1,0)</f>
        <v>RAMLALA NIWAS</v>
      </c>
      <c r="O36" t="str">
        <f>VLOOKUP($A36,[1]Sheet1!$B$2:$H$104,2,0)</f>
        <v>Ayodhya</v>
      </c>
      <c r="P36" t="str">
        <f>VLOOKUP($A36,[1]Sheet1!$B$2:$H$104,3,0)</f>
        <v>Need to add</v>
      </c>
      <c r="Q36" t="str">
        <f>VLOOKUP($A36,[1]Sheet1!$B$2:$H$104,4,0)</f>
        <v>2,500</v>
      </c>
      <c r="R36" t="str">
        <f>VLOOKUP($A36,[1]Sheet1!$B$2:$H$104,5,0)</f>
        <v>1,694</v>
      </c>
      <c r="S36" t="str">
        <f>VLOOKUP($A36,[1]Sheet1!$B$2:$H$104,6,0)</f>
        <v>357</v>
      </c>
      <c r="T36" t="str">
        <f>VLOOKUP($A36,[1]Sheet1!$B$2:$H$104,7,0)</f>
        <v>//www.makemytrip.com/hotels/hotel-details?hotelId=202307121656116202&amp;_uCurrency=INR&amp;checkin=12062023&amp;checkout=12082023&amp;city=CTAYA&amp;country=IN&amp;lat=26.79651&amp;lng=82.20989&amp;locusId=CTAYA&amp;locusType=city&amp;rank=28&amp;reference=hotel&amp;roomStayQualifier=2e0e&amp;rsc=1e2e0e&amp;searchText=Ayodhya&amp;type=city&amp;mtkeys=-507194942759927721</v>
      </c>
    </row>
    <row r="37" spans="1:20" s="8" customFormat="1" x14ac:dyDescent="0.3">
      <c r="A37" s="10" t="s">
        <v>138</v>
      </c>
      <c r="B37" s="8" t="s">
        <v>139</v>
      </c>
      <c r="C37" s="8" t="s">
        <v>140</v>
      </c>
      <c r="D37" s="8" t="s">
        <v>141</v>
      </c>
      <c r="E37" s="8">
        <v>79.833485682805389</v>
      </c>
      <c r="F37" s="8">
        <v>10.296459247668579</v>
      </c>
      <c r="G37" s="8">
        <v>10.296459247668579</v>
      </c>
      <c r="H37" s="8">
        <v>3</v>
      </c>
      <c r="J37" s="9">
        <f t="shared" si="0"/>
        <v>0.77438481112321222</v>
      </c>
      <c r="K37" s="9">
        <f t="shared" si="1"/>
        <v>0.1029645924766858</v>
      </c>
      <c r="L37" s="9">
        <f t="shared" si="2"/>
        <v>0.10216725031171142</v>
      </c>
      <c r="N37" s="8" t="str">
        <f>VLOOKUP(A37,[1]Sheet1!$B$2:$H$104,1,0)</f>
        <v>Hotel Raj Darbar</v>
      </c>
      <c r="O37" s="8" t="str">
        <f>VLOOKUP($A37,[1]Sheet1!$B$2:$H$104,2,0)</f>
        <v>Faizabad </v>
      </c>
      <c r="P37" s="8" t="str">
        <f>VLOOKUP($A37,[1]Sheet1!$B$2:$H$104,3,0)</f>
        <v xml:space="preserve"> 6.5 km from city centre</v>
      </c>
      <c r="Q37" s="6" t="str">
        <f>VLOOKUP($A37,[1]Sheet1!$B$2:$H$104,4,0)</f>
        <v>2,300</v>
      </c>
      <c r="R37" s="8" t="str">
        <f>VLOOKUP($A37,[1]Sheet1!$B$2:$H$104,5,0)</f>
        <v>2,139</v>
      </c>
      <c r="S37" s="8" t="str">
        <f>VLOOKUP($A37,[1]Sheet1!$B$2:$H$104,6,0)</f>
        <v>506</v>
      </c>
      <c r="T37" s="8" t="str">
        <f>VLOOKUP($A37,[1]Sheet1!$B$2:$H$104,7,0)</f>
        <v>//www.makemytrip.com/hotels/hotel-details?hotelId=202207012117381856&amp;_uCurrency=INR&amp;checkin=12062023&amp;checkout=12082023&amp;city=CTAYA&amp;country=IN&amp;lat=26.77078&amp;lng=82.15958&amp;locusId=CTAYA&amp;locusType=city&amp;rank=39&amp;reference=hotel&amp;roomStayQualifier=2e0e&amp;rsc=1e2e0e&amp;searchText=Ayodhya&amp;type=city&amp;mtkeys=-385696190356196327</v>
      </c>
    </row>
    <row r="38" spans="1:20" x14ac:dyDescent="0.3">
      <c r="A38" t="s">
        <v>22</v>
      </c>
      <c r="B38" t="s">
        <v>23</v>
      </c>
      <c r="C38" t="s">
        <v>24</v>
      </c>
      <c r="D38" t="s">
        <v>25</v>
      </c>
      <c r="E38">
        <v>69.529148936271667</v>
      </c>
      <c r="F38">
        <v>15.90014807879925</v>
      </c>
      <c r="G38">
        <v>15.90014807879925</v>
      </c>
      <c r="H38">
        <v>2</v>
      </c>
      <c r="J38" s="3">
        <f t="shared" si="0"/>
        <v>0.68138565957546238</v>
      </c>
      <c r="K38" s="3">
        <f t="shared" si="1"/>
        <v>0.15900148078799251</v>
      </c>
      <c r="L38" s="3">
        <f t="shared" si="2"/>
        <v>0.1579180674993905</v>
      </c>
      <c r="N38" t="str">
        <f>VLOOKUP(A38,[1]Sheet1!$B$2:$H$104,1,0)</f>
        <v>Life Point grand</v>
      </c>
      <c r="O38" t="str">
        <f>VLOOKUP($A38,[1]Sheet1!$B$2:$H$104,2,0)</f>
        <v>Faizabad </v>
      </c>
      <c r="P38" t="str">
        <f>VLOOKUP($A38,[1]Sheet1!$B$2:$H$104,3,0)</f>
        <v xml:space="preserve"> 9.7 km from city centre</v>
      </c>
      <c r="Q38" t="str">
        <f>VLOOKUP($A38,[1]Sheet1!$B$2:$H$104,4,0)</f>
        <v>2,400</v>
      </c>
      <c r="R38" t="str">
        <f>VLOOKUP($A38,[1]Sheet1!$B$2:$H$104,5,0)</f>
        <v>2,232</v>
      </c>
      <c r="S38" t="str">
        <f>VLOOKUP($A38,[1]Sheet1!$B$2:$H$104,6,0)</f>
        <v>456</v>
      </c>
      <c r="T38" t="str">
        <f>VLOOKUP($A38,[1]Sheet1!$B$2:$H$104,7,0)</f>
        <v>//www.makemytrip.com/hotels/hotel-details?hotelId=202310262043457949&amp;_uCurrency=INR&amp;checkin=12062023&amp;checkout=12082023&amp;city=CTAYA&amp;country=IN&amp;lat=26.75582&amp;lng=82.1358&amp;locusId=CTAYA&amp;locusType=city&amp;rank=5&amp;reference=hotel&amp;roomStayQualifier=2e0e&amp;rsc=1e2e0e&amp;searchText=Ayodhya&amp;type=city&amp;mtkeys=2792351030361555225</v>
      </c>
    </row>
    <row r="39" spans="1:20" s="8" customFormat="1" x14ac:dyDescent="0.3">
      <c r="A39" s="8" t="s">
        <v>34</v>
      </c>
      <c r="B39" s="8" t="s">
        <v>35</v>
      </c>
      <c r="C39" s="8" t="s">
        <v>36</v>
      </c>
      <c r="D39" s="8" t="s">
        <v>37</v>
      </c>
      <c r="E39" s="8">
        <v>73.668158054351807</v>
      </c>
      <c r="F39" s="8">
        <v>13.221543189138171</v>
      </c>
      <c r="G39" s="8">
        <v>13.221543189138171</v>
      </c>
      <c r="H39" s="8">
        <v>2</v>
      </c>
      <c r="J39" s="9">
        <f t="shared" si="0"/>
        <v>0.72194794893264769</v>
      </c>
      <c r="K39" s="9">
        <f t="shared" si="1"/>
        <v>0.13221543189138171</v>
      </c>
      <c r="L39" s="9">
        <f t="shared" si="2"/>
        <v>0.13126090529266943</v>
      </c>
      <c r="N39" s="8" t="str">
        <f>VLOOKUP(A39,[1]Sheet1!$B$2:$H$104,1,0)</f>
        <v>Hotel AP Palace</v>
      </c>
      <c r="O39" s="8" t="str">
        <f>VLOOKUP($A39,[1]Sheet1!$B$2:$H$104,2,0)</f>
        <v>Adarsh Puram </v>
      </c>
      <c r="P39" s="8" t="str">
        <f>VLOOKUP($A39,[1]Sheet1!$B$2:$H$104,3,0)</f>
        <v xml:space="preserve"> 6.1 km from city centre</v>
      </c>
      <c r="Q39" s="6" t="str">
        <f>VLOOKUP($A39,[1]Sheet1!$B$2:$H$104,4,0)</f>
        <v>2,000</v>
      </c>
      <c r="R39" s="8" t="str">
        <f>VLOOKUP($A39,[1]Sheet1!$B$2:$H$104,5,0)</f>
        <v>1,860</v>
      </c>
      <c r="S39" s="8" t="str">
        <f>VLOOKUP($A39,[1]Sheet1!$B$2:$H$104,6,0)</f>
        <v>384</v>
      </c>
      <c r="T39" s="8" t="str">
        <f>VLOOKUP($A39,[1]Sheet1!$B$2:$H$104,7,0)</f>
        <v>//www.makemytrip.com/hotels/hotel-details?hotelId=201603181237579806&amp;_uCurrency=INR&amp;checkin=12062023&amp;checkout=12082023&amp;city=CTAYA&amp;country=IN&amp;lat=26.76884&amp;lng=82.16887&amp;locusId=CTAYA&amp;locusType=city&amp;rank=8&amp;reference=hotel&amp;roomStayQualifier=2e0e&amp;rsc=1e2e0e&amp;searchText=Ayodhya&amp;type=city&amp;mtkeys=-984033435836109199</v>
      </c>
    </row>
    <row r="40" spans="1:20" x14ac:dyDescent="0.3">
      <c r="A40" t="s">
        <v>69</v>
      </c>
      <c r="B40" t="s">
        <v>70</v>
      </c>
      <c r="D40" t="s">
        <v>71</v>
      </c>
      <c r="E40">
        <v>34.233526885509491</v>
      </c>
      <c r="F40">
        <v>23.739670962095261</v>
      </c>
      <c r="G40">
        <v>23.739670962095261</v>
      </c>
      <c r="H40">
        <v>2</v>
      </c>
      <c r="J40" s="3">
        <f t="shared" si="0"/>
        <v>0.335488563477993</v>
      </c>
      <c r="K40" s="3">
        <f t="shared" si="1"/>
        <v>0.23739670962095261</v>
      </c>
      <c r="L40" s="3">
        <f t="shared" si="2"/>
        <v>0.23660027081010124</v>
      </c>
      <c r="N40" t="str">
        <f>VLOOKUP(A40,[1]Sheet1!$B$2:$H$104,1,0)</f>
        <v>H.R. Palace</v>
      </c>
      <c r="O40" t="str">
        <f>VLOOKUP($A40,[1]Sheet1!$B$2:$H$104,2,0)</f>
        <v>Ayodhya </v>
      </c>
      <c r="P40" t="str">
        <f>VLOOKUP($A40,[1]Sheet1!$B$2:$H$104,3,0)</f>
        <v xml:space="preserve"> 260 m from Ayodhya Junction Railway Station</v>
      </c>
      <c r="Q40" t="str">
        <f>VLOOKUP($A40,[1]Sheet1!$B$2:$H$104,4,0)</f>
        <v>1,599</v>
      </c>
      <c r="R40" t="str">
        <f>VLOOKUP($A40,[1]Sheet1!$B$2:$H$104,5,0)</f>
        <v>1,488</v>
      </c>
      <c r="S40" t="str">
        <f>VLOOKUP($A40,[1]Sheet1!$B$2:$H$104,6,0)</f>
        <v>352</v>
      </c>
      <c r="T40" t="str">
        <f>VLOOKUP($A40,[1]Sheet1!$B$2:$H$104,7,0)</f>
        <v>//www.makemytrip.com/hotels/hotel-details?hotelId=202207262248216320&amp;_uCurrency=INR&amp;checkin=12062023&amp;checkout=12082023&amp;city=CTAYA&amp;country=IN&amp;lat=26.78711&amp;lng=82.20336&amp;locusId=CTAYA&amp;locusType=city&amp;rank=19&amp;reference=hotel&amp;roomStayQualifier=2e0e&amp;rsc=1e2e0e&amp;searchText=Ayodhya&amp;type=city&amp;mtkeys=8124458087511489020</v>
      </c>
    </row>
    <row r="41" spans="1:20" x14ac:dyDescent="0.3">
      <c r="A41" t="s">
        <v>104</v>
      </c>
      <c r="B41" t="s">
        <v>105</v>
      </c>
      <c r="C41" t="s">
        <v>106</v>
      </c>
      <c r="D41" t="s">
        <v>107</v>
      </c>
      <c r="E41">
        <v>32.303861528635032</v>
      </c>
      <c r="F41">
        <v>22.709248214960098</v>
      </c>
      <c r="G41">
        <v>22.709248214960098</v>
      </c>
      <c r="H41">
        <v>2</v>
      </c>
      <c r="J41" s="3">
        <f t="shared" si="0"/>
        <v>0.3165778429806233</v>
      </c>
      <c r="K41" s="3">
        <f t="shared" si="1"/>
        <v>0.22709248214960098</v>
      </c>
      <c r="L41" s="3">
        <f t="shared" si="2"/>
        <v>0.22637355766804063</v>
      </c>
      <c r="N41" t="str">
        <f>VLOOKUP(A41,[1]Sheet1!$B$2:$H$104,1,0)</f>
        <v>OYO HOME 81482 The Ramam Homestay</v>
      </c>
      <c r="O41" t="str">
        <f>VLOOKUP($A41,[1]Sheet1!$B$2:$H$104,2,0)</f>
        <v>Tulsi Nagar</v>
      </c>
      <c r="P41" t="str">
        <f>VLOOKUP($A41,[1]Sheet1!$B$2:$H$104,3,0)</f>
        <v>Need to add</v>
      </c>
      <c r="Q41" t="str">
        <f>VLOOKUP($A41,[1]Sheet1!$B$2:$H$104,4,0)</f>
        <v>2,722</v>
      </c>
      <c r="R41" t="str">
        <f>VLOOKUP($A41,[1]Sheet1!$B$2:$H$104,5,0)</f>
        <v>1,301</v>
      </c>
      <c r="S41" t="str">
        <f>VLOOKUP($A41,[1]Sheet1!$B$2:$H$104,6,0)</f>
        <v>78</v>
      </c>
      <c r="T41" t="str">
        <f>VLOOKUP($A41,[1]Sheet1!$B$2:$H$104,7,0)</f>
        <v>//www.makemytrip.com/hotels/hotel-details?hotelId=202306221049477490&amp;_uCurrency=INR&amp;checkin=12062023&amp;checkout=12082023&amp;city=CTAYA&amp;country=IN&amp;lat=26.80133&amp;lng=82.19774&amp;locusId=CTAYA&amp;locusType=city&amp;rank=29&amp;reference=hotel&amp;roomStayQualifier=2e0e&amp;rsc=1e2e0e&amp;searchText=Ayodhya&amp;type=city&amp;mtkeys=6235094796374415155</v>
      </c>
    </row>
    <row r="42" spans="1:20" x14ac:dyDescent="0.3">
      <c r="A42" t="s">
        <v>116</v>
      </c>
      <c r="B42" t="s">
        <v>117</v>
      </c>
      <c r="C42" t="s">
        <v>118</v>
      </c>
      <c r="D42" t="s">
        <v>119</v>
      </c>
      <c r="E42">
        <v>60.526040196418762</v>
      </c>
      <c r="F42">
        <v>23.381573706865311</v>
      </c>
      <c r="G42">
        <v>23.381573706865311</v>
      </c>
      <c r="H42">
        <v>2</v>
      </c>
      <c r="J42" s="3">
        <f t="shared" si="0"/>
        <v>0.5931551939249039</v>
      </c>
      <c r="K42" s="3">
        <f t="shared" si="1"/>
        <v>0.23381573706865311</v>
      </c>
      <c r="L42" s="3">
        <f t="shared" si="2"/>
        <v>0.23242884688001658</v>
      </c>
      <c r="N42" t="str">
        <f>VLOOKUP(A42,[1]Sheet1!$B$2:$H$104,1,0)</f>
        <v>Govind Atithi Grah</v>
      </c>
      <c r="O42" t="str">
        <f>VLOOKUP($A42,[1]Sheet1!$B$2:$H$104,2,0)</f>
        <v>Tulsi Nagar</v>
      </c>
      <c r="P42" t="str">
        <f>VLOOKUP($A42,[1]Sheet1!$B$2:$H$104,3,0)</f>
        <v>Need to add</v>
      </c>
      <c r="Q42" t="str">
        <f>VLOOKUP($A42,[1]Sheet1!$B$2:$H$104,4,0)</f>
        <v>1,700</v>
      </c>
      <c r="R42" t="str">
        <f>VLOOKUP($A42,[1]Sheet1!$B$2:$H$104,5,0)</f>
        <v>1,514</v>
      </c>
      <c r="S42" t="str">
        <f>VLOOKUP($A42,[1]Sheet1!$B$2:$H$104,6,0)</f>
        <v>323</v>
      </c>
      <c r="T42" t="str">
        <f>VLOOKUP($A42,[1]Sheet1!$B$2:$H$104,7,0)</f>
        <v>//www.makemytrip.com/hotels/hotel-details?hotelId=202305291234364476&amp;_uCurrency=INR&amp;checkin=12062023&amp;checkout=12082023&amp;city=CTAYA&amp;country=IN&amp;lat=26.80147&amp;lng=82.20293&amp;locusId=CTAYA&amp;locusType=city&amp;rank=32&amp;reference=hotel&amp;roomStayQualifier=2e0e&amp;rsc=1e2e0e&amp;searchText=Ayodhya&amp;type=city&amp;mtkeys=-2501528076376210130</v>
      </c>
    </row>
    <row r="43" spans="1:20" x14ac:dyDescent="0.3">
      <c r="A43" t="s">
        <v>134</v>
      </c>
      <c r="B43" t="s">
        <v>135</v>
      </c>
      <c r="C43" t="s">
        <v>136</v>
      </c>
      <c r="D43" t="s">
        <v>137</v>
      </c>
      <c r="E43">
        <v>65.683639049530029</v>
      </c>
      <c r="F43">
        <v>17.648724839091301</v>
      </c>
      <c r="G43">
        <v>17.648724839091301</v>
      </c>
      <c r="H43">
        <v>2</v>
      </c>
      <c r="J43" s="3">
        <f t="shared" si="0"/>
        <v>0.64369966268539425</v>
      </c>
      <c r="K43" s="3">
        <f t="shared" si="1"/>
        <v>0.17648724839091301</v>
      </c>
      <c r="L43" s="3">
        <f t="shared" si="2"/>
        <v>0.17535120056833797</v>
      </c>
      <c r="N43" t="str">
        <f>VLOOKUP(A43,[1]Sheet1!$B$2:$H$104,1,0)</f>
        <v>HOTEL SAMRAT PALACE</v>
      </c>
      <c r="O43" t="str">
        <f>VLOOKUP($A43,[1]Sheet1!$B$2:$H$104,2,0)</f>
        <v>Tulsi Nagar</v>
      </c>
      <c r="P43" t="str">
        <f>VLOOKUP($A43,[1]Sheet1!$B$2:$H$104,3,0)</f>
        <v>Need to add</v>
      </c>
      <c r="Q43" t="str">
        <f>VLOOKUP($A43,[1]Sheet1!$B$2:$H$104,4,0)</f>
        <v>1,580</v>
      </c>
      <c r="R43" t="str">
        <f>VLOOKUP($A43,[1]Sheet1!$B$2:$H$104,5,0)</f>
        <v>988</v>
      </c>
      <c r="S43" t="str">
        <f>VLOOKUP($A43,[1]Sheet1!$B$2:$H$104,6,0)</f>
        <v>231</v>
      </c>
      <c r="T43" t="str">
        <f>VLOOKUP($A43,[1]Sheet1!$B$2:$H$104,7,0)</f>
        <v>//www.makemytrip.com/hotels/hotel-details?hotelId=202207082231422760&amp;_uCurrency=INR&amp;checkin=12062023&amp;checkout=12082023&amp;city=CTAYA&amp;country=IN&amp;lat=26.80255&amp;lng=82.20449&amp;locusId=CTAYA&amp;locusType=city&amp;rank=38&amp;reference=hotel&amp;roomStayQualifier=2e0e&amp;rsc=1e2e0e&amp;searchText=Ayodhya&amp;type=city&amp;mtkeys=3845649790819648563</v>
      </c>
    </row>
    <row r="44" spans="1:20" x14ac:dyDescent="0.3">
      <c r="A44" t="s">
        <v>150</v>
      </c>
      <c r="B44" t="s">
        <v>151</v>
      </c>
      <c r="C44" t="s">
        <v>152</v>
      </c>
      <c r="D44" t="s">
        <v>153</v>
      </c>
      <c r="E44">
        <v>62.794256210327148</v>
      </c>
      <c r="F44">
        <v>18.563984334468842</v>
      </c>
      <c r="G44">
        <v>18.563984334468842</v>
      </c>
      <c r="H44">
        <v>2</v>
      </c>
      <c r="J44" s="3">
        <f t="shared" si="0"/>
        <v>0.61538371086120602</v>
      </c>
      <c r="K44" s="3">
        <f t="shared" si="1"/>
        <v>0.18563984334468842</v>
      </c>
      <c r="L44" s="3">
        <f t="shared" si="2"/>
        <v>0.18449744598787696</v>
      </c>
      <c r="N44" t="str">
        <f>VLOOKUP(A44,[1]Sheet1!$B$2:$H$104,1,0)</f>
        <v>Hotel Rameshwaram Palace</v>
      </c>
      <c r="O44" t="str">
        <f>VLOOKUP($A44,[1]Sheet1!$B$2:$H$104,2,0)</f>
        <v>Ayodhya</v>
      </c>
      <c r="P44" t="str">
        <f>VLOOKUP($A44,[1]Sheet1!$B$2:$H$104,3,0)</f>
        <v>Need to add</v>
      </c>
      <c r="Q44" t="str">
        <f>VLOOKUP($A44,[1]Sheet1!$B$2:$H$104,4,0)</f>
        <v>1,950</v>
      </c>
      <c r="R44" t="str">
        <f>VLOOKUP($A44,[1]Sheet1!$B$2:$H$104,5,0)</f>
        <v>1,693</v>
      </c>
      <c r="S44" t="str">
        <f>VLOOKUP($A44,[1]Sheet1!$B$2:$H$104,6,0)</f>
        <v>415</v>
      </c>
      <c r="T44" t="str">
        <f>VLOOKUP($A44,[1]Sheet1!$B$2:$H$104,7,0)</f>
        <v>//www.makemytrip.com/hotels/hotel-details?hotelId=202201110132386290&amp;_uCurrency=INR&amp;checkin=12062023&amp;checkout=12082023&amp;city=CTAYA&amp;country=IN&amp;lat=26.80046&amp;lng=82.22018&amp;locusId=CTAYA&amp;locusType=city&amp;rank=43&amp;reference=hotel&amp;roomStayQualifier=2e0e&amp;rsc=1e2e0e&amp;searchText=Ayodhya&amp;type=city&amp;mtkeys=-8586821006538735123</v>
      </c>
    </row>
    <row r="45" spans="1:20" x14ac:dyDescent="0.3">
      <c r="A45" t="s">
        <v>180</v>
      </c>
      <c r="B45" t="s">
        <v>181</v>
      </c>
      <c r="C45" t="s">
        <v>28</v>
      </c>
      <c r="D45" t="s">
        <v>182</v>
      </c>
      <c r="E45">
        <v>68.81481409072876</v>
      </c>
      <c r="F45">
        <v>16.307191178202629</v>
      </c>
      <c r="G45">
        <v>16.307191178202629</v>
      </c>
      <c r="H45">
        <v>2</v>
      </c>
      <c r="J45" s="3">
        <f t="shared" si="0"/>
        <v>0.67438517808914189</v>
      </c>
      <c r="K45" s="3">
        <f t="shared" si="1"/>
        <v>0.16307191178202629</v>
      </c>
      <c r="L45" s="3">
        <f t="shared" si="2"/>
        <v>0.16197217897934169</v>
      </c>
      <c r="N45" t="str">
        <f>VLOOKUP(A45,[1]Sheet1!$B$2:$H$104,1,0)</f>
        <v>Hotel Dev Inn</v>
      </c>
      <c r="O45" t="str">
        <f>VLOOKUP($A45,[1]Sheet1!$B$2:$H$104,2,0)</f>
        <v>Faizabad </v>
      </c>
      <c r="P45" t="str">
        <f>VLOOKUP($A45,[1]Sheet1!$B$2:$H$104,3,0)</f>
        <v xml:space="preserve"> 7.0 km from city centre</v>
      </c>
      <c r="Q45" t="str">
        <f>VLOOKUP($A45,[1]Sheet1!$B$2:$H$104,4,0)</f>
        <v>3,500</v>
      </c>
      <c r="R45" t="str">
        <f>VLOOKUP($A45,[1]Sheet1!$B$2:$H$104,5,0)</f>
        <v>2,938</v>
      </c>
      <c r="S45" t="str">
        <f>VLOOKUP($A45,[1]Sheet1!$B$2:$H$104,6,0)</f>
        <v>695</v>
      </c>
      <c r="T45" t="str">
        <f>VLOOKUP($A45,[1]Sheet1!$B$2:$H$104,7,0)</f>
        <v>//www.makemytrip.com/hotels/hotel-details?hotelId=202211021924009339&amp;_uCurrency=INR&amp;checkin=12062023&amp;checkout=12082023&amp;city=CTAYA&amp;country=IN&amp;lat=26.77185&amp;lng=82.15494&amp;locusId=CTAYA&amp;locusType=city&amp;rank=53&amp;reference=hotel&amp;roomStayQualifier=2e0e&amp;rsc=1e2e0e&amp;searchText=Ayodhya&amp;type=city&amp;mtkeys=6704315240382773584</v>
      </c>
    </row>
    <row r="46" spans="1:20" x14ac:dyDescent="0.3">
      <c r="A46" t="s">
        <v>186</v>
      </c>
      <c r="B46" t="s">
        <v>187</v>
      </c>
      <c r="C46" t="s">
        <v>91</v>
      </c>
      <c r="D46" t="s">
        <v>188</v>
      </c>
      <c r="E46">
        <v>39.727093279361718</v>
      </c>
      <c r="F46">
        <v>25.507660955190659</v>
      </c>
      <c r="G46">
        <v>25.507660955190659</v>
      </c>
      <c r="H46">
        <v>2</v>
      </c>
      <c r="J46" s="3">
        <f t="shared" si="0"/>
        <v>0.38932551413774485</v>
      </c>
      <c r="K46" s="3">
        <f t="shared" si="1"/>
        <v>0.25507660955190659</v>
      </c>
      <c r="L46" s="3">
        <f t="shared" si="2"/>
        <v>0.25408353123032351</v>
      </c>
      <c r="N46" t="str">
        <f>VLOOKUP(A46,[1]Sheet1!$B$2:$H$104,1,0)</f>
        <v>Hanumant Palace</v>
      </c>
      <c r="O46" t="str">
        <f>VLOOKUP($A46,[1]Sheet1!$B$2:$H$104,2,0)</f>
        <v>Professor's Colony </v>
      </c>
      <c r="P46" t="str">
        <f>VLOOKUP($A46,[1]Sheet1!$B$2:$H$104,3,0)</f>
        <v xml:space="preserve"> 990 m from Ayodhya Junction Railway Station</v>
      </c>
      <c r="Q46" t="str">
        <f>VLOOKUP($A46,[1]Sheet1!$B$2:$H$104,4,0)</f>
        <v>5,500</v>
      </c>
      <c r="R46" t="str">
        <f>VLOOKUP($A46,[1]Sheet1!$B$2:$H$104,5,0)</f>
        <v>5,115</v>
      </c>
      <c r="S46" t="str">
        <f>VLOOKUP($A46,[1]Sheet1!$B$2:$H$104,6,0)</f>
        <v>1,045</v>
      </c>
      <c r="T46" t="str">
        <f>VLOOKUP($A46,[1]Sheet1!$B$2:$H$104,7,0)</f>
        <v>//www.makemytrip.com/hotels/hotel-details?hotelId=202205021732359663&amp;_uCurrency=INR&amp;checkin=12062023&amp;checkout=12082023&amp;city=CTAYA&amp;country=IN&amp;lat=26.78927&amp;lng=82.2006&amp;locusId=CTAYA&amp;locusType=city&amp;rank=55&amp;reference=hotel&amp;roomStayQualifier=2e0e&amp;rsc=1e2e0e&amp;searchText=Ayodhya&amp;type=city&amp;mtkeys=-1109895938475901577</v>
      </c>
    </row>
    <row r="47" spans="1:20" x14ac:dyDescent="0.3">
      <c r="A47" t="s">
        <v>202</v>
      </c>
      <c r="B47" t="s">
        <v>203</v>
      </c>
      <c r="C47" t="s">
        <v>191</v>
      </c>
      <c r="D47" t="s">
        <v>204</v>
      </c>
      <c r="E47">
        <v>40.949857234954827</v>
      </c>
      <c r="F47">
        <v>33.591953665018082</v>
      </c>
      <c r="G47">
        <v>33.591953665018082</v>
      </c>
      <c r="H47">
        <v>2</v>
      </c>
      <c r="J47" s="3">
        <f t="shared" si="0"/>
        <v>0.40130860090255732</v>
      </c>
      <c r="K47" s="3">
        <f t="shared" si="1"/>
        <v>0.33591953665018082</v>
      </c>
      <c r="L47" s="3">
        <f t="shared" si="2"/>
        <v>0.3345714626574916</v>
      </c>
      <c r="N47" t="str">
        <f>VLOOKUP(A47,[1]Sheet1!$B$2:$H$104,1,0)</f>
        <v>HOTEL AAGMAN</v>
      </c>
      <c r="O47" t="str">
        <f>VLOOKUP($A47,[1]Sheet1!$B$2:$H$104,2,0)</f>
        <v>Shakti Vihar Colony </v>
      </c>
      <c r="P47" t="str">
        <f>VLOOKUP($A47,[1]Sheet1!$B$2:$H$104,3,0)</f>
        <v xml:space="preserve"> 6.8 km from city centre</v>
      </c>
      <c r="Q47" t="str">
        <f>VLOOKUP($A47,[1]Sheet1!$B$2:$H$104,4,0)</f>
        <v>3,000</v>
      </c>
      <c r="R47" t="str">
        <f>VLOOKUP($A47,[1]Sheet1!$B$2:$H$104,5,0)</f>
        <v>2,790</v>
      </c>
      <c r="S47" t="str">
        <f>VLOOKUP($A47,[1]Sheet1!$B$2:$H$104,6,0)</f>
        <v>660</v>
      </c>
      <c r="T47" t="str">
        <f>VLOOKUP($A47,[1]Sheet1!$B$2:$H$104,7,0)</f>
        <v>//www.makemytrip.com/hotels/hotel-details?hotelId=202107231418057624&amp;_uCurrency=INR&amp;checkin=12062023&amp;checkout=12082023&amp;city=CTAYA&amp;country=IN&amp;lat=26.78029&amp;lng=82.14909&amp;locusId=CTAYA&amp;locusType=city&amp;rank=61&amp;reference=hotel&amp;roomStayQualifier=2e0e&amp;rsc=1e2e0e&amp;searchText=Ayodhya&amp;type=city&amp;mtkeys=-8887538573676668454</v>
      </c>
    </row>
    <row r="48" spans="1:20" x14ac:dyDescent="0.3">
      <c r="A48" t="s">
        <v>212</v>
      </c>
      <c r="B48" t="s">
        <v>27</v>
      </c>
      <c r="C48" t="s">
        <v>28</v>
      </c>
      <c r="D48" t="s">
        <v>213</v>
      </c>
      <c r="E48">
        <v>58.518382906913757</v>
      </c>
      <c r="F48">
        <v>20.897240191698071</v>
      </c>
      <c r="G48">
        <v>20.897240191698071</v>
      </c>
      <c r="H48">
        <v>2</v>
      </c>
      <c r="J48" s="3">
        <f t="shared" si="0"/>
        <v>0.57348015248775486</v>
      </c>
      <c r="K48" s="3">
        <f t="shared" si="1"/>
        <v>0.20897240191698072</v>
      </c>
      <c r="L48" s="3">
        <f t="shared" si="2"/>
        <v>0.20777398666780988</v>
      </c>
      <c r="N48" t="str">
        <f>VLOOKUP(A48,[1]Sheet1!$B$2:$H$104,1,0)</f>
        <v>OYO Homes RS Homestay</v>
      </c>
      <c r="O48" t="str">
        <f>VLOOKUP($A48,[1]Sheet1!$B$2:$H$104,2,0)</f>
        <v>Ayodhya</v>
      </c>
      <c r="P48" t="str">
        <f>VLOOKUP($A48,[1]Sheet1!$B$2:$H$104,3,0)</f>
        <v>Need to add</v>
      </c>
      <c r="Q48" t="str">
        <f>VLOOKUP($A48,[1]Sheet1!$B$2:$H$104,4,0)</f>
        <v>2,342</v>
      </c>
      <c r="R48" t="str">
        <f>VLOOKUP($A48,[1]Sheet1!$B$2:$H$104,5,0)</f>
        <v>1,120</v>
      </c>
      <c r="S48" t="str">
        <f>VLOOKUP($A48,[1]Sheet1!$B$2:$H$104,6,0)</f>
        <v>67</v>
      </c>
      <c r="T48" t="str">
        <f>VLOOKUP($A48,[1]Sheet1!$B$2:$H$104,7,0)</f>
        <v>//www.makemytrip.com/hotels/hotel-details?hotelId=202309081125229338&amp;_uCurrency=INR&amp;checkin=12062023&amp;checkout=12082023&amp;city=CTAYA&amp;country=IN&amp;lat=26.78954&amp;lng=82.19727&amp;locusId=CTAYA&amp;locusType=city&amp;rank=64&amp;reference=hotel&amp;roomStayQualifier=2e0e&amp;rsc=1e2e0e&amp;searchText=Ayodhya&amp;type=city&amp;mtkeys=-8789503330513773813</v>
      </c>
    </row>
    <row r="49" spans="1:20" x14ac:dyDescent="0.3">
      <c r="A49" t="s">
        <v>218</v>
      </c>
      <c r="B49" t="s">
        <v>219</v>
      </c>
      <c r="C49" t="s">
        <v>220</v>
      </c>
      <c r="D49" t="s">
        <v>221</v>
      </c>
      <c r="E49">
        <v>33.928588777780533</v>
      </c>
      <c r="F49">
        <v>23.018994182348251</v>
      </c>
      <c r="G49">
        <v>23.018994182348251</v>
      </c>
      <c r="H49">
        <v>2</v>
      </c>
      <c r="J49" s="3">
        <f t="shared" si="0"/>
        <v>0.33250017002224924</v>
      </c>
      <c r="K49" s="3">
        <f t="shared" si="1"/>
        <v>0.23018994182348251</v>
      </c>
      <c r="L49" s="3">
        <f t="shared" si="2"/>
        <v>0.2294245598755453</v>
      </c>
      <c r="N49" t="str">
        <f>VLOOKUP(A49,[1]Sheet1!$B$2:$H$104,1,0)</f>
        <v>Shri Bhimsen Palace</v>
      </c>
      <c r="O49" t="str">
        <f>VLOOKUP($A49,[1]Sheet1!$B$2:$H$104,2,0)</f>
        <v>Faizabad </v>
      </c>
      <c r="P49" t="str">
        <f>VLOOKUP($A49,[1]Sheet1!$B$2:$H$104,3,0)</f>
        <v xml:space="preserve"> 9.2 km from city centre</v>
      </c>
      <c r="Q49" t="str">
        <f>VLOOKUP($A49,[1]Sheet1!$B$2:$H$104,4,0)</f>
        <v>1,000</v>
      </c>
      <c r="R49" t="str">
        <f>VLOOKUP($A49,[1]Sheet1!$B$2:$H$104,5,0)</f>
        <v>745</v>
      </c>
      <c r="S49" t="str">
        <f>VLOOKUP($A49,[1]Sheet1!$B$2:$H$104,6,0)</f>
        <v>209</v>
      </c>
      <c r="T49" t="str">
        <f>VLOOKUP($A49,[1]Sheet1!$B$2:$H$104,7,0)</f>
        <v>//www.makemytrip.com/hotels/hotel-details?hotelId=202201061917333488&amp;_uCurrency=INR&amp;checkin=12062023&amp;checkout=12082023&amp;city=CTAYA&amp;country=IN&amp;lat=26.75515&amp;lng=82.14111&amp;locusId=CTAYA&amp;locusType=city&amp;rank=66&amp;reference=hotel&amp;roomStayQualifier=2e0e&amp;rsc=1e2e0e&amp;searchText=Ayodhya&amp;type=city&amp;mtkeys=4892788195460336530</v>
      </c>
    </row>
    <row r="50" spans="1:20" x14ac:dyDescent="0.3">
      <c r="A50" t="s">
        <v>225</v>
      </c>
      <c r="B50" t="s">
        <v>226</v>
      </c>
      <c r="C50" t="s">
        <v>227</v>
      </c>
      <c r="D50" t="s">
        <v>228</v>
      </c>
      <c r="E50">
        <v>46.36896550655365</v>
      </c>
      <c r="F50">
        <v>24.799967557191849</v>
      </c>
      <c r="G50">
        <v>24.799967557191849</v>
      </c>
      <c r="H50">
        <v>2</v>
      </c>
      <c r="J50" s="3">
        <f t="shared" si="0"/>
        <v>0.45441586196422579</v>
      </c>
      <c r="K50" s="3">
        <f t="shared" si="1"/>
        <v>0.24799967557191849</v>
      </c>
      <c r="L50" s="3">
        <f t="shared" si="2"/>
        <v>0.24687272570849988</v>
      </c>
      <c r="N50" t="str">
        <f>VLOOKUP(A50,[1]Sheet1!$B$2:$H$104,1,0)</f>
        <v>Shri Hari Lodge</v>
      </c>
      <c r="O50" t="str">
        <f>VLOOKUP($A50,[1]Sheet1!$B$2:$H$104,2,0)</f>
        <v>Professor's Colony</v>
      </c>
      <c r="P50" t="str">
        <f>VLOOKUP($A50,[1]Sheet1!$B$2:$H$104,3,0)</f>
        <v>Need to add</v>
      </c>
      <c r="Q50" t="str">
        <f>VLOOKUP($A50,[1]Sheet1!$B$2:$H$104,4,0)</f>
        <v>4,500</v>
      </c>
      <c r="R50" t="str">
        <f>VLOOKUP($A50,[1]Sheet1!$B$2:$H$104,5,0)</f>
        <v>4,185</v>
      </c>
      <c r="S50" t="str">
        <f>VLOOKUP($A50,[1]Sheet1!$B$2:$H$104,6,0)</f>
        <v>990</v>
      </c>
      <c r="T50" t="str">
        <f>VLOOKUP($A50,[1]Sheet1!$B$2:$H$104,7,0)</f>
        <v>//www.makemytrip.com/hotels/hotel-details?hotelId=202302151414109182&amp;_uCurrency=INR&amp;checkin=12062023&amp;checkout=12082023&amp;city=CTAYA&amp;country=IN&amp;lat=26.79255&amp;lng=82.20042&amp;locusId=CTAYA&amp;locusType=city&amp;rank=69&amp;reference=hotel&amp;roomStayQualifier=2e0e&amp;rsc=1e2e0e&amp;searchText=Ayodhya&amp;type=city&amp;mtkeys=2980144138623962820</v>
      </c>
    </row>
    <row r="51" spans="1:20" x14ac:dyDescent="0.3">
      <c r="A51" t="s">
        <v>8</v>
      </c>
      <c r="B51" t="s">
        <v>9</v>
      </c>
      <c r="C51" t="s">
        <v>10</v>
      </c>
      <c r="E51">
        <v>0</v>
      </c>
      <c r="F51">
        <v>0</v>
      </c>
      <c r="G51">
        <v>0</v>
      </c>
      <c r="H51">
        <v>0</v>
      </c>
      <c r="J51" s="3">
        <f t="shared" si="0"/>
        <v>0</v>
      </c>
      <c r="K51" s="3">
        <f t="shared" si="1"/>
        <v>0</v>
      </c>
      <c r="L51" s="3">
        <f t="shared" si="2"/>
        <v>0</v>
      </c>
      <c r="N51" t="str">
        <f>VLOOKUP(A51,[1]Sheet1!$B$2:$H$104,1,0)</f>
        <v>Apoorva Guest House</v>
      </c>
      <c r="O51" t="str">
        <f>VLOOKUP($A51,[1]Sheet1!$B$2:$H$104,2,0)</f>
        <v>Tulsi Nagar</v>
      </c>
      <c r="P51" t="str">
        <f>VLOOKUP($A51,[1]Sheet1!$B$2:$H$104,3,0)</f>
        <v>Need to add</v>
      </c>
      <c r="Q51" t="str">
        <f>VLOOKUP($A51,[1]Sheet1!$B$2:$H$104,4,0)</f>
        <v>2,000</v>
      </c>
      <c r="R51" t="str">
        <f>VLOOKUP($A51,[1]Sheet1!$B$2:$H$104,5,0)</f>
        <v>1,682</v>
      </c>
      <c r="S51" t="str">
        <f>VLOOKUP($A51,[1]Sheet1!$B$2:$H$104,6,0)</f>
        <v>366</v>
      </c>
      <c r="T51" t="str">
        <f>VLOOKUP($A51,[1]Sheet1!$B$2:$H$104,7,0)</f>
        <v>//www.makemytrip.com/hotels/hotel-details?hotelId=202310161917097917&amp;_uCurrency=INR&amp;checkin=12062023&amp;checkout=12082023&amp;city=CTAYA&amp;country=IN&amp;lat=26.80134&amp;lng=82.20409&amp;locusId=CTAYA&amp;locusType=city&amp;rank=1&amp;reference=hotel&amp;roomStayQualifier=2e0e&amp;rsc=1e2e0e&amp;searchText=Ayodhya&amp;type=city&amp;mtkeys=7137147783883716611</v>
      </c>
    </row>
    <row r="52" spans="1:20" x14ac:dyDescent="0.3">
      <c r="A52" t="s">
        <v>15</v>
      </c>
      <c r="B52" t="s">
        <v>16</v>
      </c>
      <c r="C52" t="s">
        <v>17</v>
      </c>
      <c r="E52">
        <v>0</v>
      </c>
      <c r="F52">
        <v>0</v>
      </c>
      <c r="G52">
        <v>0</v>
      </c>
      <c r="H52">
        <v>0</v>
      </c>
      <c r="J52" s="3">
        <f t="shared" si="0"/>
        <v>0</v>
      </c>
      <c r="K52" s="3">
        <f t="shared" si="1"/>
        <v>0</v>
      </c>
      <c r="L52" s="3">
        <f t="shared" si="2"/>
        <v>0</v>
      </c>
      <c r="N52" t="str">
        <f>VLOOKUP(A52,[1]Sheet1!$B$2:$H$104,1,0)</f>
        <v>OYO Home Siya Homestay</v>
      </c>
      <c r="O52" t="str">
        <f>VLOOKUP($A52,[1]Sheet1!$B$2:$H$104,2,0)</f>
        <v>Faizabad </v>
      </c>
      <c r="P52" t="str">
        <f>VLOOKUP($A52,[1]Sheet1!$B$2:$H$104,3,0)</f>
        <v xml:space="preserve"> 11.8 km from city centre</v>
      </c>
      <c r="Q52" t="str">
        <f>VLOOKUP($A52,[1]Sheet1!$B$2:$H$104,4,0)</f>
        <v>4,052</v>
      </c>
      <c r="R52" t="str">
        <f>VLOOKUP($A52,[1]Sheet1!$B$2:$H$104,5,0)</f>
        <v>2,269</v>
      </c>
      <c r="S52">
        <f>VLOOKUP($A52,[1]Sheet1!$B$2:$H$104,6,0)</f>
        <v>0</v>
      </c>
      <c r="T52" t="str">
        <f>VLOOKUP($A52,[1]Sheet1!$B$2:$H$104,7,0)</f>
        <v>//www.makemytrip.com/hotels/hotel-details?hotelId=202307081910381861&amp;_uCurrency=INR&amp;checkin=12062023&amp;checkout=12082023&amp;city=CTAYA&amp;country=IN&amp;lat=26.75015&amp;lng=82.12865&amp;locusId=CTAYA&amp;locusType=city&amp;rank=3&amp;reference=hotel&amp;roomStayQualifier=2e0e&amp;rsc=1e2e0e&amp;searchText=Ayodhya&amp;type=city&amp;mtkeys=-4014271453293398771</v>
      </c>
    </row>
    <row r="53" spans="1:20" x14ac:dyDescent="0.3">
      <c r="A53" t="s">
        <v>45</v>
      </c>
      <c r="B53" t="s">
        <v>46</v>
      </c>
      <c r="E53">
        <v>0</v>
      </c>
      <c r="F53">
        <v>0</v>
      </c>
      <c r="G53">
        <v>0</v>
      </c>
      <c r="H53">
        <v>0</v>
      </c>
      <c r="J53" s="3">
        <f t="shared" si="0"/>
        <v>0</v>
      </c>
      <c r="K53" s="3">
        <f t="shared" si="1"/>
        <v>0</v>
      </c>
      <c r="L53" s="3">
        <f t="shared" si="2"/>
        <v>0</v>
      </c>
      <c r="N53" t="str">
        <f>VLOOKUP(A53,[1]Sheet1!$B$2:$H$104,1,0)</f>
        <v>Shree Jee Home Stay</v>
      </c>
      <c r="O53" t="str">
        <f>VLOOKUP($A53,[1]Sheet1!$B$2:$H$104,2,0)</f>
        <v>Professor's Colony</v>
      </c>
      <c r="P53" t="str">
        <f>VLOOKUP($A53,[1]Sheet1!$B$2:$H$104,3,0)</f>
        <v>Need to add</v>
      </c>
      <c r="Q53" t="str">
        <f>VLOOKUP($A53,[1]Sheet1!$B$2:$H$104,4,0)</f>
        <v>1,200</v>
      </c>
      <c r="R53" t="str">
        <f>VLOOKUP($A53,[1]Sheet1!$B$2:$H$104,5,0)</f>
        <v>999</v>
      </c>
      <c r="S53" t="str">
        <f>VLOOKUP($A53,[1]Sheet1!$B$2:$H$104,6,0)</f>
        <v>228</v>
      </c>
      <c r="T53" t="str">
        <f>VLOOKUP($A53,[1]Sheet1!$B$2:$H$104,7,0)</f>
        <v>//www.makemytrip.com/hotels/hotel-details?hotelId=202309201528239536&amp;_uCurrency=INR&amp;checkin=12062023&amp;checkout=12082023&amp;city=CTAYA&amp;country=IN&amp;lat=26.79216&amp;lng=82.1998&amp;locusId=CTAYA&amp;locusType=city&amp;rank=11&amp;reference=hotel&amp;roomStayQualifier=2e0e&amp;rsc=1e2e0e&amp;searchText=Ayodhya&amp;type=city&amp;mtkeys=-3789914770403794920</v>
      </c>
    </row>
    <row r="54" spans="1:20" x14ac:dyDescent="0.3">
      <c r="A54" t="s">
        <v>51</v>
      </c>
      <c r="B54" t="s">
        <v>52</v>
      </c>
      <c r="C54" t="s">
        <v>53</v>
      </c>
      <c r="E54">
        <v>0</v>
      </c>
      <c r="F54">
        <v>0</v>
      </c>
      <c r="G54">
        <v>0</v>
      </c>
      <c r="H54">
        <v>0</v>
      </c>
      <c r="J54" s="3">
        <f t="shared" si="0"/>
        <v>0</v>
      </c>
      <c r="K54" s="3">
        <f t="shared" si="1"/>
        <v>0</v>
      </c>
      <c r="L54" s="3">
        <f t="shared" si="2"/>
        <v>0</v>
      </c>
      <c r="N54" t="str">
        <f>VLOOKUP(A54,[1]Sheet1!$B$2:$H$104,1,0)</f>
        <v>Shri siddhi vinayak guest house</v>
      </c>
      <c r="O54" t="str">
        <f>VLOOKUP($A54,[1]Sheet1!$B$2:$H$104,2,0)</f>
        <v>Ayodhya</v>
      </c>
      <c r="P54" t="str">
        <f>VLOOKUP($A54,[1]Sheet1!$B$2:$H$104,3,0)</f>
        <v>Need to add</v>
      </c>
      <c r="Q54" t="str">
        <f>VLOOKUP($A54,[1]Sheet1!$B$2:$H$104,4,0)</f>
        <v>1,100</v>
      </c>
      <c r="R54" t="str">
        <f>VLOOKUP($A54,[1]Sheet1!$B$2:$H$104,5,0)</f>
        <v>738</v>
      </c>
      <c r="S54" t="str">
        <f>VLOOKUP($A54,[1]Sheet1!$B$2:$H$104,6,0)</f>
        <v>207</v>
      </c>
      <c r="T54" t="str">
        <f>VLOOKUP($A54,[1]Sheet1!$B$2:$H$104,7,0)</f>
        <v>//www.makemytrip.com/hotels/hotel-details?hotelId=202109141200206221&amp;_uCurrency=INR&amp;checkin=12062023&amp;checkout=12082023&amp;city=CTAYA&amp;country=IN&amp;lat=26.80383&amp;lng=82.21095&amp;locusId=CTAYA&amp;locusType=city&amp;rank=13&amp;reference=hotel&amp;roomStayQualifier=2e0e&amp;rsc=1e2e0e&amp;searchText=Ayodhya&amp;type=city&amp;mtkeys=1624410245822084212</v>
      </c>
    </row>
    <row r="55" spans="1:20" x14ac:dyDescent="0.3">
      <c r="A55" t="s">
        <v>54</v>
      </c>
      <c r="E55">
        <v>0</v>
      </c>
      <c r="F55">
        <v>0</v>
      </c>
      <c r="G55">
        <v>0</v>
      </c>
      <c r="H55">
        <v>0</v>
      </c>
      <c r="J55" s="3">
        <f t="shared" si="0"/>
        <v>0</v>
      </c>
      <c r="K55" s="3">
        <f t="shared" si="1"/>
        <v>0</v>
      </c>
      <c r="L55" s="3">
        <f t="shared" si="2"/>
        <v>0</v>
      </c>
      <c r="N55" t="str">
        <f>VLOOKUP(A55,[1]Sheet1!$B$2:$H$104,1,0)</f>
        <v>Namastay Ayodhya - Boutique StayLike a 3</v>
      </c>
      <c r="O55" t="str">
        <f>VLOOKUP($A55,[1]Sheet1!$B$2:$H$104,2,0)</f>
        <v>Ayodhya</v>
      </c>
      <c r="P55" t="str">
        <f>VLOOKUP($A55,[1]Sheet1!$B$2:$H$104,3,0)</f>
        <v>Need to add</v>
      </c>
      <c r="Q55" t="str">
        <f>VLOOKUP($A55,[1]Sheet1!$B$2:$H$104,4,0)</f>
        <v>3,500</v>
      </c>
      <c r="R55" t="str">
        <f>VLOOKUP($A55,[1]Sheet1!$B$2:$H$104,5,0)</f>
        <v>2,638</v>
      </c>
      <c r="S55" t="str">
        <f>VLOOKUP($A55,[1]Sheet1!$B$2:$H$104,6,0)</f>
        <v>636</v>
      </c>
      <c r="T55" t="str">
        <f>VLOOKUP($A55,[1]Sheet1!$B$2:$H$104,7,0)</f>
        <v>//www.makemytrip.com/hotels/hotel-details?hotelId=202208021002085489&amp;_uCurrency=INR&amp;checkin=12062023&amp;checkout=12082023&amp;city=CTAYA&amp;country=IN&amp;lat=26.80487&amp;lng=82.20843&amp;locusId=CTAYA&amp;locusType=city&amp;rank=14&amp;reference=hotel&amp;roomStayQualifier=2e0e&amp;rsc=1e2e0e&amp;searchText=Ayodhya&amp;type=city&amp;mtkeys=7430329078413856246</v>
      </c>
    </row>
    <row r="56" spans="1:20" x14ac:dyDescent="0.3">
      <c r="A56" t="s">
        <v>63</v>
      </c>
      <c r="B56" t="s">
        <v>64</v>
      </c>
      <c r="C56" t="s">
        <v>24</v>
      </c>
      <c r="E56">
        <v>0</v>
      </c>
      <c r="F56">
        <v>0</v>
      </c>
      <c r="G56">
        <v>0</v>
      </c>
      <c r="H56">
        <v>0</v>
      </c>
      <c r="J56" s="3">
        <f t="shared" si="0"/>
        <v>0</v>
      </c>
      <c r="K56" s="3">
        <f t="shared" si="1"/>
        <v>0</v>
      </c>
      <c r="L56" s="3">
        <f t="shared" si="2"/>
        <v>0</v>
      </c>
      <c r="N56" t="str">
        <f>VLOOKUP(A56,[1]Sheet1!$B$2:$H$104,1,0)</f>
        <v>OYO Home Maa Yashodha Palace Homestay</v>
      </c>
      <c r="O56" t="str">
        <f>VLOOKUP($A56,[1]Sheet1!$B$2:$H$104,2,0)</f>
        <v>Faizabad </v>
      </c>
      <c r="P56" t="str">
        <f>VLOOKUP($A56,[1]Sheet1!$B$2:$H$104,3,0)</f>
        <v xml:space="preserve"> 5.7 km from city centre</v>
      </c>
      <c r="Q56" t="str">
        <f>VLOOKUP($A56,[1]Sheet1!$B$2:$H$104,4,0)</f>
        <v>2,767</v>
      </c>
      <c r="R56" t="str">
        <f>VLOOKUP($A56,[1]Sheet1!$B$2:$H$104,5,0)</f>
        <v>1,341</v>
      </c>
      <c r="S56">
        <f>VLOOKUP($A56,[1]Sheet1!$B$2:$H$104,6,0)</f>
        <v>0</v>
      </c>
      <c r="T56" t="str">
        <f>VLOOKUP($A56,[1]Sheet1!$B$2:$H$104,7,0)</f>
        <v>//www.makemytrip.com/hotels/hotel-details?hotelId=202311011400056440&amp;_uCurrency=INR&amp;checkin=12062023&amp;checkout=12082023&amp;city=CTAYA&amp;country=IN&amp;lat=26.74536&amp;lng=82.20297&amp;locusId=CTAYA&amp;locusType=city&amp;rank=17&amp;reference=hotel&amp;roomStayQualifier=2e0e&amp;rsc=1e2e0e&amp;searchText=Ayodhya&amp;type=city&amp;mtkeys=-2776699438907159147</v>
      </c>
    </row>
    <row r="57" spans="1:20" x14ac:dyDescent="0.3">
      <c r="A57" t="s">
        <v>72</v>
      </c>
      <c r="C57" t="s">
        <v>73</v>
      </c>
      <c r="E57">
        <v>0</v>
      </c>
      <c r="F57">
        <v>0</v>
      </c>
      <c r="G57">
        <v>0</v>
      </c>
      <c r="H57">
        <v>0</v>
      </c>
      <c r="J57" s="3">
        <f t="shared" si="0"/>
        <v>0</v>
      </c>
      <c r="K57" s="3">
        <f t="shared" si="1"/>
        <v>0</v>
      </c>
      <c r="L57" s="3">
        <f t="shared" si="2"/>
        <v>0</v>
      </c>
      <c r="N57" t="str">
        <f>VLOOKUP(A57,[1]Sheet1!$B$2:$H$104,1,0)</f>
        <v>Swastika Homestay</v>
      </c>
      <c r="O57" t="str">
        <f>VLOOKUP($A57,[1]Sheet1!$B$2:$H$104,2,0)</f>
        <v>Faizabad </v>
      </c>
      <c r="P57" t="str">
        <f>VLOOKUP($A57,[1]Sheet1!$B$2:$H$104,3,0)</f>
        <v xml:space="preserve"> 4.0 km from city centre</v>
      </c>
      <c r="Q57" t="str">
        <f>VLOOKUP($A57,[1]Sheet1!$B$2:$H$104,4,0)</f>
        <v>2,199</v>
      </c>
      <c r="R57" t="str">
        <f>VLOOKUP($A57,[1]Sheet1!$B$2:$H$104,5,0)</f>
        <v>1,986</v>
      </c>
      <c r="S57" t="str">
        <f>VLOOKUP($A57,[1]Sheet1!$B$2:$H$104,6,0)</f>
        <v>418</v>
      </c>
      <c r="T57" t="str">
        <f>VLOOKUP($A57,[1]Sheet1!$B$2:$H$104,7,0)</f>
        <v>//www.makemytrip.com/hotels/hotel-details?hotelId=202306281231355994&amp;_uCurrency=INR&amp;checkin=12062023&amp;checkout=12082023&amp;city=CTAYA&amp;country=IN&amp;lat=26.77251&amp;lng=82.18835&amp;locusId=CTAYA&amp;locusType=city&amp;rank=20&amp;reference=hotel&amp;roomStayQualifier=2e0e&amp;rsc=1e2e0e&amp;searchText=Ayodhya&amp;type=city&amp;mtkeys=5228004859373980804</v>
      </c>
    </row>
    <row r="58" spans="1:20" x14ac:dyDescent="0.3">
      <c r="A58" t="s">
        <v>89</v>
      </c>
      <c r="B58" t="s">
        <v>90</v>
      </c>
      <c r="C58" t="s">
        <v>91</v>
      </c>
      <c r="E58">
        <v>0</v>
      </c>
      <c r="F58">
        <v>0</v>
      </c>
      <c r="G58">
        <v>0</v>
      </c>
      <c r="H58">
        <v>0</v>
      </c>
      <c r="J58" s="3">
        <f t="shared" si="0"/>
        <v>0</v>
      </c>
      <c r="K58" s="3">
        <f t="shared" si="1"/>
        <v>0</v>
      </c>
      <c r="L58" s="3">
        <f t="shared" si="2"/>
        <v>0</v>
      </c>
      <c r="N58" t="str">
        <f>VLOOKUP(A58,[1]Sheet1!$B$2:$H$104,1,0)</f>
        <v>OYO Home Raghav Ji Homestay</v>
      </c>
      <c r="O58" t="str">
        <f>VLOOKUP($A58,[1]Sheet1!$B$2:$H$104,2,0)</f>
        <v>Faizabad </v>
      </c>
      <c r="P58" t="str">
        <f>VLOOKUP($A58,[1]Sheet1!$B$2:$H$104,3,0)</f>
        <v xml:space="preserve"> 7.4 km from city centre</v>
      </c>
      <c r="Q58" t="str">
        <f>VLOOKUP($A58,[1]Sheet1!$B$2:$H$104,4,0)</f>
        <v>2,152</v>
      </c>
      <c r="R58" t="str">
        <f>VLOOKUP($A58,[1]Sheet1!$B$2:$H$104,5,0)</f>
        <v>1,029</v>
      </c>
      <c r="S58" t="str">
        <f>VLOOKUP($A58,[1]Sheet1!$B$2:$H$104,6,0)</f>
        <v>62</v>
      </c>
      <c r="T58" t="str">
        <f>VLOOKUP($A58,[1]Sheet1!$B$2:$H$104,7,0)</f>
        <v>//www.makemytrip.com/hotels/hotel-details?hotelId=202307061704583384&amp;_uCurrency=INR&amp;checkin=12062023&amp;checkout=12082023&amp;city=CTAYA&amp;country=IN&amp;lat=26.75986&amp;lng=82.17072&amp;locusId=CTAYA&amp;locusType=city&amp;rank=25&amp;reference=hotel&amp;roomStayQualifier=2e0e&amp;rsc=1e2e0e&amp;searchText=Ayodhya&amp;type=city&amp;mtkeys=1538163840776348549</v>
      </c>
    </row>
    <row r="59" spans="1:20" x14ac:dyDescent="0.3">
      <c r="A59" t="s">
        <v>126</v>
      </c>
      <c r="B59" t="s">
        <v>127</v>
      </c>
      <c r="C59" t="s">
        <v>128</v>
      </c>
      <c r="E59">
        <v>0</v>
      </c>
      <c r="F59">
        <v>0</v>
      </c>
      <c r="G59">
        <v>0</v>
      </c>
      <c r="H59">
        <v>0</v>
      </c>
      <c r="J59" s="3">
        <f t="shared" si="0"/>
        <v>0</v>
      </c>
      <c r="K59" s="3">
        <f t="shared" si="1"/>
        <v>0</v>
      </c>
      <c r="L59" s="3">
        <f t="shared" si="2"/>
        <v>0</v>
      </c>
      <c r="N59" t="str">
        <f>VLOOKUP(A59,[1]Sheet1!$B$2:$H$104,1,0)</f>
        <v>Cygnett Collection KK Hotel Ayodhya</v>
      </c>
      <c r="O59" t="str">
        <f>VLOOKUP($A59,[1]Sheet1!$B$2:$H$104,2,0)</f>
        <v>Faizabad </v>
      </c>
      <c r="P59" t="str">
        <f>VLOOKUP($A59,[1]Sheet1!$B$2:$H$104,3,0)</f>
        <v xml:space="preserve"> 9.5 km from city centre</v>
      </c>
      <c r="Q59" t="str">
        <f>VLOOKUP($A59,[1]Sheet1!$B$2:$H$104,4,0)</f>
        <v>5,600</v>
      </c>
      <c r="R59" t="str">
        <f>VLOOKUP($A59,[1]Sheet1!$B$2:$H$104,5,0)</f>
        <v>5,208</v>
      </c>
      <c r="S59" t="str">
        <f>VLOOKUP($A59,[1]Sheet1!$B$2:$H$104,6,0)</f>
        <v>1,064</v>
      </c>
      <c r="T59" t="str">
        <f>VLOOKUP($A59,[1]Sheet1!$B$2:$H$104,7,0)</f>
        <v>//www.makemytrip.com/hotels/hotel-details?hotelId=202308221810363737&amp;_uCurrency=INR&amp;checkin=12062023&amp;checkout=12082023&amp;city=CTAYA&amp;country=IN&amp;lat=26.75297&amp;lng=82.14108&amp;locusId=CTAYA&amp;locusType=city&amp;rank=35&amp;reference=hotel&amp;roomStayQualifier=2e0e&amp;rsc=1e2e0e&amp;searchText=Ayodhya&amp;type=city&amp;mtkeys=-8287971311494513986</v>
      </c>
    </row>
    <row r="60" spans="1:20" x14ac:dyDescent="0.3">
      <c r="A60" t="s">
        <v>129</v>
      </c>
      <c r="C60" t="s">
        <v>130</v>
      </c>
      <c r="E60">
        <v>0</v>
      </c>
      <c r="F60">
        <v>0</v>
      </c>
      <c r="G60">
        <v>0</v>
      </c>
      <c r="H60">
        <v>0</v>
      </c>
      <c r="J60" s="3">
        <f t="shared" si="0"/>
        <v>0</v>
      </c>
      <c r="K60" s="3">
        <f t="shared" si="1"/>
        <v>0</v>
      </c>
      <c r="L60" s="3">
        <f t="shared" si="2"/>
        <v>0</v>
      </c>
      <c r="N60" t="str">
        <f>VLOOKUP(A60,[1]Sheet1!$B$2:$H$104,1,0)</f>
        <v>Seetakunj</v>
      </c>
      <c r="O60" t="str">
        <f>VLOOKUP($A60,[1]Sheet1!$B$2:$H$104,2,0)</f>
        <v>Tulsi Nagar</v>
      </c>
      <c r="P60" t="str">
        <f>VLOOKUP($A60,[1]Sheet1!$B$2:$H$104,3,0)</f>
        <v>Need to add</v>
      </c>
      <c r="Q60" t="str">
        <f>VLOOKUP($A60,[1]Sheet1!$B$2:$H$104,4,0)</f>
        <v>1,000</v>
      </c>
      <c r="R60" t="str">
        <f>VLOOKUP($A60,[1]Sheet1!$B$2:$H$104,5,0)</f>
        <v>893</v>
      </c>
      <c r="S60" t="str">
        <f>VLOOKUP($A60,[1]Sheet1!$B$2:$H$104,6,0)</f>
        <v>190</v>
      </c>
      <c r="T60" t="str">
        <f>VLOOKUP($A60,[1]Sheet1!$B$2:$H$104,7,0)</f>
        <v>//www.makemytrip.com/hotels/hotel-details?hotelId=202311101222156115&amp;_uCurrency=INR&amp;checkin=12062023&amp;checkout=12082023&amp;city=CTAYA&amp;country=IN&amp;lat=26.80196&amp;lng=82.20264&amp;locusId=CTAYA&amp;locusType=city&amp;rank=36&amp;reference=hotel&amp;roomStayQualifier=2e0e&amp;rsc=1e2e0e&amp;searchText=Ayodhya&amp;type=city&amp;mtkeys=-4842802724528731295</v>
      </c>
    </row>
    <row r="61" spans="1:20" x14ac:dyDescent="0.3">
      <c r="A61" t="s">
        <v>131</v>
      </c>
      <c r="B61" t="s">
        <v>132</v>
      </c>
      <c r="C61" t="s">
        <v>133</v>
      </c>
      <c r="E61">
        <v>0</v>
      </c>
      <c r="F61">
        <v>0</v>
      </c>
      <c r="G61">
        <v>0</v>
      </c>
      <c r="H61">
        <v>0</v>
      </c>
      <c r="J61" s="3">
        <f t="shared" si="0"/>
        <v>0</v>
      </c>
      <c r="K61" s="3">
        <f t="shared" si="1"/>
        <v>0</v>
      </c>
      <c r="L61" s="3">
        <f t="shared" si="2"/>
        <v>0</v>
      </c>
      <c r="N61" t="str">
        <f>VLOOKUP(A61,[1]Sheet1!$B$2:$H$104,1,0)</f>
        <v>Krishna Kunj Homestay</v>
      </c>
      <c r="O61" t="str">
        <f>VLOOKUP($A61,[1]Sheet1!$B$2:$H$104,2,0)</f>
        <v>Faizabad </v>
      </c>
      <c r="P61" t="str">
        <f>VLOOKUP($A61,[1]Sheet1!$B$2:$H$104,3,0)</f>
        <v xml:space="preserve"> 5.4 km from city centre</v>
      </c>
      <c r="Q61" t="str">
        <f>VLOOKUP($A61,[1]Sheet1!$B$2:$H$104,4,0)</f>
        <v>1,850</v>
      </c>
      <c r="R61" t="str">
        <f>VLOOKUP($A61,[1]Sheet1!$B$2:$H$104,5,0)</f>
        <v>1,471</v>
      </c>
      <c r="S61" t="str">
        <f>VLOOKUP($A61,[1]Sheet1!$B$2:$H$104,6,0)</f>
        <v>345</v>
      </c>
      <c r="T61" t="str">
        <f>VLOOKUP($A61,[1]Sheet1!$B$2:$H$104,7,0)</f>
        <v>//www.makemytrip.com/hotels/hotel-details?hotelId=202309170937039385&amp;_uCurrency=INR&amp;checkin=12062023&amp;checkout=12082023&amp;city=CTAYA&amp;country=IN&amp;lat=26.78458&amp;lng=82.16964&amp;locusId=CTAYA&amp;locusType=city&amp;rank=37&amp;reference=hotel&amp;roomStayQualifier=2e0e&amp;rsc=1e2e0e&amp;searchText=Ayodhya&amp;type=city&amp;mtkeys=7500908957792970742</v>
      </c>
    </row>
    <row r="62" spans="1:20" x14ac:dyDescent="0.3">
      <c r="A62" t="s">
        <v>142</v>
      </c>
      <c r="B62" t="s">
        <v>143</v>
      </c>
      <c r="C62" t="s">
        <v>144</v>
      </c>
      <c r="E62">
        <v>0</v>
      </c>
      <c r="F62">
        <v>0</v>
      </c>
      <c r="G62">
        <v>0</v>
      </c>
      <c r="H62">
        <v>0</v>
      </c>
      <c r="J62" s="3">
        <f t="shared" si="0"/>
        <v>0</v>
      </c>
      <c r="K62" s="3">
        <f t="shared" si="1"/>
        <v>0</v>
      </c>
      <c r="L62" s="3">
        <f t="shared" si="2"/>
        <v>0</v>
      </c>
      <c r="N62" t="str">
        <f>VLOOKUP(A62,[1]Sheet1!$B$2:$H$104,1,0)</f>
        <v>Shree Maruti Nandan Guest House</v>
      </c>
      <c r="O62" t="str">
        <f>VLOOKUP($A62,[1]Sheet1!$B$2:$H$104,2,0)</f>
        <v>Tulsi Nagar</v>
      </c>
      <c r="P62" t="str">
        <f>VLOOKUP($A62,[1]Sheet1!$B$2:$H$104,3,0)</f>
        <v>Need to add</v>
      </c>
      <c r="Q62" t="str">
        <f>VLOOKUP($A62,[1]Sheet1!$B$2:$H$104,4,0)</f>
        <v>1,500</v>
      </c>
      <c r="R62" t="str">
        <f>VLOOKUP($A62,[1]Sheet1!$B$2:$H$104,5,0)</f>
        <v>1,177</v>
      </c>
      <c r="S62" t="str">
        <f>VLOOKUP($A62,[1]Sheet1!$B$2:$H$104,6,0)</f>
        <v>330</v>
      </c>
      <c r="T62" t="str">
        <f>VLOOKUP($A62,[1]Sheet1!$B$2:$H$104,7,0)</f>
        <v>//www.makemytrip.com/hotels/hotel-details?hotelId=202203251348019516&amp;_uCurrency=INR&amp;checkin=12062023&amp;checkout=12082023&amp;city=CTAYA&amp;country=IN&amp;lat=26.80255&amp;lng=82.20433&amp;locusId=CTAYA&amp;locusType=city&amp;rank=40&amp;reference=hotel&amp;roomStayQualifier=2e0e&amp;rsc=1e2e0e&amp;searchText=Ayodhya&amp;type=city&amp;mtkeys=2817539011924355840</v>
      </c>
    </row>
    <row r="63" spans="1:20" x14ac:dyDescent="0.3">
      <c r="A63" t="s">
        <v>145</v>
      </c>
      <c r="C63" t="s">
        <v>146</v>
      </c>
      <c r="E63">
        <v>0</v>
      </c>
      <c r="F63">
        <v>0</v>
      </c>
      <c r="G63">
        <v>0</v>
      </c>
      <c r="H63">
        <v>0</v>
      </c>
      <c r="J63" s="3">
        <f t="shared" si="0"/>
        <v>0</v>
      </c>
      <c r="K63" s="3">
        <f t="shared" si="1"/>
        <v>0</v>
      </c>
      <c r="L63" s="3">
        <f t="shared" si="2"/>
        <v>0</v>
      </c>
      <c r="N63" t="str">
        <f>VLOOKUP(A63,[1]Sheet1!$B$2:$H$104,1,0)</f>
        <v>Krishna nanad Palace</v>
      </c>
      <c r="O63" t="str">
        <f>VLOOKUP($A63,[1]Sheet1!$B$2:$H$104,2,0)</f>
        <v>Ayodhya</v>
      </c>
      <c r="P63" t="str">
        <f>VLOOKUP($A63,[1]Sheet1!$B$2:$H$104,3,0)</f>
        <v>Need to add</v>
      </c>
      <c r="Q63" t="str">
        <f>VLOOKUP($A63,[1]Sheet1!$B$2:$H$104,4,0)</f>
        <v>1,700</v>
      </c>
      <c r="R63" t="str">
        <f>VLOOKUP($A63,[1]Sheet1!$B$2:$H$104,5,0)</f>
        <v>1,535</v>
      </c>
      <c r="S63" t="str">
        <f>VLOOKUP($A63,[1]Sheet1!$B$2:$H$104,6,0)</f>
        <v>323</v>
      </c>
      <c r="T63" t="str">
        <f>VLOOKUP($A63,[1]Sheet1!$B$2:$H$104,7,0)</f>
        <v>//www.makemytrip.com/hotels/hotel-details?hotelId=202309202034508747&amp;_uCurrency=INR&amp;checkin=12062023&amp;checkout=12082023&amp;city=CTAYA&amp;country=IN&amp;lat=26.79892&amp;lng=82.20824&amp;locusId=CTAYA&amp;locusType=city&amp;rank=41&amp;reference=hotel&amp;roomStayQualifier=2e0e&amp;rsc=1e2e0e&amp;searchText=Ayodhya&amp;type=city&amp;mtkeys=-202062663309842125</v>
      </c>
    </row>
    <row r="64" spans="1:20" x14ac:dyDescent="0.3">
      <c r="A64" t="s">
        <v>162</v>
      </c>
      <c r="C64" t="s">
        <v>163</v>
      </c>
      <c r="E64">
        <v>0</v>
      </c>
      <c r="F64">
        <v>0</v>
      </c>
      <c r="G64">
        <v>0</v>
      </c>
      <c r="H64">
        <v>0</v>
      </c>
      <c r="J64" s="3">
        <f t="shared" si="0"/>
        <v>0</v>
      </c>
      <c r="K64" s="3">
        <f t="shared" si="1"/>
        <v>0</v>
      </c>
      <c r="L64" s="3">
        <f t="shared" si="2"/>
        <v>0</v>
      </c>
      <c r="N64" t="str">
        <f>VLOOKUP(A64,[1]Sheet1!$B$2:$H$104,1,0)</f>
        <v>Shree Balaji Homestay</v>
      </c>
      <c r="O64" t="str">
        <f>VLOOKUP($A64,[1]Sheet1!$B$2:$H$104,2,0)</f>
        <v>Faizabad </v>
      </c>
      <c r="P64" t="str">
        <f>VLOOKUP($A64,[1]Sheet1!$B$2:$H$104,3,0)</f>
        <v xml:space="preserve"> 4.6 km from city centre</v>
      </c>
      <c r="Q64" t="str">
        <f>VLOOKUP($A64,[1]Sheet1!$B$2:$H$104,4,0)</f>
        <v>2,000</v>
      </c>
      <c r="R64" t="str">
        <f>VLOOKUP($A64,[1]Sheet1!$B$2:$H$104,5,0)</f>
        <v>1,806</v>
      </c>
      <c r="S64" t="str">
        <f>VLOOKUP($A64,[1]Sheet1!$B$2:$H$104,6,0)</f>
        <v>380</v>
      </c>
      <c r="T64" t="str">
        <f>VLOOKUP($A64,[1]Sheet1!$B$2:$H$104,7,0)</f>
        <v>//www.makemytrip.com/hotels/hotel-details?hotelId=202309131800143956&amp;_uCurrency=INR&amp;checkin=12062023&amp;checkout=12082023&amp;city=CTAYA&amp;country=IN&amp;lat=26.78295&amp;lng=82.17175&amp;locusId=CTAYA&amp;locusType=city&amp;rank=46&amp;reference=hotel&amp;roomStayQualifier=2e0e&amp;rsc=1e2e0e&amp;searchText=Ayodhya&amp;type=city&amp;mtkeys=-3619282260961726621</v>
      </c>
    </row>
    <row r="65" spans="1:20" x14ac:dyDescent="0.3">
      <c r="A65" t="s">
        <v>168</v>
      </c>
      <c r="B65" t="s">
        <v>169</v>
      </c>
      <c r="C65" t="s">
        <v>91</v>
      </c>
      <c r="E65">
        <v>0</v>
      </c>
      <c r="F65">
        <v>0</v>
      </c>
      <c r="G65">
        <v>0</v>
      </c>
      <c r="H65">
        <v>0</v>
      </c>
      <c r="J65" s="3">
        <f t="shared" si="0"/>
        <v>0</v>
      </c>
      <c r="K65" s="3">
        <f t="shared" si="1"/>
        <v>0</v>
      </c>
      <c r="L65" s="3">
        <f t="shared" si="2"/>
        <v>0</v>
      </c>
      <c r="N65" t="str">
        <f>VLOOKUP(A65,[1]Sheet1!$B$2:$H$104,1,0)</f>
        <v>OYO Home Radhika Palace &amp; Restaurant Homestay</v>
      </c>
      <c r="O65" t="str">
        <f>VLOOKUP($A65,[1]Sheet1!$B$2:$H$104,2,0)</f>
        <v>Ayodhya </v>
      </c>
      <c r="P65" t="str">
        <f>VLOOKUP($A65,[1]Sheet1!$B$2:$H$104,3,0)</f>
        <v xml:space="preserve"> 700 m from Ayodhya Junction Railway Station</v>
      </c>
      <c r="Q65" t="str">
        <f>VLOOKUP($A65,[1]Sheet1!$B$2:$H$104,4,0)</f>
        <v>2,379</v>
      </c>
      <c r="R65" t="str">
        <f>VLOOKUP($A65,[1]Sheet1!$B$2:$H$104,5,0)</f>
        <v>1,266</v>
      </c>
      <c r="S65">
        <f>VLOOKUP($A65,[1]Sheet1!$B$2:$H$104,6,0)</f>
        <v>0</v>
      </c>
      <c r="T65" t="str">
        <f>VLOOKUP($A65,[1]Sheet1!$B$2:$H$104,7,0)</f>
        <v>//www.makemytrip.com/hotels/hotel-details?hotelId=202304181232316413&amp;_uCurrency=INR&amp;checkin=12062023&amp;checkout=12082023&amp;city=CTAYA&amp;country=IN&amp;lat=26.78312&amp;lng=82.19887&amp;locusId=CTAYA&amp;locusType=city&amp;rank=48&amp;reference=hotel&amp;roomStayQualifier=2e0e&amp;rsc=1e2e0e&amp;searchText=Ayodhya&amp;type=city&amp;mtkeys=5179569372248610039</v>
      </c>
    </row>
    <row r="66" spans="1:20" x14ac:dyDescent="0.3">
      <c r="A66" t="s">
        <v>170</v>
      </c>
      <c r="B66" t="s">
        <v>171</v>
      </c>
      <c r="C66" t="s">
        <v>102</v>
      </c>
      <c r="E66">
        <v>0</v>
      </c>
      <c r="F66">
        <v>0</v>
      </c>
      <c r="G66">
        <v>0</v>
      </c>
      <c r="H66">
        <v>0</v>
      </c>
      <c r="J66" s="3">
        <f t="shared" si="0"/>
        <v>0</v>
      </c>
      <c r="K66" s="3">
        <f t="shared" si="1"/>
        <v>0</v>
      </c>
      <c r="L66" s="3">
        <f t="shared" si="2"/>
        <v>0</v>
      </c>
      <c r="N66" t="str">
        <f>VLOOKUP(A66,[1]Sheet1!$B$2:$H$104,1,0)</f>
        <v>RAMALAYAM</v>
      </c>
      <c r="O66" t="str">
        <f>VLOOKUP($A66,[1]Sheet1!$B$2:$H$104,2,0)</f>
        <v>Ayodhya </v>
      </c>
      <c r="P66" t="str">
        <f>VLOOKUP($A66,[1]Sheet1!$B$2:$H$104,3,0)</f>
        <v xml:space="preserve"> 800 m from Ayodhya Junction Railway Station</v>
      </c>
      <c r="Q66" t="str">
        <f>VLOOKUP($A66,[1]Sheet1!$B$2:$H$104,4,0)</f>
        <v>1,900</v>
      </c>
      <c r="R66" t="str">
        <f>VLOOKUP($A66,[1]Sheet1!$B$2:$H$104,5,0)</f>
        <v>1,767</v>
      </c>
      <c r="S66" t="str">
        <f>VLOOKUP($A66,[1]Sheet1!$B$2:$H$104,6,0)</f>
        <v>361</v>
      </c>
      <c r="T66" t="str">
        <f>VLOOKUP($A66,[1]Sheet1!$B$2:$H$104,7,0)</f>
        <v>//www.makemytrip.com/hotels/hotel-details?hotelId=202306271151098504&amp;_uCurrency=INR&amp;checkin=12062023&amp;checkout=12082023&amp;city=CTAYA&amp;country=IN&amp;lat=26.78289&amp;lng=82.2028&amp;locusId=CTAYA&amp;locusType=city&amp;rank=49&amp;reference=hotel&amp;roomStayQualifier=2e0e&amp;rsc=1e2e0e&amp;searchText=Ayodhya&amp;type=city&amp;mtkeys=5006554170983443588</v>
      </c>
    </row>
    <row r="67" spans="1:20" x14ac:dyDescent="0.3">
      <c r="A67" t="s">
        <v>172</v>
      </c>
      <c r="C67" t="s">
        <v>173</v>
      </c>
      <c r="E67">
        <v>0</v>
      </c>
      <c r="F67">
        <v>0</v>
      </c>
      <c r="G67">
        <v>0</v>
      </c>
      <c r="H67">
        <v>0</v>
      </c>
      <c r="J67" s="3">
        <f t="shared" ref="J67:J104" si="3">(E67 - E67/100*H67 ) / 100</f>
        <v>0</v>
      </c>
      <c r="K67" s="3">
        <f t="shared" ref="K67:K104" si="4">(F67 - F67/100*I67 ) / 100</f>
        <v>0</v>
      </c>
      <c r="L67" s="3">
        <f t="shared" ref="L67:L104" si="5">(G67 - G67/100*J67 ) / 100</f>
        <v>0</v>
      </c>
      <c r="N67" t="str">
        <f>VLOOKUP(A67,[1]Sheet1!$B$2:$H$104,1,0)</f>
        <v>Vandana Homestay</v>
      </c>
      <c r="O67" t="str">
        <f>VLOOKUP($A67,[1]Sheet1!$B$2:$H$104,2,0)</f>
        <v>Faizabad </v>
      </c>
      <c r="P67" t="str">
        <f>VLOOKUP($A67,[1]Sheet1!$B$2:$H$104,3,0)</f>
        <v xml:space="preserve"> 4.6 km from city centre</v>
      </c>
      <c r="Q67" t="str">
        <f>VLOOKUP($A67,[1]Sheet1!$B$2:$H$104,4,0)</f>
        <v>1,900</v>
      </c>
      <c r="R67" t="str">
        <f>VLOOKUP($A67,[1]Sheet1!$B$2:$H$104,5,0)</f>
        <v>1,602</v>
      </c>
      <c r="S67" t="str">
        <f>VLOOKUP($A67,[1]Sheet1!$B$2:$H$104,6,0)</f>
        <v>361</v>
      </c>
      <c r="T67" t="str">
        <f>VLOOKUP($A67,[1]Sheet1!$B$2:$H$104,7,0)</f>
        <v>//www.makemytrip.com/hotels/hotel-details?hotelId=202310271136217529&amp;_uCurrency=INR&amp;checkin=12062023&amp;checkout=12082023&amp;city=CTAYA&amp;country=IN&amp;lat=26.78335&amp;lng=82.17262&amp;locusId=CTAYA&amp;locusType=city&amp;rank=50&amp;reference=hotel&amp;roomStayQualifier=2e0e&amp;rsc=1e2e0e&amp;searchText=Ayodhya&amp;type=city&amp;mtkeys=2957782314557113190</v>
      </c>
    </row>
    <row r="68" spans="1:20" x14ac:dyDescent="0.3">
      <c r="A68" t="s">
        <v>174</v>
      </c>
      <c r="B68" t="s">
        <v>175</v>
      </c>
      <c r="C68" t="s">
        <v>176</v>
      </c>
      <c r="E68">
        <v>0</v>
      </c>
      <c r="F68">
        <v>0</v>
      </c>
      <c r="G68">
        <v>0</v>
      </c>
      <c r="H68">
        <v>0</v>
      </c>
      <c r="J68" s="3">
        <f t="shared" si="3"/>
        <v>0</v>
      </c>
      <c r="K68" s="3">
        <f t="shared" si="4"/>
        <v>0</v>
      </c>
      <c r="L68" s="3">
        <f t="shared" si="5"/>
        <v>0</v>
      </c>
      <c r="N68" t="str">
        <f>VLOOKUP(A68,[1]Sheet1!$B$2:$H$104,1,0)</f>
        <v>Ramanand Restaurant &amp; Guest house by WB Economy</v>
      </c>
      <c r="O68" t="str">
        <f>VLOOKUP($A68,[1]Sheet1!$B$2:$H$104,2,0)</f>
        <v>Professor's Colony</v>
      </c>
      <c r="P68" t="str">
        <f>VLOOKUP($A68,[1]Sheet1!$B$2:$H$104,3,0)</f>
        <v>Need to add</v>
      </c>
      <c r="Q68" t="str">
        <f>VLOOKUP($A68,[1]Sheet1!$B$2:$H$104,4,0)</f>
        <v>8,999</v>
      </c>
      <c r="R68" t="str">
        <f>VLOOKUP($A68,[1]Sheet1!$B$2:$H$104,5,0)</f>
        <v>7,875</v>
      </c>
      <c r="S68" t="str">
        <f>VLOOKUP($A68,[1]Sheet1!$B$2:$H$104,6,0)</f>
        <v>2,371</v>
      </c>
      <c r="T68" t="str">
        <f>VLOOKUP($A68,[1]Sheet1!$B$2:$H$104,7,0)</f>
        <v>//www.makemytrip.com/hotels/hotel-details?hotelId=202201031731176277&amp;_uCurrency=INR&amp;checkin=12062023&amp;checkout=12082023&amp;city=CTAYA&amp;country=IN&amp;lat=26.79216&amp;lng=82.1998&amp;locusId=CTAYA&amp;locusType=city&amp;rank=51&amp;reference=hotel&amp;roomStayQualifier=2e0e&amp;rsc=1e2e0e&amp;searchText=Ayodhya&amp;type=city&amp;mtkeys=-1070019831004801107</v>
      </c>
    </row>
    <row r="69" spans="1:20" x14ac:dyDescent="0.3">
      <c r="A69" t="s">
        <v>189</v>
      </c>
      <c r="B69" t="s">
        <v>190</v>
      </c>
      <c r="C69" t="s">
        <v>191</v>
      </c>
      <c r="E69">
        <v>0</v>
      </c>
      <c r="F69">
        <v>0</v>
      </c>
      <c r="G69">
        <v>0</v>
      </c>
      <c r="H69">
        <v>0</v>
      </c>
      <c r="J69" s="3">
        <f t="shared" si="3"/>
        <v>0</v>
      </c>
      <c r="K69" s="3">
        <f t="shared" si="4"/>
        <v>0</v>
      </c>
      <c r="L69" s="3">
        <f t="shared" si="5"/>
        <v>0</v>
      </c>
      <c r="N69" t="str">
        <f>VLOOKUP(A69,[1]Sheet1!$B$2:$H$104,1,0)</f>
        <v>The S R Palace and Marriage Lawn</v>
      </c>
      <c r="O69" t="str">
        <f>VLOOKUP($A69,[1]Sheet1!$B$2:$H$104,2,0)</f>
        <v>Ayodhya</v>
      </c>
      <c r="P69" t="str">
        <f>VLOOKUP($A69,[1]Sheet1!$B$2:$H$104,3,0)</f>
        <v>Need to add</v>
      </c>
      <c r="Q69" t="str">
        <f>VLOOKUP($A69,[1]Sheet1!$B$2:$H$104,4,0)</f>
        <v>2,000</v>
      </c>
      <c r="R69" t="str">
        <f>VLOOKUP($A69,[1]Sheet1!$B$2:$H$104,5,0)</f>
        <v>1,860</v>
      </c>
      <c r="S69" t="str">
        <f>VLOOKUP($A69,[1]Sheet1!$B$2:$H$104,6,0)</f>
        <v>440</v>
      </c>
      <c r="T69" t="str">
        <f>VLOOKUP($A69,[1]Sheet1!$B$2:$H$104,7,0)</f>
        <v>//www.makemytrip.com/hotels/hotel-details?hotelId=202205101031286119&amp;_uCurrency=INR&amp;checkin=12062023&amp;checkout=12082023&amp;city=CTAYA&amp;country=IN&amp;lat=26.77842&amp;lng=82.20408&amp;locusId=CTAYA&amp;locusType=city&amp;rank=56&amp;reference=hotel&amp;roomStayQualifier=2e0e&amp;rsc=1e2e0e&amp;searchText=Ayodhya&amp;type=city&amp;mtkeys=3867976809988970804</v>
      </c>
    </row>
    <row r="70" spans="1:20" x14ac:dyDescent="0.3">
      <c r="A70" t="s">
        <v>195</v>
      </c>
      <c r="B70" t="s">
        <v>196</v>
      </c>
      <c r="C70" t="s">
        <v>133</v>
      </c>
      <c r="E70">
        <v>0</v>
      </c>
      <c r="F70">
        <v>0</v>
      </c>
      <c r="G70">
        <v>0</v>
      </c>
      <c r="H70">
        <v>0</v>
      </c>
      <c r="J70" s="3">
        <f t="shared" si="3"/>
        <v>0</v>
      </c>
      <c r="K70" s="3">
        <f t="shared" si="4"/>
        <v>0</v>
      </c>
      <c r="L70" s="3">
        <f t="shared" si="5"/>
        <v>0</v>
      </c>
      <c r="N70" t="str">
        <f>VLOOKUP(A70,[1]Sheet1!$B$2:$H$104,1,0)</f>
        <v>Hotel Shalimar</v>
      </c>
      <c r="O70" t="str">
        <f>VLOOKUP($A70,[1]Sheet1!$B$2:$H$104,2,0)</f>
        <v>Professor's Colony</v>
      </c>
      <c r="P70" t="str">
        <f>VLOOKUP($A70,[1]Sheet1!$B$2:$H$104,3,0)</f>
        <v>Need to add</v>
      </c>
      <c r="Q70" t="str">
        <f>VLOOKUP($A70,[1]Sheet1!$B$2:$H$104,4,0)</f>
        <v>4,000</v>
      </c>
      <c r="R70" t="str">
        <f>VLOOKUP($A70,[1]Sheet1!$B$2:$H$104,5,0)</f>
        <v>3,720</v>
      </c>
      <c r="S70" t="str">
        <f>VLOOKUP($A70,[1]Sheet1!$B$2:$H$104,6,0)</f>
        <v>880</v>
      </c>
      <c r="T70" t="str">
        <f>VLOOKUP($A70,[1]Sheet1!$B$2:$H$104,7,0)</f>
        <v>//www.makemytrip.com/hotels/hotel-details?hotelId=202202031248139207&amp;_uCurrency=INR&amp;checkin=12062023&amp;checkout=12082023&amp;city=CTAYA&amp;country=IN&amp;lat=26.79216&amp;lng=82.1998&amp;locusId=CTAYA&amp;locusType=city&amp;rank=58&amp;reference=hotel&amp;roomStayQualifier=2e0e&amp;rsc=1e2e0e&amp;searchText=Ayodhya&amp;type=city&amp;mtkeys=590421524932857744</v>
      </c>
    </row>
    <row r="71" spans="1:20" x14ac:dyDescent="0.3">
      <c r="A71" t="s">
        <v>197</v>
      </c>
      <c r="C71" t="s">
        <v>198</v>
      </c>
      <c r="E71">
        <v>0</v>
      </c>
      <c r="F71">
        <v>0</v>
      </c>
      <c r="G71">
        <v>0</v>
      </c>
      <c r="H71">
        <v>0</v>
      </c>
      <c r="J71" s="3">
        <f t="shared" si="3"/>
        <v>0</v>
      </c>
      <c r="K71" s="3">
        <f t="shared" si="4"/>
        <v>0</v>
      </c>
      <c r="L71" s="3">
        <f t="shared" si="5"/>
        <v>0</v>
      </c>
      <c r="N71" t="str">
        <f>VLOOKUP(A71,[1]Sheet1!$B$2:$H$104,1,0)</f>
        <v>House of Bliss</v>
      </c>
      <c r="O71" t="str">
        <f>VLOOKUP($A71,[1]Sheet1!$B$2:$H$104,2,0)</f>
        <v>Faizabad </v>
      </c>
      <c r="P71" t="str">
        <f>VLOOKUP($A71,[1]Sheet1!$B$2:$H$104,3,0)</f>
        <v xml:space="preserve"> 5.4 km from city centre</v>
      </c>
      <c r="Q71" t="str">
        <f>VLOOKUP($A71,[1]Sheet1!$B$2:$H$104,4,0)</f>
        <v>2,000</v>
      </c>
      <c r="R71" t="str">
        <f>VLOOKUP($A71,[1]Sheet1!$B$2:$H$104,5,0)</f>
        <v>1,445</v>
      </c>
      <c r="S71" t="str">
        <f>VLOOKUP($A71,[1]Sheet1!$B$2:$H$104,6,0)</f>
        <v>304</v>
      </c>
      <c r="T71" t="str">
        <f>VLOOKUP($A71,[1]Sheet1!$B$2:$H$104,7,0)</f>
        <v>//www.makemytrip.com/hotels/hotel-details?hotelId=202310130801516965&amp;_uCurrency=INR&amp;checkin=12062023&amp;checkout=12082023&amp;city=CTAYA&amp;country=IN&amp;lat=26.7849&amp;lng=82.17039&amp;locusId=CTAYA&amp;locusType=city&amp;rank=59&amp;reference=hotel&amp;roomStayQualifier=2e0e&amp;rsc=1e2e0e&amp;searchText=Ayodhya&amp;type=city&amp;mtkeys=6595243813859031921</v>
      </c>
    </row>
    <row r="72" spans="1:20" x14ac:dyDescent="0.3">
      <c r="A72" t="s">
        <v>199</v>
      </c>
      <c r="B72" t="s">
        <v>200</v>
      </c>
      <c r="C72" t="s">
        <v>201</v>
      </c>
      <c r="E72">
        <v>0</v>
      </c>
      <c r="F72">
        <v>0</v>
      </c>
      <c r="G72">
        <v>0</v>
      </c>
      <c r="H72">
        <v>0</v>
      </c>
      <c r="J72" s="3">
        <f t="shared" si="3"/>
        <v>0</v>
      </c>
      <c r="K72" s="3">
        <f t="shared" si="4"/>
        <v>0</v>
      </c>
      <c r="L72" s="3">
        <f t="shared" si="5"/>
        <v>0</v>
      </c>
      <c r="N72" t="str">
        <f>VLOOKUP(A72,[1]Sheet1!$B$2:$H$104,1,0)</f>
        <v>HOTEL CROWN PALACE</v>
      </c>
      <c r="O72" t="str">
        <f>VLOOKUP($A72,[1]Sheet1!$B$2:$H$104,2,0)</f>
        <v>Shakti Vihar Colony </v>
      </c>
      <c r="P72" t="str">
        <f>VLOOKUP($A72,[1]Sheet1!$B$2:$H$104,3,0)</f>
        <v xml:space="preserve"> 8.3 km from city centre</v>
      </c>
      <c r="Q72" t="str">
        <f>VLOOKUP($A72,[1]Sheet1!$B$2:$H$104,4,0)</f>
        <v>4,000</v>
      </c>
      <c r="R72" t="str">
        <f>VLOOKUP($A72,[1]Sheet1!$B$2:$H$104,5,0)</f>
        <v>3,720</v>
      </c>
      <c r="S72" t="str">
        <f>VLOOKUP($A72,[1]Sheet1!$B$2:$H$104,6,0)</f>
        <v>760</v>
      </c>
      <c r="T72" t="str">
        <f>VLOOKUP($A72,[1]Sheet1!$B$2:$H$104,7,0)</f>
        <v>//www.makemytrip.com/hotels/hotel-details?hotelId=202002061654455389&amp;_uCurrency=INR&amp;checkin=12062023&amp;checkout=12082023&amp;city=CTAYA&amp;country=IN&amp;lat=26.78016&amp;lng=82.14204&amp;locusId=CTAYA&amp;locusType=city&amp;rank=60&amp;reference=hotel&amp;roomStayQualifier=2e0e&amp;rsc=1e2e0e&amp;searchText=Ayodhya&amp;type=city&amp;mtkeys=1483907244818696361</v>
      </c>
    </row>
    <row r="73" spans="1:20" x14ac:dyDescent="0.3">
      <c r="A73" t="s">
        <v>222</v>
      </c>
      <c r="B73" t="s">
        <v>223</v>
      </c>
      <c r="C73" t="s">
        <v>32</v>
      </c>
      <c r="E73">
        <v>0</v>
      </c>
      <c r="F73">
        <v>0</v>
      </c>
      <c r="G73">
        <v>0</v>
      </c>
      <c r="H73">
        <v>0</v>
      </c>
      <c r="J73" s="3">
        <f t="shared" si="3"/>
        <v>0</v>
      </c>
      <c r="K73" s="3">
        <f t="shared" si="4"/>
        <v>0</v>
      </c>
      <c r="L73" s="3">
        <f t="shared" si="5"/>
        <v>0</v>
      </c>
      <c r="N73" t="str">
        <f>VLOOKUP(A73,[1]Sheet1!$B$2:$H$104,1,0)</f>
        <v>BALAJI PALACE</v>
      </c>
      <c r="O73" t="str">
        <f>VLOOKUP($A73,[1]Sheet1!$B$2:$H$104,2,0)</f>
        <v>Tulsi Nagar</v>
      </c>
      <c r="P73" t="str">
        <f>VLOOKUP($A73,[1]Sheet1!$B$2:$H$104,3,0)</f>
        <v>Need to add</v>
      </c>
      <c r="Q73" t="str">
        <f>VLOOKUP($A73,[1]Sheet1!$B$2:$H$104,4,0)</f>
        <v>3,500</v>
      </c>
      <c r="R73" t="str">
        <f>VLOOKUP($A73,[1]Sheet1!$B$2:$H$104,5,0)</f>
        <v>2,930</v>
      </c>
      <c r="S73" t="str">
        <f>VLOOKUP($A73,[1]Sheet1!$B$2:$H$104,6,0)</f>
        <v>599</v>
      </c>
      <c r="T73" t="str">
        <f>VLOOKUP($A73,[1]Sheet1!$B$2:$H$104,7,0)</f>
        <v>//www.makemytrip.com/hotels/hotel-details?hotelId=202108231855553995&amp;_uCurrency=INR&amp;checkin=12062023&amp;checkout=12082023&amp;city=CTAYA&amp;country=IN&amp;lat=26.80551&amp;lng=82.20358&amp;locusId=CTAYA&amp;locusType=city&amp;rank=67&amp;reference=hotel&amp;roomStayQualifier=2e0e&amp;rsc=1e2e0e&amp;searchText=Ayodhya&amp;type=city&amp;mtkeys=-4833140305030615567</v>
      </c>
    </row>
    <row r="74" spans="1:20" x14ac:dyDescent="0.3">
      <c r="A74" t="s">
        <v>224</v>
      </c>
      <c r="B74" t="s">
        <v>90</v>
      </c>
      <c r="C74" t="s">
        <v>24</v>
      </c>
      <c r="E74">
        <v>0</v>
      </c>
      <c r="F74">
        <v>0</v>
      </c>
      <c r="G74">
        <v>0</v>
      </c>
      <c r="H74">
        <v>0</v>
      </c>
      <c r="J74" s="3">
        <f t="shared" si="3"/>
        <v>0</v>
      </c>
      <c r="K74" s="3">
        <f t="shared" si="4"/>
        <v>0</v>
      </c>
      <c r="L74" s="3">
        <f t="shared" si="5"/>
        <v>0</v>
      </c>
      <c r="N74" t="str">
        <f>VLOOKUP(A74,[1]Sheet1!$B$2:$H$104,1,0)</f>
        <v>OYO Home Ram Janki Bhawan Homestay</v>
      </c>
      <c r="O74" t="str">
        <f>VLOOKUP($A74,[1]Sheet1!$B$2:$H$104,2,0)</f>
        <v>Lajpat Nagar </v>
      </c>
      <c r="P74" t="str">
        <f>VLOOKUP($A74,[1]Sheet1!$B$2:$H$104,3,0)</f>
        <v xml:space="preserve"> 8.7 km from city centre</v>
      </c>
      <c r="Q74" t="str">
        <f>VLOOKUP($A74,[1]Sheet1!$B$2:$H$104,4,0)</f>
        <v>2,912</v>
      </c>
      <c r="R74" t="str">
        <f>VLOOKUP($A74,[1]Sheet1!$B$2:$H$104,5,0)</f>
        <v>1,392</v>
      </c>
      <c r="S74" t="str">
        <f>VLOOKUP($A74,[1]Sheet1!$B$2:$H$104,6,0)</f>
        <v>84</v>
      </c>
      <c r="T74" t="str">
        <f>VLOOKUP($A74,[1]Sheet1!$B$2:$H$104,7,0)</f>
        <v>//www.makemytrip.com/hotels/hotel-details?hotelId=202307141300073866&amp;_uCurrency=INR&amp;checkin=12062023&amp;checkout=12082023&amp;city=CTAYA&amp;country=IN&amp;lat=26.78011&amp;lng=82.13871&amp;locusId=CTAYA&amp;locusType=city&amp;rank=68&amp;reference=hotel&amp;roomStayQualifier=2e0e&amp;rsc=1e2e0e&amp;searchText=Ayodhya&amp;type=city&amp;mtkeys=7004983316296344276</v>
      </c>
    </row>
    <row r="75" spans="1:20" x14ac:dyDescent="0.3">
      <c r="A75" t="s">
        <v>229</v>
      </c>
      <c r="C75" t="s">
        <v>230</v>
      </c>
      <c r="E75">
        <v>0</v>
      </c>
      <c r="F75">
        <v>0</v>
      </c>
      <c r="G75">
        <v>0</v>
      </c>
      <c r="H75">
        <v>0</v>
      </c>
      <c r="J75" s="3">
        <f t="shared" si="3"/>
        <v>0</v>
      </c>
      <c r="K75" s="3">
        <f t="shared" si="4"/>
        <v>0</v>
      </c>
      <c r="L75" s="3">
        <f t="shared" si="5"/>
        <v>0</v>
      </c>
      <c r="N75" t="str">
        <f>VLOOKUP(A75,[1]Sheet1!$B$2:$H$104,1,0)</f>
        <v>Shanker foundation trust</v>
      </c>
      <c r="O75" t="str">
        <f>VLOOKUP($A75,[1]Sheet1!$B$2:$H$104,2,0)</f>
        <v>Faizabad </v>
      </c>
      <c r="P75" t="str">
        <f>VLOOKUP($A75,[1]Sheet1!$B$2:$H$104,3,0)</f>
        <v xml:space="preserve"> 3.1 km from city centre</v>
      </c>
      <c r="Q75" t="str">
        <f>VLOOKUP($A75,[1]Sheet1!$B$2:$H$104,4,0)</f>
        <v>1,500</v>
      </c>
      <c r="R75" t="str">
        <f>VLOOKUP($A75,[1]Sheet1!$B$2:$H$104,5,0)</f>
        <v>1,395</v>
      </c>
      <c r="S75" t="str">
        <f>VLOOKUP($A75,[1]Sheet1!$B$2:$H$104,6,0)</f>
        <v>180</v>
      </c>
      <c r="T75" t="str">
        <f>VLOOKUP($A75,[1]Sheet1!$B$2:$H$104,7,0)</f>
        <v>//www.makemytrip.com/hotels/hotel-details?hotelId=202311191717333610&amp;_uCurrency=INR&amp;checkin=12062023&amp;checkout=12082023&amp;city=CTAYA&amp;country=IN&amp;lat=26.78417&amp;lng=82.18424&amp;locusId=CTAYA&amp;locusType=city&amp;rank=70&amp;reference=hotel&amp;roomStayQualifier=2e0e&amp;rsc=1e2e0e&amp;searchText=Ayodhya&amp;type=city&amp;mtkeys=-8760149166151651258</v>
      </c>
    </row>
    <row r="76" spans="1:20" x14ac:dyDescent="0.3">
      <c r="A76" t="s">
        <v>231</v>
      </c>
      <c r="B76" t="s">
        <v>232</v>
      </c>
      <c r="C76" t="s">
        <v>233</v>
      </c>
      <c r="E76">
        <v>0</v>
      </c>
      <c r="F76">
        <v>0</v>
      </c>
      <c r="G76">
        <v>0</v>
      </c>
      <c r="H76">
        <v>0</v>
      </c>
      <c r="J76" s="3">
        <f t="shared" si="3"/>
        <v>0</v>
      </c>
      <c r="K76" s="3">
        <f t="shared" si="4"/>
        <v>0</v>
      </c>
      <c r="L76" s="3">
        <f t="shared" si="5"/>
        <v>0</v>
      </c>
      <c r="N76" t="str">
        <f>VLOOKUP(A76,[1]Sheet1!$B$2:$H$104,1,0)</f>
        <v>Hotel Sona Palace</v>
      </c>
      <c r="O76" t="str">
        <f>VLOOKUP($A76,[1]Sheet1!$B$2:$H$104,2,0)</f>
        <v>Faizabad </v>
      </c>
      <c r="P76" t="str">
        <f>VLOOKUP($A76,[1]Sheet1!$B$2:$H$104,3,0)</f>
        <v xml:space="preserve"> 3.9 km from city centre</v>
      </c>
      <c r="Q76" t="str">
        <f>VLOOKUP($A76,[1]Sheet1!$B$2:$H$104,4,0)</f>
        <v>1,800</v>
      </c>
      <c r="R76" t="str">
        <f>VLOOKUP($A76,[1]Sheet1!$B$2:$H$104,5,0)</f>
        <v>1,626</v>
      </c>
      <c r="S76" t="str">
        <f>VLOOKUP($A76,[1]Sheet1!$B$2:$H$104,6,0)</f>
        <v>338</v>
      </c>
      <c r="T76" t="str">
        <f>VLOOKUP($A76,[1]Sheet1!$B$2:$H$104,7,0)</f>
        <v>//www.makemytrip.com/hotels/hotel-details?hotelId=202309190949537927&amp;_uCurrency=INR&amp;checkin=12062023&amp;checkout=12082023&amp;city=CTAYA&amp;country=IN&amp;lat=26.76052&amp;lng=82.20873&amp;locusId=CTAYA&amp;locusType=city&amp;rank=71&amp;reference=hotel&amp;roomStayQualifier=2e0e&amp;rsc=1e2e0e&amp;searchText=Ayodhya&amp;type=city&amp;mtkeys=5031443833118614941</v>
      </c>
    </row>
    <row r="77" spans="1:20" x14ac:dyDescent="0.3">
      <c r="A77" t="s">
        <v>234</v>
      </c>
      <c r="B77" t="s">
        <v>169</v>
      </c>
      <c r="C77" t="s">
        <v>91</v>
      </c>
      <c r="E77">
        <v>0</v>
      </c>
      <c r="F77">
        <v>0</v>
      </c>
      <c r="G77">
        <v>0</v>
      </c>
      <c r="H77">
        <v>0</v>
      </c>
      <c r="J77" s="3">
        <f t="shared" si="3"/>
        <v>0</v>
      </c>
      <c r="K77" s="3">
        <f t="shared" si="4"/>
        <v>0</v>
      </c>
      <c r="L77" s="3">
        <f t="shared" si="5"/>
        <v>0</v>
      </c>
      <c r="N77" t="str">
        <f>VLOOKUP(A77,[1]Sheet1!$B$2:$H$104,1,0)</f>
        <v>OYO Home HR Homes</v>
      </c>
      <c r="O77" t="str">
        <f>VLOOKUP($A77,[1]Sheet1!$B$2:$H$104,2,0)</f>
        <v>Faizabad </v>
      </c>
      <c r="P77" t="str">
        <f>VLOOKUP($A77,[1]Sheet1!$B$2:$H$104,3,0)</f>
        <v xml:space="preserve"> 8.3 km from city centre</v>
      </c>
      <c r="Q77" t="str">
        <f>VLOOKUP($A77,[1]Sheet1!$B$2:$H$104,4,0)</f>
        <v>2,912</v>
      </c>
      <c r="R77" t="str">
        <f>VLOOKUP($A77,[1]Sheet1!$B$2:$H$104,5,0)</f>
        <v>1,392</v>
      </c>
      <c r="S77" t="str">
        <f>VLOOKUP($A77,[1]Sheet1!$B$2:$H$104,6,0)</f>
        <v>84</v>
      </c>
      <c r="T77" t="str">
        <f>VLOOKUP($A77,[1]Sheet1!$B$2:$H$104,7,0)</f>
        <v>//www.makemytrip.com/hotels/hotel-details?hotelId=202309181005238961&amp;_uCurrency=INR&amp;checkin=12062023&amp;checkout=12082023&amp;city=CTAYA&amp;country=IN&amp;lat=26.73306&amp;lng=82.23543&amp;locusId=CTAYA&amp;locusType=city&amp;rank=72&amp;reference=hotel&amp;roomStayQualifier=2e0e&amp;rsc=1e2e0e&amp;searchText=Ayodhya&amp;type=city&amp;mtkeys=-1731464604675646393</v>
      </c>
    </row>
    <row r="78" spans="1:20" x14ac:dyDescent="0.3">
      <c r="A78" t="s">
        <v>235</v>
      </c>
      <c r="C78" t="s">
        <v>236</v>
      </c>
      <c r="E78">
        <v>0</v>
      </c>
      <c r="F78">
        <v>0</v>
      </c>
      <c r="G78">
        <v>0</v>
      </c>
      <c r="H78">
        <v>0</v>
      </c>
      <c r="J78" s="3">
        <f t="shared" si="3"/>
        <v>0</v>
      </c>
      <c r="K78" s="3">
        <f t="shared" si="4"/>
        <v>0</v>
      </c>
      <c r="L78" s="3">
        <f t="shared" si="5"/>
        <v>0</v>
      </c>
      <c r="N78" t="str">
        <f>VLOOKUP(A78,[1]Sheet1!$B$2:$H$104,1,0)</f>
        <v>Maa Vaisno Homestay  in Ayodhya</v>
      </c>
      <c r="O78" t="str">
        <f>VLOOKUP($A78,[1]Sheet1!$B$2:$H$104,2,0)</f>
        <v>Professor's Colony</v>
      </c>
      <c r="P78" t="str">
        <f>VLOOKUP($A78,[1]Sheet1!$B$2:$H$104,3,0)</f>
        <v>Need to add</v>
      </c>
      <c r="Q78" t="str">
        <f>VLOOKUP($A78,[1]Sheet1!$B$2:$H$104,4,0)</f>
        <v>1,250</v>
      </c>
      <c r="R78" t="str">
        <f>VLOOKUP($A78,[1]Sheet1!$B$2:$H$104,5,0)</f>
        <v>1,041</v>
      </c>
      <c r="S78" t="str">
        <f>VLOOKUP($A78,[1]Sheet1!$B$2:$H$104,6,0)</f>
        <v>238</v>
      </c>
      <c r="T78" t="str">
        <f>VLOOKUP($A78,[1]Sheet1!$B$2:$H$104,7,0)</f>
        <v>//www.makemytrip.com/hotels/hotel-details?hotelId=202307201726187820&amp;_uCurrency=INR&amp;checkin=12062023&amp;checkout=12082023&amp;city=CTAYA&amp;country=IN&amp;lat=26.79032&amp;lng=82.20103&amp;locusId=CTAYA&amp;locusType=city&amp;rank=73&amp;reference=hotel&amp;roomStayQualifier=2e0e&amp;rsc=1e2e0e&amp;searchText=Ayodhya&amp;type=city&amp;mtkeys=-5052836468438610213</v>
      </c>
    </row>
    <row r="79" spans="1:20" x14ac:dyDescent="0.3">
      <c r="A79" t="s">
        <v>237</v>
      </c>
      <c r="C79" t="s">
        <v>238</v>
      </c>
      <c r="E79">
        <v>0</v>
      </c>
      <c r="F79">
        <v>0</v>
      </c>
      <c r="G79">
        <v>0</v>
      </c>
      <c r="H79">
        <v>0</v>
      </c>
      <c r="J79" s="3">
        <f t="shared" si="3"/>
        <v>0</v>
      </c>
      <c r="K79" s="3">
        <f t="shared" si="4"/>
        <v>0</v>
      </c>
      <c r="L79" s="3">
        <f t="shared" si="5"/>
        <v>0</v>
      </c>
      <c r="N79" t="str">
        <f>VLOOKUP(A79,[1]Sheet1!$B$2:$H$104,1,0)</f>
        <v>Neelam Homestay</v>
      </c>
      <c r="O79" t="str">
        <f>VLOOKUP($A79,[1]Sheet1!$B$2:$H$104,2,0)</f>
        <v>Faizabad </v>
      </c>
      <c r="P79" t="str">
        <f>VLOOKUP($A79,[1]Sheet1!$B$2:$H$104,3,0)</f>
        <v xml:space="preserve"> 5.3 km from city centre</v>
      </c>
      <c r="Q79" t="str">
        <f>VLOOKUP($A79,[1]Sheet1!$B$2:$H$104,4,0)</f>
        <v>1,500</v>
      </c>
      <c r="R79" t="str">
        <f>VLOOKUP($A79,[1]Sheet1!$B$2:$H$104,5,0)</f>
        <v>1,071</v>
      </c>
      <c r="S79" t="str">
        <f>VLOOKUP($A79,[1]Sheet1!$B$2:$H$104,6,0)</f>
        <v>228</v>
      </c>
      <c r="T79" t="str">
        <f>VLOOKUP($A79,[1]Sheet1!$B$2:$H$104,7,0)</f>
        <v>//www.makemytrip.com/hotels/hotel-details?hotelId=202310051824322451&amp;_uCurrency=INR&amp;checkin=12062023&amp;checkout=12082023&amp;city=CTAYA&amp;country=IN&amp;lat=26.77515&amp;lng=82.17&amp;locusId=CTAYA&amp;locusType=city&amp;rank=74&amp;reference=hotel&amp;roomStayQualifier=2e0e&amp;rsc=1e2e0e&amp;searchText=Ayodhya&amp;type=city&amp;mtkeys=-3095133283298993211</v>
      </c>
    </row>
    <row r="80" spans="1:20" x14ac:dyDescent="0.3">
      <c r="A80" t="s">
        <v>239</v>
      </c>
      <c r="B80" t="s">
        <v>240</v>
      </c>
      <c r="C80" t="s">
        <v>17</v>
      </c>
      <c r="E80">
        <v>0</v>
      </c>
      <c r="F80">
        <v>0</v>
      </c>
      <c r="G80">
        <v>0</v>
      </c>
      <c r="H80">
        <v>0</v>
      </c>
      <c r="J80" s="3">
        <f t="shared" si="3"/>
        <v>0</v>
      </c>
      <c r="K80" s="3">
        <f t="shared" si="4"/>
        <v>0</v>
      </c>
      <c r="L80" s="3">
        <f t="shared" si="5"/>
        <v>0</v>
      </c>
      <c r="N80" t="str">
        <f>VLOOKUP(A80,[1]Sheet1!$B$2:$H$104,1,0)</f>
        <v>OYO Homes Maithli Raman Kunj Homestay</v>
      </c>
      <c r="O80" t="str">
        <f>VLOOKUP($A80,[1]Sheet1!$B$2:$H$104,2,0)</f>
        <v>Ayodhya</v>
      </c>
      <c r="P80" t="str">
        <f>VLOOKUP($A80,[1]Sheet1!$B$2:$H$104,3,0)</f>
        <v>Need to add</v>
      </c>
      <c r="Q80" t="str">
        <f>VLOOKUP($A80,[1]Sheet1!$B$2:$H$104,4,0)</f>
        <v>2,342</v>
      </c>
      <c r="R80" t="str">
        <f>VLOOKUP($A80,[1]Sheet1!$B$2:$H$104,5,0)</f>
        <v>1,246</v>
      </c>
      <c r="S80">
        <f>VLOOKUP($A80,[1]Sheet1!$B$2:$H$104,6,0)</f>
        <v>0</v>
      </c>
      <c r="T80" t="str">
        <f>VLOOKUP($A80,[1]Sheet1!$B$2:$H$104,7,0)</f>
        <v>//www.makemytrip.com/hotels/hotel-details?hotelId=202308251505553955&amp;_uCurrency=INR&amp;checkin=12062023&amp;checkout=12082023&amp;city=CTAYA&amp;country=IN&amp;lat=26.80721&amp;lng=82.20785&amp;locusId=CTAYA&amp;locusType=city&amp;rank=75&amp;reference=hotel&amp;roomStayQualifier=2e0e&amp;rsc=1e2e0e&amp;searchText=Ayodhya&amp;type=city&amp;mtkeys=232399837970073292</v>
      </c>
    </row>
    <row r="81" spans="1:20" x14ac:dyDescent="0.3">
      <c r="A81" t="s">
        <v>241</v>
      </c>
      <c r="B81" t="s">
        <v>240</v>
      </c>
      <c r="C81" t="s">
        <v>24</v>
      </c>
      <c r="E81">
        <v>0</v>
      </c>
      <c r="F81">
        <v>0</v>
      </c>
      <c r="G81">
        <v>0</v>
      </c>
      <c r="H81">
        <v>0</v>
      </c>
      <c r="J81" s="3">
        <f t="shared" si="3"/>
        <v>0</v>
      </c>
      <c r="K81" s="3">
        <f t="shared" si="4"/>
        <v>0</v>
      </c>
      <c r="L81" s="3">
        <f t="shared" si="5"/>
        <v>0</v>
      </c>
      <c r="N81" t="str">
        <f>VLOOKUP(A81,[1]Sheet1!$B$2:$H$104,1,0)</f>
        <v>OYO Home Krishnanand Palace Homestay</v>
      </c>
      <c r="O81" t="str">
        <f>VLOOKUP($A81,[1]Sheet1!$B$2:$H$104,2,0)</f>
        <v>Ayodhya</v>
      </c>
      <c r="P81" t="str">
        <f>VLOOKUP($A81,[1]Sheet1!$B$2:$H$104,3,0)</f>
        <v>Need to add</v>
      </c>
      <c r="Q81" t="str">
        <f>VLOOKUP($A81,[1]Sheet1!$B$2:$H$104,4,0)</f>
        <v>2,342</v>
      </c>
      <c r="R81" t="str">
        <f>VLOOKUP($A81,[1]Sheet1!$B$2:$H$104,5,0)</f>
        <v>1,246</v>
      </c>
      <c r="S81">
        <f>VLOOKUP($A81,[1]Sheet1!$B$2:$H$104,6,0)</f>
        <v>0</v>
      </c>
      <c r="T81" t="str">
        <f>VLOOKUP($A81,[1]Sheet1!$B$2:$H$104,7,0)</f>
        <v>//www.makemytrip.com/hotels/hotel-details?hotelId=202310031536108653&amp;_uCurrency=INR&amp;checkin=12062023&amp;checkout=12082023&amp;city=CTAYA&amp;country=IN&amp;lat=26.79936&amp;lng=82.20875&amp;locusId=CTAYA&amp;locusType=city&amp;rank=76&amp;reference=hotel&amp;roomStayQualifier=2e0e&amp;rsc=1e2e0e&amp;searchText=Ayodhya&amp;type=city&amp;mtkeys=4546429614154866017</v>
      </c>
    </row>
    <row r="82" spans="1:20" x14ac:dyDescent="0.3">
      <c r="A82" t="s">
        <v>242</v>
      </c>
      <c r="B82" t="s">
        <v>169</v>
      </c>
      <c r="E82">
        <v>0</v>
      </c>
      <c r="F82">
        <v>0</v>
      </c>
      <c r="G82">
        <v>0</v>
      </c>
      <c r="H82">
        <v>0</v>
      </c>
      <c r="J82" s="3">
        <f t="shared" si="3"/>
        <v>0</v>
      </c>
      <c r="K82" s="3">
        <f t="shared" si="4"/>
        <v>0</v>
      </c>
      <c r="L82" s="3">
        <f t="shared" si="5"/>
        <v>0</v>
      </c>
      <c r="N82" t="str">
        <f>VLOOKUP(A82,[1]Sheet1!$B$2:$H$104,1,0)</f>
        <v>OYO Home Pari Mahal Homestay</v>
      </c>
      <c r="O82" t="str">
        <f>VLOOKUP($A82,[1]Sheet1!$B$2:$H$104,2,0)</f>
        <v>Faizabad </v>
      </c>
      <c r="P82" t="str">
        <f>VLOOKUP($A82,[1]Sheet1!$B$2:$H$104,3,0)</f>
        <v xml:space="preserve"> 10.6 km from city centre</v>
      </c>
      <c r="Q82" t="str">
        <f>VLOOKUP($A82,[1]Sheet1!$B$2:$H$104,4,0)</f>
        <v>2,816</v>
      </c>
      <c r="R82" t="str">
        <f>VLOOKUP($A82,[1]Sheet1!$B$2:$H$104,5,0)</f>
        <v>1,365</v>
      </c>
      <c r="S82">
        <f>VLOOKUP($A82,[1]Sheet1!$B$2:$H$104,6,0)</f>
        <v>0</v>
      </c>
      <c r="T82" t="str">
        <f>VLOOKUP($A82,[1]Sheet1!$B$2:$H$104,7,0)</f>
        <v>//www.makemytrip.com/hotels/hotel-details?hotelId=202310181116406839&amp;_uCurrency=INR&amp;checkin=12062023&amp;checkout=12082023&amp;city=CTAYA&amp;country=IN&amp;lat=26.75927&amp;lng=82.12691&amp;locusId=CTAYA&amp;locusType=city&amp;rank=77&amp;reference=hotel&amp;roomStayQualifier=2e0e&amp;rsc=1e2e0e&amp;searchText=Ayodhya&amp;type=city&amp;mtkeys=2558149191422223936</v>
      </c>
    </row>
    <row r="83" spans="1:20" x14ac:dyDescent="0.3">
      <c r="A83" t="s">
        <v>243</v>
      </c>
      <c r="B83" t="s">
        <v>244</v>
      </c>
      <c r="C83" t="s">
        <v>24</v>
      </c>
      <c r="E83">
        <v>0</v>
      </c>
      <c r="F83">
        <v>0</v>
      </c>
      <c r="G83">
        <v>0</v>
      </c>
      <c r="H83">
        <v>0</v>
      </c>
      <c r="J83" s="3">
        <f t="shared" si="3"/>
        <v>0</v>
      </c>
      <c r="K83" s="3">
        <f t="shared" si="4"/>
        <v>0</v>
      </c>
      <c r="L83" s="3">
        <f t="shared" si="5"/>
        <v>0</v>
      </c>
      <c r="N83" t="str">
        <f>VLOOKUP(A83,[1]Sheet1!$B$2:$H$104,1,0)</f>
        <v>OYO Home Anjaneya Guest House Homestay</v>
      </c>
      <c r="O83" t="str">
        <f>VLOOKUP($A83,[1]Sheet1!$B$2:$H$104,2,0)</f>
        <v>Ayodhya</v>
      </c>
      <c r="P83" t="str">
        <f>VLOOKUP($A83,[1]Sheet1!$B$2:$H$104,3,0)</f>
        <v>Need to add</v>
      </c>
      <c r="Q83" t="str">
        <f>VLOOKUP($A83,[1]Sheet1!$B$2:$H$104,4,0)</f>
        <v>2,342</v>
      </c>
      <c r="R83" t="str">
        <f>VLOOKUP($A83,[1]Sheet1!$B$2:$H$104,5,0)</f>
        <v>1,246</v>
      </c>
      <c r="S83">
        <f>VLOOKUP($A83,[1]Sheet1!$B$2:$H$104,6,0)</f>
        <v>0</v>
      </c>
      <c r="T83" t="str">
        <f>VLOOKUP($A83,[1]Sheet1!$B$2:$H$104,7,0)</f>
        <v>//www.makemytrip.com/hotels/hotel-details?hotelId=202306300902223423&amp;_uCurrency=INR&amp;checkin=12062023&amp;checkout=12082023&amp;city=CTAYA&amp;country=IN&amp;lat=26.77902&amp;lng=82.21348&amp;locusId=CTAYA&amp;locusType=city&amp;rank=78&amp;reference=hotel&amp;roomStayQualifier=2e0e&amp;rsc=1e2e0e&amp;searchText=Ayodhya&amp;type=city&amp;mtkeys=3717805982385373391</v>
      </c>
    </row>
    <row r="84" spans="1:20" x14ac:dyDescent="0.3">
      <c r="A84" t="s">
        <v>245</v>
      </c>
      <c r="C84" t="s">
        <v>246</v>
      </c>
      <c r="E84">
        <v>0</v>
      </c>
      <c r="F84">
        <v>0</v>
      </c>
      <c r="G84">
        <v>0</v>
      </c>
      <c r="H84">
        <v>0</v>
      </c>
      <c r="J84" s="3">
        <f t="shared" si="3"/>
        <v>0</v>
      </c>
      <c r="K84" s="3">
        <f t="shared" si="4"/>
        <v>0</v>
      </c>
      <c r="L84" s="3">
        <f t="shared" si="5"/>
        <v>0</v>
      </c>
      <c r="N84" t="str">
        <f>VLOOKUP(A84,[1]Sheet1!$B$2:$H$104,1,0)</f>
        <v>Vidya Nilayam Homestay</v>
      </c>
      <c r="O84" t="str">
        <f>VLOOKUP($A84,[1]Sheet1!$B$2:$H$104,2,0)</f>
        <v>Ayodhya</v>
      </c>
      <c r="P84" t="str">
        <f>VLOOKUP($A84,[1]Sheet1!$B$2:$H$104,3,0)</f>
        <v>Need to add</v>
      </c>
      <c r="Q84" t="str">
        <f>VLOOKUP($A84,[1]Sheet1!$B$2:$H$104,4,0)</f>
        <v>2,200</v>
      </c>
      <c r="R84" t="str">
        <f>VLOOKUP($A84,[1]Sheet1!$B$2:$H$104,5,0)</f>
        <v>1,740</v>
      </c>
      <c r="S84" t="str">
        <f>VLOOKUP($A84,[1]Sheet1!$B$2:$H$104,6,0)</f>
        <v>224</v>
      </c>
      <c r="T84" t="str">
        <f>VLOOKUP($A84,[1]Sheet1!$B$2:$H$104,7,0)</f>
        <v>//www.makemytrip.com/hotels/hotel-details?hotelId=202311192111261249&amp;_uCurrency=INR&amp;checkin=12062023&amp;checkout=12082023&amp;city=CTAYA&amp;country=IN&amp;lat=26.78948&amp;lng=82.19348&amp;locusId=CTAYA&amp;locusType=city&amp;rank=79&amp;reference=hotel&amp;roomStayQualifier=2e0e&amp;rsc=1e2e0e&amp;searchText=Ayodhya&amp;type=city&amp;mtkeys=4765782172462381031</v>
      </c>
    </row>
    <row r="85" spans="1:20" x14ac:dyDescent="0.3">
      <c r="A85" t="s">
        <v>247</v>
      </c>
      <c r="B85" t="s">
        <v>240</v>
      </c>
      <c r="C85" t="s">
        <v>24</v>
      </c>
      <c r="E85">
        <v>0</v>
      </c>
      <c r="F85">
        <v>0</v>
      </c>
      <c r="G85">
        <v>0</v>
      </c>
      <c r="H85">
        <v>0</v>
      </c>
      <c r="J85" s="3">
        <f t="shared" si="3"/>
        <v>0</v>
      </c>
      <c r="K85" s="3">
        <f t="shared" si="4"/>
        <v>0</v>
      </c>
      <c r="L85" s="3">
        <f t="shared" si="5"/>
        <v>0</v>
      </c>
      <c r="N85" t="str">
        <f>VLOOKUP(A85,[1]Sheet1!$B$2:$H$104,1,0)</f>
        <v>OYO Home Narayanam Guest House Homestay</v>
      </c>
      <c r="O85" t="str">
        <f>VLOOKUP($A85,[1]Sheet1!$B$2:$H$104,2,0)</f>
        <v>Ayodhya</v>
      </c>
      <c r="P85" t="str">
        <f>VLOOKUP($A85,[1]Sheet1!$B$2:$H$104,3,0)</f>
        <v>Need to add</v>
      </c>
      <c r="Q85" t="str">
        <f>VLOOKUP($A85,[1]Sheet1!$B$2:$H$104,4,0)</f>
        <v>2,342</v>
      </c>
      <c r="R85" t="str">
        <f>VLOOKUP($A85,[1]Sheet1!$B$2:$H$104,5,0)</f>
        <v>1,424</v>
      </c>
      <c r="S85">
        <f>VLOOKUP($A85,[1]Sheet1!$B$2:$H$104,6,0)</f>
        <v>0</v>
      </c>
      <c r="T85" t="str">
        <f>VLOOKUP($A85,[1]Sheet1!$B$2:$H$104,7,0)</f>
        <v>//www.makemytrip.com/hotels/hotel-details?hotelId=202309271031577802&amp;_uCurrency=INR&amp;checkin=12062023&amp;checkout=12082023&amp;city=CTAYA&amp;country=IN&amp;lat=26.77715&amp;lng=82.20933&amp;locusId=CTAYA&amp;locusType=city&amp;rank=80&amp;reference=hotel&amp;roomStayQualifier=2e0e&amp;rsc=1e2e0e&amp;searchText=Ayodhya&amp;type=city&amp;mtkeys=-5939905395756401796</v>
      </c>
    </row>
    <row r="86" spans="1:20" x14ac:dyDescent="0.3">
      <c r="A86" t="s">
        <v>248</v>
      </c>
      <c r="C86" t="s">
        <v>249</v>
      </c>
      <c r="E86">
        <v>0</v>
      </c>
      <c r="F86">
        <v>0</v>
      </c>
      <c r="G86">
        <v>0</v>
      </c>
      <c r="H86">
        <v>0</v>
      </c>
      <c r="J86" s="3">
        <f t="shared" si="3"/>
        <v>0</v>
      </c>
      <c r="K86" s="3">
        <f t="shared" si="4"/>
        <v>0</v>
      </c>
      <c r="L86" s="3">
        <f t="shared" si="5"/>
        <v>0</v>
      </c>
      <c r="N86" t="str">
        <f>VLOOKUP(A86,[1]Sheet1!$B$2:$H$104,1,0)</f>
        <v>Guru Kripa Guest House (Home Stay)</v>
      </c>
      <c r="O86" t="str">
        <f>VLOOKUP($A86,[1]Sheet1!$B$2:$H$104,2,0)</f>
        <v>Ayodhya</v>
      </c>
      <c r="P86" t="str">
        <f>VLOOKUP($A86,[1]Sheet1!$B$2:$H$104,3,0)</f>
        <v>Need to add</v>
      </c>
      <c r="Q86" t="str">
        <f>VLOOKUP($A86,[1]Sheet1!$B$2:$H$104,4,0)</f>
        <v>1,500</v>
      </c>
      <c r="R86" t="str">
        <f>VLOOKUP($A86,[1]Sheet1!$B$2:$H$104,5,0)</f>
        <v>1,339</v>
      </c>
      <c r="S86" t="str">
        <f>VLOOKUP($A86,[1]Sheet1!$B$2:$H$104,6,0)</f>
        <v>285</v>
      </c>
      <c r="T86" t="str">
        <f>VLOOKUP($A86,[1]Sheet1!$B$2:$H$104,7,0)</f>
        <v>//www.makemytrip.com/hotels/hotel-details?hotelId=202309161400014140&amp;_uCurrency=INR&amp;checkin=12062023&amp;checkout=12082023&amp;city=CTAYA&amp;country=IN&amp;lat=26.8006&amp;lng=82.20552&amp;locusId=CTAYA&amp;locusType=city&amp;rank=81&amp;reference=hotel&amp;roomStayQualifier=2e0e&amp;rsc=1e2e0e&amp;searchText=Ayodhya&amp;type=city&amp;mtkeys=6330893577716713734</v>
      </c>
    </row>
    <row r="87" spans="1:20" x14ac:dyDescent="0.3">
      <c r="A87" t="s">
        <v>250</v>
      </c>
      <c r="B87" t="s">
        <v>251</v>
      </c>
      <c r="C87" t="s">
        <v>102</v>
      </c>
      <c r="E87">
        <v>0</v>
      </c>
      <c r="F87">
        <v>0</v>
      </c>
      <c r="G87">
        <v>0</v>
      </c>
      <c r="H87">
        <v>0</v>
      </c>
      <c r="J87" s="3">
        <f t="shared" si="3"/>
        <v>0</v>
      </c>
      <c r="K87" s="3">
        <f t="shared" si="4"/>
        <v>0</v>
      </c>
      <c r="L87" s="3">
        <f t="shared" si="5"/>
        <v>0</v>
      </c>
      <c r="N87" t="str">
        <f>VLOOKUP(A87,[1]Sheet1!$B$2:$H$104,1,0)</f>
        <v>SARYU LODGE</v>
      </c>
      <c r="O87" t="str">
        <f>VLOOKUP($A87,[1]Sheet1!$B$2:$H$104,2,0)</f>
        <v>Tulsi Nagar</v>
      </c>
      <c r="P87" t="str">
        <f>VLOOKUP($A87,[1]Sheet1!$B$2:$H$104,3,0)</f>
        <v>Need to add</v>
      </c>
      <c r="Q87" t="str">
        <f>VLOOKUP($A87,[1]Sheet1!$B$2:$H$104,4,0)</f>
        <v>2,599</v>
      </c>
      <c r="R87" t="str">
        <f>VLOOKUP($A87,[1]Sheet1!$B$2:$H$104,5,0)</f>
        <v>2,067</v>
      </c>
      <c r="S87" t="str">
        <f>VLOOKUP($A87,[1]Sheet1!$B$2:$H$104,6,0)</f>
        <v>399</v>
      </c>
      <c r="T87" t="str">
        <f>VLOOKUP($A87,[1]Sheet1!$B$2:$H$104,7,0)</f>
        <v>//www.makemytrip.com/hotels/hotel-details?hotelId=202310302126522401&amp;_uCurrency=INR&amp;checkin=12062023&amp;checkout=12082023&amp;city=CTAYA&amp;country=IN&amp;lat=26.8061&amp;lng=82.20009&amp;locusId=CTAYA&amp;locusType=city&amp;rank=82&amp;reference=hotel&amp;roomStayQualifier=2e0e&amp;rsc=1e2e0e&amp;searchText=Ayodhya&amp;type=city&amp;mtkeys=-7389142718638845749</v>
      </c>
    </row>
    <row r="88" spans="1:20" x14ac:dyDescent="0.3">
      <c r="A88" t="s">
        <v>252</v>
      </c>
      <c r="B88" t="s">
        <v>253</v>
      </c>
      <c r="C88" t="s">
        <v>110</v>
      </c>
      <c r="E88">
        <v>0</v>
      </c>
      <c r="F88">
        <v>0</v>
      </c>
      <c r="G88">
        <v>0</v>
      </c>
      <c r="H88">
        <v>0</v>
      </c>
      <c r="J88" s="3">
        <f t="shared" si="3"/>
        <v>0</v>
      </c>
      <c r="K88" s="3">
        <f t="shared" si="4"/>
        <v>0</v>
      </c>
      <c r="L88" s="3">
        <f t="shared" si="5"/>
        <v>0</v>
      </c>
      <c r="N88" t="str">
        <f>VLOOKUP(A88,[1]Sheet1!$B$2:$H$104,1,0)</f>
        <v>Ayodhya Resdiancy</v>
      </c>
      <c r="O88" t="str">
        <f>VLOOKUP($A88,[1]Sheet1!$B$2:$H$104,2,0)</f>
        <v>Ayodhya</v>
      </c>
      <c r="P88" t="str">
        <f>VLOOKUP($A88,[1]Sheet1!$B$2:$H$104,3,0)</f>
        <v>Need to add</v>
      </c>
      <c r="Q88" t="str">
        <f>VLOOKUP($A88,[1]Sheet1!$B$2:$H$104,4,0)</f>
        <v>1,600</v>
      </c>
      <c r="R88" t="str">
        <f>VLOOKUP($A88,[1]Sheet1!$B$2:$H$104,5,0)</f>
        <v>1,140</v>
      </c>
      <c r="S88" t="str">
        <f>VLOOKUP($A88,[1]Sheet1!$B$2:$H$104,6,0)</f>
        <v>252</v>
      </c>
      <c r="T88" t="str">
        <f>VLOOKUP($A88,[1]Sheet1!$B$2:$H$104,7,0)</f>
        <v>//www.makemytrip.com/hotels/hotel-details?hotelId=202310281926196163&amp;_uCurrency=INR&amp;checkin=12062023&amp;checkout=12082023&amp;city=CTAYA&amp;country=IN&amp;lat=26.80061&amp;lng=82.213&amp;locusId=CTAYA&amp;locusType=city&amp;rank=83&amp;reference=hotel&amp;roomStayQualifier=2e0e&amp;rsc=1e2e0e&amp;searchText=Ayodhya&amp;type=city&amp;mtkeys=1157328070308368974</v>
      </c>
    </row>
    <row r="89" spans="1:20" x14ac:dyDescent="0.3">
      <c r="A89" t="s">
        <v>254</v>
      </c>
      <c r="B89" t="s">
        <v>255</v>
      </c>
      <c r="C89" t="s">
        <v>220</v>
      </c>
      <c r="E89">
        <v>0</v>
      </c>
      <c r="F89">
        <v>0</v>
      </c>
      <c r="G89">
        <v>0</v>
      </c>
      <c r="H89">
        <v>0</v>
      </c>
      <c r="J89" s="3">
        <f t="shared" si="3"/>
        <v>0</v>
      </c>
      <c r="K89" s="3">
        <f t="shared" si="4"/>
        <v>0</v>
      </c>
      <c r="L89" s="3">
        <f t="shared" si="5"/>
        <v>0</v>
      </c>
      <c r="N89" t="str">
        <f>VLOOKUP(A89,[1]Sheet1!$B$2:$H$104,1,0)</f>
        <v>Tanvi Palace</v>
      </c>
      <c r="O89" t="str">
        <f>VLOOKUP($A89,[1]Sheet1!$B$2:$H$104,2,0)</f>
        <v>Ayodhya</v>
      </c>
      <c r="P89" t="str">
        <f>VLOOKUP($A89,[1]Sheet1!$B$2:$H$104,3,0)</f>
        <v>Need to add</v>
      </c>
      <c r="Q89" t="str">
        <f>VLOOKUP($A89,[1]Sheet1!$B$2:$H$104,4,0)</f>
        <v>4,500</v>
      </c>
      <c r="R89" t="str">
        <f>VLOOKUP($A89,[1]Sheet1!$B$2:$H$104,5,0)</f>
        <v>4,185</v>
      </c>
      <c r="S89" t="str">
        <f>VLOOKUP($A89,[1]Sheet1!$B$2:$H$104,6,0)</f>
        <v>990</v>
      </c>
      <c r="T89" t="str">
        <f>VLOOKUP($A89,[1]Sheet1!$B$2:$H$104,7,0)</f>
        <v>//www.makemytrip.com/hotels/hotel-details?hotelId=202301222000494517&amp;_uCurrency=INR&amp;checkin=12062023&amp;checkout=12082023&amp;city=CTAYA&amp;country=IN&amp;lat=26.79728&amp;lng=82.21781&amp;locusId=CTAYA&amp;locusType=city&amp;rank=84&amp;reference=hotel&amp;roomStayQualifier=2e0e&amp;rsc=1e2e0e&amp;searchText=Ayodhya&amp;type=city&amp;mtkeys=-6140060276031084369</v>
      </c>
    </row>
    <row r="90" spans="1:20" x14ac:dyDescent="0.3">
      <c r="A90" t="s">
        <v>256</v>
      </c>
      <c r="B90" t="s">
        <v>257</v>
      </c>
      <c r="C90" t="s">
        <v>233</v>
      </c>
      <c r="E90">
        <v>0</v>
      </c>
      <c r="F90">
        <v>0</v>
      </c>
      <c r="G90">
        <v>0</v>
      </c>
      <c r="H90">
        <v>0</v>
      </c>
      <c r="J90" s="3">
        <f t="shared" si="3"/>
        <v>0</v>
      </c>
      <c r="K90" s="3">
        <f t="shared" si="4"/>
        <v>0</v>
      </c>
      <c r="L90" s="3">
        <f t="shared" si="5"/>
        <v>0</v>
      </c>
      <c r="N90" t="str">
        <f>VLOOKUP(A90,[1]Sheet1!$B$2:$H$104,1,0)</f>
        <v>The Mansarovar Palace By WB Inn</v>
      </c>
      <c r="O90" t="str">
        <f>VLOOKUP($A90,[1]Sheet1!$B$2:$H$104,2,0)</f>
        <v>Faizabad </v>
      </c>
      <c r="P90" t="str">
        <f>VLOOKUP($A90,[1]Sheet1!$B$2:$H$104,3,0)</f>
        <v xml:space="preserve"> 3.8 km from city centre</v>
      </c>
      <c r="Q90" t="str">
        <f>VLOOKUP($A90,[1]Sheet1!$B$2:$H$104,4,0)</f>
        <v>4,999</v>
      </c>
      <c r="R90" t="str">
        <f>VLOOKUP($A90,[1]Sheet1!$B$2:$H$104,5,0)</f>
        <v>4,417</v>
      </c>
      <c r="S90" t="str">
        <f>VLOOKUP($A90,[1]Sheet1!$B$2:$H$104,6,0)</f>
        <v>886</v>
      </c>
      <c r="T90" t="str">
        <f>VLOOKUP($A90,[1]Sheet1!$B$2:$H$104,7,0)</f>
        <v>//www.makemytrip.com/hotels/hotel-details?hotelId=202304051441516559&amp;_uCurrency=INR&amp;checkin=12062023&amp;checkout=12082023&amp;city=CTAYA&amp;country=IN&amp;lat=26.78173&amp;lng=82.17766&amp;locusId=CTAYA&amp;locusType=city&amp;rank=85&amp;reference=hotel&amp;roomStayQualifier=2e0e&amp;rsc=1e2e0e&amp;searchText=Ayodhya&amp;type=city&amp;mtkeys=-4866230047574586026</v>
      </c>
    </row>
    <row r="91" spans="1:20" x14ac:dyDescent="0.3">
      <c r="A91" t="s">
        <v>258</v>
      </c>
      <c r="B91" t="s">
        <v>259</v>
      </c>
      <c r="C91" t="s">
        <v>260</v>
      </c>
      <c r="E91">
        <v>0</v>
      </c>
      <c r="F91">
        <v>0</v>
      </c>
      <c r="G91">
        <v>0</v>
      </c>
      <c r="H91">
        <v>0</v>
      </c>
      <c r="J91" s="3">
        <f t="shared" si="3"/>
        <v>0</v>
      </c>
      <c r="K91" s="3">
        <f t="shared" si="4"/>
        <v>0</v>
      </c>
      <c r="L91" s="3">
        <f t="shared" si="5"/>
        <v>0</v>
      </c>
      <c r="N91" t="str">
        <f>VLOOKUP(A91,[1]Sheet1!$B$2:$H$104,1,0)</f>
        <v>Go Trip Go</v>
      </c>
      <c r="O91" t="str">
        <f>VLOOKUP($A91,[1]Sheet1!$B$2:$H$104,2,0)</f>
        <v>Faizabad </v>
      </c>
      <c r="P91" t="str">
        <f>VLOOKUP($A91,[1]Sheet1!$B$2:$H$104,3,0)</f>
        <v xml:space="preserve"> 5.8 km from city centre</v>
      </c>
      <c r="Q91" t="str">
        <f>VLOOKUP($A91,[1]Sheet1!$B$2:$H$104,4,0)</f>
        <v>2,500</v>
      </c>
      <c r="R91" t="str">
        <f>VLOOKUP($A91,[1]Sheet1!$B$2:$H$104,5,0)</f>
        <v>2,325</v>
      </c>
      <c r="S91" t="str">
        <f>VLOOKUP($A91,[1]Sheet1!$B$2:$H$104,6,0)</f>
        <v>550</v>
      </c>
      <c r="T91" t="str">
        <f>VLOOKUP($A91,[1]Sheet1!$B$2:$H$104,7,0)</f>
        <v>//www.makemytrip.com/hotels/hotel-details?hotelId=202109010016097714&amp;_uCurrency=INR&amp;checkin=12062023&amp;checkout=12082023&amp;city=CTAYA&amp;country=IN&amp;lat=26.77051&amp;lng=82.16689&amp;locusId=CTAYA&amp;locusType=city&amp;rank=86&amp;reference=hotel&amp;roomStayQualifier=2e0e&amp;rsc=1e2e0e&amp;searchText=Ayodhya&amp;type=city&amp;mtkeys=-4842047203057765028</v>
      </c>
    </row>
    <row r="92" spans="1:20" x14ac:dyDescent="0.3">
      <c r="A92" t="s">
        <v>261</v>
      </c>
      <c r="B92" t="s">
        <v>262</v>
      </c>
      <c r="C92" t="s">
        <v>216</v>
      </c>
      <c r="E92">
        <v>0</v>
      </c>
      <c r="F92">
        <v>0</v>
      </c>
      <c r="G92">
        <v>0</v>
      </c>
      <c r="H92">
        <v>0</v>
      </c>
      <c r="J92" s="3">
        <f t="shared" si="3"/>
        <v>0</v>
      </c>
      <c r="K92" s="3">
        <f t="shared" si="4"/>
        <v>0</v>
      </c>
      <c r="L92" s="3">
        <f t="shared" si="5"/>
        <v>0</v>
      </c>
      <c r="N92" t="str">
        <f>VLOOKUP(A92,[1]Sheet1!$B$2:$H$104,1,0)</f>
        <v>Jyotish Bhawan</v>
      </c>
      <c r="O92" t="str">
        <f>VLOOKUP($A92,[1]Sheet1!$B$2:$H$104,2,0)</f>
        <v>Tulsi Nagar</v>
      </c>
      <c r="P92" t="str">
        <f>VLOOKUP($A92,[1]Sheet1!$B$2:$H$104,3,0)</f>
        <v>Need to add</v>
      </c>
      <c r="Q92" t="str">
        <f>VLOOKUP($A92,[1]Sheet1!$B$2:$H$104,4,0)</f>
        <v>5,500</v>
      </c>
      <c r="R92" t="str">
        <f>VLOOKUP($A92,[1]Sheet1!$B$2:$H$104,5,0)</f>
        <v>5,115</v>
      </c>
      <c r="S92" t="str">
        <f>VLOOKUP($A92,[1]Sheet1!$B$2:$H$104,6,0)</f>
        <v>1,210</v>
      </c>
      <c r="T92" t="str">
        <f>VLOOKUP($A92,[1]Sheet1!$B$2:$H$104,7,0)</f>
        <v>//www.makemytrip.com/hotels/hotel-details?hotelId=202110251246458215&amp;_uCurrency=INR&amp;checkin=12062023&amp;checkout=12082023&amp;city=CTAYA&amp;country=IN&amp;lat=26.80107&amp;lng=82.20229&amp;locusId=CTAYA&amp;locusType=city&amp;rank=87&amp;reference=hotel&amp;roomStayQualifier=2e0e&amp;rsc=1e2e0e&amp;searchText=Ayodhya&amp;type=city&amp;mtkeys=1875655230747211048</v>
      </c>
    </row>
    <row r="93" spans="1:20" x14ac:dyDescent="0.3">
      <c r="A93" t="s">
        <v>263</v>
      </c>
      <c r="B93" t="s">
        <v>264</v>
      </c>
      <c r="C93" t="s">
        <v>227</v>
      </c>
      <c r="E93">
        <v>0</v>
      </c>
      <c r="F93">
        <v>0</v>
      </c>
      <c r="G93">
        <v>0</v>
      </c>
      <c r="H93">
        <v>0</v>
      </c>
      <c r="J93" s="3">
        <f t="shared" si="3"/>
        <v>0</v>
      </c>
      <c r="K93" s="3">
        <f t="shared" si="4"/>
        <v>0</v>
      </c>
      <c r="L93" s="3">
        <f t="shared" si="5"/>
        <v>0</v>
      </c>
      <c r="N93" t="str">
        <f>VLOOKUP(A93,[1]Sheet1!$B$2:$H$104,1,0)</f>
        <v>Premshi Guest House</v>
      </c>
      <c r="O93" t="str">
        <f>VLOOKUP($A93,[1]Sheet1!$B$2:$H$104,2,0)</f>
        <v>Ayodhya</v>
      </c>
      <c r="P93" t="str">
        <f>VLOOKUP($A93,[1]Sheet1!$B$2:$H$104,3,0)</f>
        <v>Need to add</v>
      </c>
      <c r="Q93" t="str">
        <f>VLOOKUP($A93,[1]Sheet1!$B$2:$H$104,4,0)</f>
        <v>2,000</v>
      </c>
      <c r="R93" t="str">
        <f>VLOOKUP($A93,[1]Sheet1!$B$2:$H$104,5,0)</f>
        <v>1,682</v>
      </c>
      <c r="S93" t="str">
        <f>VLOOKUP($A93,[1]Sheet1!$B$2:$H$104,6,0)</f>
        <v>420</v>
      </c>
      <c r="T93" t="str">
        <f>VLOOKUP($A93,[1]Sheet1!$B$2:$H$104,7,0)</f>
        <v>//www.makemytrip.com/hotels/hotel-details?hotelId=202204241616157539&amp;_uCurrency=INR&amp;checkin=12062023&amp;checkout=12082023&amp;city=CTAYA&amp;country=IN&amp;lat=26.80508&amp;lng=82.20742&amp;locusId=CTAYA&amp;locusType=city&amp;rank=88&amp;reference=hotel&amp;roomStayQualifier=2e0e&amp;rsc=1e2e0e&amp;searchText=Ayodhya&amp;type=city&amp;mtkeys=-346289852450975775</v>
      </c>
    </row>
    <row r="94" spans="1:20" x14ac:dyDescent="0.3">
      <c r="A94" t="s">
        <v>265</v>
      </c>
      <c r="B94" t="s">
        <v>266</v>
      </c>
      <c r="C94" t="s">
        <v>267</v>
      </c>
      <c r="E94">
        <v>0</v>
      </c>
      <c r="F94">
        <v>0</v>
      </c>
      <c r="G94">
        <v>0</v>
      </c>
      <c r="H94">
        <v>0</v>
      </c>
      <c r="J94" s="3">
        <f t="shared" si="3"/>
        <v>0</v>
      </c>
      <c r="K94" s="3">
        <f t="shared" si="4"/>
        <v>0</v>
      </c>
      <c r="L94" s="3">
        <f t="shared" si="5"/>
        <v>0</v>
      </c>
      <c r="N94" t="str">
        <f>VLOOKUP(A94,[1]Sheet1!$B$2:$H$104,1,0)</f>
        <v>Suneeta guest house</v>
      </c>
      <c r="O94" t="str">
        <f>VLOOKUP($A94,[1]Sheet1!$B$2:$H$104,2,0)</f>
        <v>Faizabad </v>
      </c>
      <c r="P94" t="str">
        <f>VLOOKUP($A94,[1]Sheet1!$B$2:$H$104,3,0)</f>
        <v xml:space="preserve"> 5.8 km from city centre</v>
      </c>
      <c r="Q94" t="str">
        <f>VLOOKUP($A94,[1]Sheet1!$B$2:$H$104,4,0)</f>
        <v>1,500</v>
      </c>
      <c r="R94" t="str">
        <f>VLOOKUP($A94,[1]Sheet1!$B$2:$H$104,5,0)</f>
        <v>1,177</v>
      </c>
      <c r="S94" t="str">
        <f>VLOOKUP($A94,[1]Sheet1!$B$2:$H$104,6,0)</f>
        <v>330</v>
      </c>
      <c r="T94" t="str">
        <f>VLOOKUP($A94,[1]Sheet1!$B$2:$H$104,7,0)</f>
        <v>//www.makemytrip.com/hotels/hotel-details?hotelId=202211271708241261&amp;_uCurrency=INR&amp;checkin=12062023&amp;checkout=12082023&amp;city=CTAYA&amp;country=IN&amp;lat=26.7624&amp;lng=82.19362&amp;locusId=CTAYA&amp;locusType=city&amp;rank=89&amp;reference=hotel&amp;roomStayQualifier=2e0e&amp;rsc=1e2e0e&amp;searchText=Ayodhya&amp;type=city&amp;mtkeys=-4933237850280128065</v>
      </c>
    </row>
    <row r="95" spans="1:20" x14ac:dyDescent="0.3">
      <c r="A95" t="s">
        <v>268</v>
      </c>
      <c r="B95" t="s">
        <v>269</v>
      </c>
      <c r="C95" t="s">
        <v>28</v>
      </c>
      <c r="E95">
        <v>0</v>
      </c>
      <c r="F95">
        <v>0</v>
      </c>
      <c r="G95">
        <v>0</v>
      </c>
      <c r="H95">
        <v>0</v>
      </c>
      <c r="J95" s="3">
        <f t="shared" si="3"/>
        <v>0</v>
      </c>
      <c r="K95" s="3">
        <f t="shared" si="4"/>
        <v>0</v>
      </c>
      <c r="L95" s="3">
        <f t="shared" si="5"/>
        <v>0</v>
      </c>
      <c r="N95" t="str">
        <f>VLOOKUP(A95,[1]Sheet1!$B$2:$H$104,1,0)</f>
        <v>Raghunandan guest house</v>
      </c>
      <c r="O95" t="str">
        <f>VLOOKUP($A95,[1]Sheet1!$B$2:$H$104,2,0)</f>
        <v>Tulsi Nagar</v>
      </c>
      <c r="P95" t="str">
        <f>VLOOKUP($A95,[1]Sheet1!$B$2:$H$104,3,0)</f>
        <v>Need to add</v>
      </c>
      <c r="Q95" t="str">
        <f>VLOOKUP($A95,[1]Sheet1!$B$2:$H$104,4,0)</f>
        <v>1,400</v>
      </c>
      <c r="R95" t="str">
        <f>VLOOKUP($A95,[1]Sheet1!$B$2:$H$104,5,0)</f>
        <v>1,020</v>
      </c>
      <c r="S95" t="str">
        <f>VLOOKUP($A95,[1]Sheet1!$B$2:$H$104,6,0)</f>
        <v>286</v>
      </c>
      <c r="T95" t="str">
        <f>VLOOKUP($A95,[1]Sheet1!$B$2:$H$104,7,0)</f>
        <v>//www.makemytrip.com/hotels/hotel-details?hotelId=202211081353336029&amp;_uCurrency=INR&amp;checkin=12062023&amp;checkout=12082023&amp;city=CTAYA&amp;country=IN&amp;lat=26.80464&amp;lng=82.19906&amp;locusId=CTAYA&amp;locusType=city&amp;rank=90&amp;reference=hotel&amp;roomStayQualifier=2e0e&amp;rsc=1e2e0e&amp;searchText=Ayodhya&amp;type=city&amp;mtkeys=-2521633034455802764</v>
      </c>
    </row>
    <row r="96" spans="1:20" x14ac:dyDescent="0.3">
      <c r="A96" t="s">
        <v>270</v>
      </c>
      <c r="B96" t="s">
        <v>271</v>
      </c>
      <c r="C96" t="s">
        <v>272</v>
      </c>
      <c r="E96">
        <v>0</v>
      </c>
      <c r="F96">
        <v>0</v>
      </c>
      <c r="G96">
        <v>0</v>
      </c>
      <c r="H96">
        <v>0</v>
      </c>
      <c r="J96" s="3">
        <f t="shared" si="3"/>
        <v>0</v>
      </c>
      <c r="K96" s="3">
        <f t="shared" si="4"/>
        <v>0</v>
      </c>
      <c r="L96" s="3">
        <f t="shared" si="5"/>
        <v>0</v>
      </c>
      <c r="N96" t="str">
        <f>VLOOKUP(A96,[1]Sheet1!$B$2:$H$104,1,0)</f>
        <v>Awadh hotel and guest house</v>
      </c>
      <c r="O96" t="str">
        <f>VLOOKUP($A96,[1]Sheet1!$B$2:$H$104,2,0)</f>
        <v>Ronak Puram Colony </v>
      </c>
      <c r="P96" t="str">
        <f>VLOOKUP($A96,[1]Sheet1!$B$2:$H$104,3,0)</f>
        <v xml:space="preserve"> 5.2 km from city centre</v>
      </c>
      <c r="Q96" t="str">
        <f>VLOOKUP($A96,[1]Sheet1!$B$2:$H$104,4,0)</f>
        <v>999</v>
      </c>
      <c r="R96" t="str">
        <f>VLOOKUP($A96,[1]Sheet1!$B$2:$H$104,5,0)</f>
        <v>812</v>
      </c>
      <c r="S96" t="str">
        <f>VLOOKUP($A96,[1]Sheet1!$B$2:$H$104,6,0)</f>
        <v>190</v>
      </c>
      <c r="T96" t="str">
        <f>VLOOKUP($A96,[1]Sheet1!$B$2:$H$104,7,0)</f>
        <v>//www.makemytrip.com/hotels/hotel-details?hotelId=202307131552031943&amp;_uCurrency=INR&amp;checkin=12062023&amp;checkout=12082023&amp;city=CTAYA&amp;country=IN&amp;lat=26.76806&amp;lng=82.18118&amp;locusId=CTAYA&amp;locusType=city&amp;rank=91&amp;reference=hotel&amp;roomStayQualifier=2e0e&amp;rsc=1e2e0e&amp;searchText=Ayodhya&amp;type=city&amp;mtkeys=258446897460571378</v>
      </c>
    </row>
    <row r="97" spans="1:20" x14ac:dyDescent="0.3">
      <c r="A97" t="s">
        <v>273</v>
      </c>
      <c r="B97" t="s">
        <v>274</v>
      </c>
      <c r="C97" t="s">
        <v>260</v>
      </c>
      <c r="E97">
        <v>0</v>
      </c>
      <c r="F97">
        <v>0</v>
      </c>
      <c r="G97">
        <v>0</v>
      </c>
      <c r="H97">
        <v>0</v>
      </c>
      <c r="J97" s="3">
        <f t="shared" si="3"/>
        <v>0</v>
      </c>
      <c r="K97" s="3">
        <f t="shared" si="4"/>
        <v>0</v>
      </c>
      <c r="L97" s="3">
        <f t="shared" si="5"/>
        <v>0</v>
      </c>
      <c r="N97" t="str">
        <f>VLOOKUP(A97,[1]Sheet1!$B$2:$H$104,1,0)</f>
        <v>Amrit Palace</v>
      </c>
      <c r="O97" t="str">
        <f>VLOOKUP($A97,[1]Sheet1!$B$2:$H$104,2,0)</f>
        <v>Ram Katha Park</v>
      </c>
      <c r="P97" t="str">
        <f>VLOOKUP($A97,[1]Sheet1!$B$2:$H$104,3,0)</f>
        <v>Need to add</v>
      </c>
      <c r="Q97" t="str">
        <f>VLOOKUP($A97,[1]Sheet1!$B$2:$H$104,4,0)</f>
        <v>3,500</v>
      </c>
      <c r="R97" t="str">
        <f>VLOOKUP($A97,[1]Sheet1!$B$2:$H$104,5,0)</f>
        <v>3,255</v>
      </c>
      <c r="S97" t="str">
        <f>VLOOKUP($A97,[1]Sheet1!$B$2:$H$104,6,0)</f>
        <v>665</v>
      </c>
      <c r="T97" t="str">
        <f>VLOOKUP($A97,[1]Sheet1!$B$2:$H$104,7,0)</f>
        <v>//www.makemytrip.com/hotels/hotel-details?hotelId=202308071758212578&amp;_uCurrency=INR&amp;checkin=12062023&amp;checkout=12082023&amp;city=CTAYA&amp;country=IN&amp;lat=26.80503&amp;lng=82.21552&amp;locusId=CTAYA&amp;locusType=city&amp;rank=92&amp;reference=hotel&amp;roomStayQualifier=2e0e&amp;rsc=1e2e0e&amp;searchText=Ayodhya&amp;type=city&amp;mtkeys=-2954901175696023331</v>
      </c>
    </row>
    <row r="98" spans="1:20" x14ac:dyDescent="0.3">
      <c r="A98" t="s">
        <v>275</v>
      </c>
      <c r="B98" t="s">
        <v>169</v>
      </c>
      <c r="C98" t="s">
        <v>276</v>
      </c>
      <c r="E98">
        <v>0</v>
      </c>
      <c r="F98">
        <v>0</v>
      </c>
      <c r="G98">
        <v>0</v>
      </c>
      <c r="H98">
        <v>0</v>
      </c>
      <c r="J98" s="3">
        <f t="shared" si="3"/>
        <v>0</v>
      </c>
      <c r="K98" s="3">
        <f t="shared" si="4"/>
        <v>0</v>
      </c>
      <c r="L98" s="3">
        <f t="shared" si="5"/>
        <v>0</v>
      </c>
      <c r="N98" t="str">
        <f>VLOOKUP(A98,[1]Sheet1!$B$2:$H$104,1,0)</f>
        <v>OYO Home Pandey's Home Stay</v>
      </c>
      <c r="O98" t="str">
        <f>VLOOKUP($A98,[1]Sheet1!$B$2:$H$104,2,0)</f>
        <v>Ayodhya</v>
      </c>
      <c r="P98" t="str">
        <f>VLOOKUP($A98,[1]Sheet1!$B$2:$H$104,3,0)</f>
        <v>Need to add</v>
      </c>
      <c r="Q98" t="str">
        <f>VLOOKUP($A98,[1]Sheet1!$B$2:$H$104,4,0)</f>
        <v>3,028</v>
      </c>
      <c r="R98" t="str">
        <f>VLOOKUP($A98,[1]Sheet1!$B$2:$H$104,5,0)</f>
        <v>1,611</v>
      </c>
      <c r="S98">
        <f>VLOOKUP($A98,[1]Sheet1!$B$2:$H$104,6,0)</f>
        <v>0</v>
      </c>
      <c r="T98" t="str">
        <f>VLOOKUP($A98,[1]Sheet1!$B$2:$H$104,7,0)</f>
        <v>//www.makemytrip.com/hotels/hotel-details?hotelId=202306091054067877&amp;_uCurrency=INR&amp;checkin=12062023&amp;checkout=12082023&amp;city=CTAYA&amp;country=IN&amp;lat=26.81101&amp;lng=82.20572&amp;locusId=CTAYA&amp;locusType=city&amp;rank=93&amp;reference=hotel&amp;roomStayQualifier=2e0e&amp;rsc=1e2e0e&amp;searchText=Ayodhya&amp;type=city&amp;mtkeys=7538048212176943773</v>
      </c>
    </row>
    <row r="99" spans="1:20" x14ac:dyDescent="0.3">
      <c r="A99" t="s">
        <v>277</v>
      </c>
      <c r="B99" t="s">
        <v>278</v>
      </c>
      <c r="C99" t="s">
        <v>24</v>
      </c>
      <c r="E99">
        <v>0</v>
      </c>
      <c r="F99">
        <v>0</v>
      </c>
      <c r="G99">
        <v>0</v>
      </c>
      <c r="H99">
        <v>0</v>
      </c>
      <c r="J99" s="3">
        <f t="shared" si="3"/>
        <v>0</v>
      </c>
      <c r="K99" s="3">
        <f t="shared" si="4"/>
        <v>0</v>
      </c>
      <c r="L99" s="3">
        <f t="shared" si="5"/>
        <v>0</v>
      </c>
      <c r="N99" t="str">
        <f>VLOOKUP(A99,[1]Sheet1!$B$2:$H$104,1,0)</f>
        <v>OYO HOME Yatri Niwas, Hanuman Ji Homestay</v>
      </c>
      <c r="O99" t="str">
        <f>VLOOKUP($A99,[1]Sheet1!$B$2:$H$104,2,0)</f>
        <v>Tulsi Nagar</v>
      </c>
      <c r="P99" t="str">
        <f>VLOOKUP($A99,[1]Sheet1!$B$2:$H$104,3,0)</f>
        <v>Need to add</v>
      </c>
      <c r="Q99" t="str">
        <f>VLOOKUP($A99,[1]Sheet1!$B$2:$H$104,4,0)</f>
        <v>3,102</v>
      </c>
      <c r="R99" t="str">
        <f>VLOOKUP($A99,[1]Sheet1!$B$2:$H$104,5,0)</f>
        <v>1,651</v>
      </c>
      <c r="S99">
        <f>VLOOKUP($A99,[1]Sheet1!$B$2:$H$104,6,0)</f>
        <v>0</v>
      </c>
      <c r="T99" t="str">
        <f>VLOOKUP($A99,[1]Sheet1!$B$2:$H$104,7,0)</f>
        <v>//www.makemytrip.com/hotels/hotel-details?hotelId=202306261113405841&amp;_uCurrency=INR&amp;checkin=12062023&amp;checkout=12082023&amp;city=CTAYA&amp;country=IN&amp;lat=26.80059&amp;lng=82.2007&amp;locusId=CTAYA&amp;locusType=city&amp;rank=94&amp;reference=hotel&amp;roomStayQualifier=2e0e&amp;rsc=1e2e0e&amp;searchText=Ayodhya&amp;type=city&amp;mtkeys=-3361573857270519826</v>
      </c>
    </row>
    <row r="100" spans="1:20" x14ac:dyDescent="0.3">
      <c r="A100" t="s">
        <v>279</v>
      </c>
      <c r="B100" t="s">
        <v>240</v>
      </c>
      <c r="C100" t="s">
        <v>28</v>
      </c>
      <c r="E100">
        <v>0</v>
      </c>
      <c r="F100">
        <v>0</v>
      </c>
      <c r="G100">
        <v>0</v>
      </c>
      <c r="H100">
        <v>0</v>
      </c>
      <c r="J100" s="3">
        <f t="shared" si="3"/>
        <v>0</v>
      </c>
      <c r="K100" s="3">
        <f t="shared" si="4"/>
        <v>0</v>
      </c>
      <c r="L100" s="3">
        <f t="shared" si="5"/>
        <v>0</v>
      </c>
      <c r="N100" t="str">
        <f>VLOOKUP(A100,[1]Sheet1!$B$2:$H$104,1,0)</f>
        <v>OYO Home Shri Hari Lodge Homestay</v>
      </c>
      <c r="O100" t="str">
        <f>VLOOKUP($A100,[1]Sheet1!$B$2:$H$104,2,0)</f>
        <v>Tulsi Nagar</v>
      </c>
      <c r="P100" t="str">
        <f>VLOOKUP($A100,[1]Sheet1!$B$2:$H$104,3,0)</f>
        <v>Need to add</v>
      </c>
      <c r="Q100" t="str">
        <f>VLOOKUP($A100,[1]Sheet1!$B$2:$H$104,4,0)</f>
        <v>2,912</v>
      </c>
      <c r="R100" t="str">
        <f>VLOOKUP($A100,[1]Sheet1!$B$2:$H$104,5,0)</f>
        <v>1,549</v>
      </c>
      <c r="S100">
        <f>VLOOKUP($A100,[1]Sheet1!$B$2:$H$104,6,0)</f>
        <v>0</v>
      </c>
      <c r="T100" t="str">
        <f>VLOOKUP($A100,[1]Sheet1!$B$2:$H$104,7,0)</f>
        <v>//www.makemytrip.com/hotels/hotel-details?hotelId=202307241529235250&amp;_uCurrency=INR&amp;checkin=12062023&amp;checkout=12082023&amp;city=CTAYA&amp;country=IN&amp;lat=26.80552&amp;lng=82.20478&amp;locusId=CTAYA&amp;locusType=city&amp;rank=95&amp;reference=hotel&amp;roomStayQualifier=2e0e&amp;rsc=1e2e0e&amp;searchText=Ayodhya&amp;type=city&amp;mtkeys=-7278232146383577441</v>
      </c>
    </row>
    <row r="101" spans="1:20" x14ac:dyDescent="0.3">
      <c r="A101" t="s">
        <v>280</v>
      </c>
      <c r="B101" t="s">
        <v>169</v>
      </c>
      <c r="C101" t="s">
        <v>28</v>
      </c>
      <c r="E101">
        <v>0</v>
      </c>
      <c r="F101">
        <v>0</v>
      </c>
      <c r="G101">
        <v>0</v>
      </c>
      <c r="H101">
        <v>0</v>
      </c>
      <c r="J101" s="3">
        <f t="shared" si="3"/>
        <v>0</v>
      </c>
      <c r="K101" s="3">
        <f t="shared" si="4"/>
        <v>0</v>
      </c>
      <c r="L101" s="3">
        <f t="shared" si="5"/>
        <v>0</v>
      </c>
      <c r="N101" t="str">
        <f>VLOOKUP(A101,[1]Sheet1!$B$2:$H$104,1,0)</f>
        <v>OYO Home Parmeshwari Palace Homestay</v>
      </c>
      <c r="O101" t="str">
        <f>VLOOKUP($A101,[1]Sheet1!$B$2:$H$104,2,0)</f>
        <v>Faizabad </v>
      </c>
      <c r="P101" t="str">
        <f>VLOOKUP($A101,[1]Sheet1!$B$2:$H$104,3,0)</f>
        <v xml:space="preserve"> 2.4 km from city centre</v>
      </c>
      <c r="Q101" t="str">
        <f>VLOOKUP($A101,[1]Sheet1!$B$2:$H$104,4,0)</f>
        <v>2,306</v>
      </c>
      <c r="R101" t="str">
        <f>VLOOKUP($A101,[1]Sheet1!$B$2:$H$104,5,0)</f>
        <v>1,118</v>
      </c>
      <c r="S101">
        <f>VLOOKUP($A101,[1]Sheet1!$B$2:$H$104,6,0)</f>
        <v>0</v>
      </c>
      <c r="T101" t="str">
        <f>VLOOKUP($A101,[1]Sheet1!$B$2:$H$104,7,0)</f>
        <v>//www.makemytrip.com/hotels/hotel-details?hotelId=202310291022442732&amp;_uCurrency=INR&amp;checkin=12062023&amp;checkout=12082023&amp;city=CTAYA&amp;country=IN&amp;lat=26.77897&amp;lng=82.19482&amp;locusId=CTAYA&amp;locusType=city&amp;rank=96&amp;reference=hotel&amp;roomStayQualifier=2e0e&amp;rsc=1e2e0e&amp;searchText=Ayodhya&amp;type=city&amp;mtkeys=-2721434628634818740</v>
      </c>
    </row>
    <row r="102" spans="1:20" x14ac:dyDescent="0.3">
      <c r="A102" t="s">
        <v>281</v>
      </c>
      <c r="B102" t="s">
        <v>282</v>
      </c>
      <c r="C102" t="s">
        <v>283</v>
      </c>
      <c r="E102">
        <v>0</v>
      </c>
      <c r="F102">
        <v>0</v>
      </c>
      <c r="G102">
        <v>0</v>
      </c>
      <c r="H102">
        <v>0</v>
      </c>
      <c r="J102" s="3">
        <f t="shared" si="3"/>
        <v>0</v>
      </c>
      <c r="K102" s="3">
        <f t="shared" si="4"/>
        <v>0</v>
      </c>
      <c r="L102" s="3">
        <f t="shared" si="5"/>
        <v>0</v>
      </c>
      <c r="N102" t="str">
        <f>VLOOKUP(A102,[1]Sheet1!$B$2:$H$104,1,0)</f>
        <v>Gaurav Hotal and marriage lawn</v>
      </c>
      <c r="O102" t="str">
        <f>VLOOKUP($A102,[1]Sheet1!$B$2:$H$104,2,0)</f>
        <v>Faizabad </v>
      </c>
      <c r="P102" t="str">
        <f>VLOOKUP($A102,[1]Sheet1!$B$2:$H$104,3,0)</f>
        <v xml:space="preserve"> 4.2 km from city centre</v>
      </c>
      <c r="Q102" t="str">
        <f>VLOOKUP($A102,[1]Sheet1!$B$2:$H$104,4,0)</f>
        <v>1,500</v>
      </c>
      <c r="R102" t="str">
        <f>VLOOKUP($A102,[1]Sheet1!$B$2:$H$104,5,0)</f>
        <v>1,316</v>
      </c>
      <c r="S102" t="str">
        <f>VLOOKUP($A102,[1]Sheet1!$B$2:$H$104,6,0)</f>
        <v>180</v>
      </c>
      <c r="T102" t="str">
        <f>VLOOKUP($A102,[1]Sheet1!$B$2:$H$104,7,0)</f>
        <v>//www.makemytrip.com/hotels/hotel-details?hotelId=202311281448165919&amp;_uCurrency=INR&amp;checkin=12062023&amp;checkout=12082023&amp;city=CTAYA&amp;country=IN&amp;lat=26.75998&amp;lng=82.20486&amp;locusId=CTAYA&amp;locusType=city&amp;rank=97&amp;reference=hotel&amp;roomStayQualifier=2e0e&amp;rsc=1e2e0e&amp;searchText=Ayodhya&amp;type=city&amp;mtkeys=1893599180821722258</v>
      </c>
    </row>
    <row r="103" spans="1:20" x14ac:dyDescent="0.3">
      <c r="A103" t="s">
        <v>284</v>
      </c>
      <c r="C103" t="s">
        <v>285</v>
      </c>
      <c r="E103">
        <v>0</v>
      </c>
      <c r="F103">
        <v>0</v>
      </c>
      <c r="G103">
        <v>0</v>
      </c>
      <c r="H103">
        <v>0</v>
      </c>
      <c r="J103" s="3">
        <f t="shared" si="3"/>
        <v>0</v>
      </c>
      <c r="K103" s="3">
        <f t="shared" si="4"/>
        <v>0</v>
      </c>
      <c r="L103" s="3">
        <f t="shared" si="5"/>
        <v>0</v>
      </c>
      <c r="N103" t="str">
        <f>VLOOKUP(A103,[1]Sheet1!$B$2:$H$104,1,0)</f>
        <v>Mahadev Kripa Sadan Homestay</v>
      </c>
      <c r="O103" t="str">
        <f>VLOOKUP($A103,[1]Sheet1!$B$2:$H$104,2,0)</f>
        <v>Faizabad </v>
      </c>
      <c r="P103" t="str">
        <f>VLOOKUP($A103,[1]Sheet1!$B$2:$H$104,3,0)</f>
        <v xml:space="preserve"> 8.5 km from city centre</v>
      </c>
      <c r="Q103" t="str">
        <f>VLOOKUP($A103,[1]Sheet1!$B$2:$H$104,4,0)</f>
        <v>1,500</v>
      </c>
      <c r="R103" t="str">
        <f>VLOOKUP($A103,[1]Sheet1!$B$2:$H$104,5,0)</f>
        <v>1,346</v>
      </c>
      <c r="S103" t="str">
        <f>VLOOKUP($A103,[1]Sheet1!$B$2:$H$104,6,0)</f>
        <v>180</v>
      </c>
      <c r="T103" t="str">
        <f>VLOOKUP($A103,[1]Sheet1!$B$2:$H$104,7,0)</f>
        <v>//www.makemytrip.com/hotels/hotel-details?hotelId=202311282229303328&amp;_uCurrency=INR&amp;checkin=12062023&amp;checkout=12082023&amp;city=CTAYA&amp;country=IN&amp;lat=26.78693&amp;lng=82.13957&amp;locusId=CTAYA&amp;locusType=city&amp;rank=98&amp;reference=hotel&amp;roomStayQualifier=2e0e&amp;rsc=1e2e0e&amp;searchText=Ayodhya&amp;type=city&amp;mtkeys=3922439969916444261</v>
      </c>
    </row>
    <row r="104" spans="1:20" x14ac:dyDescent="0.3">
      <c r="A104" t="s">
        <v>286</v>
      </c>
      <c r="B104" t="s">
        <v>287</v>
      </c>
      <c r="C104" t="s">
        <v>91</v>
      </c>
      <c r="E104">
        <v>0</v>
      </c>
      <c r="F104">
        <v>0</v>
      </c>
      <c r="G104">
        <v>0</v>
      </c>
      <c r="H104">
        <v>0</v>
      </c>
      <c r="J104" s="3">
        <f t="shared" si="3"/>
        <v>0</v>
      </c>
      <c r="K104" s="3">
        <f t="shared" si="4"/>
        <v>0</v>
      </c>
      <c r="L104" s="3">
        <f t="shared" si="5"/>
        <v>0</v>
      </c>
      <c r="N104" t="str">
        <f>VLOOKUP(A104,[1]Sheet1!$B$2:$H$104,1,0)</f>
        <v>OYO Home Kanak Hotel &amp; Resort Homestay</v>
      </c>
      <c r="O104" t="str">
        <f>VLOOKUP($A104,[1]Sheet1!$B$2:$H$104,2,0)</f>
        <v>Ismailpur</v>
      </c>
      <c r="P104" t="str">
        <f>VLOOKUP($A104,[1]Sheet1!$B$2:$H$104,3,0)</f>
        <v>Need to add</v>
      </c>
      <c r="Q104" t="str">
        <f>VLOOKUP($A104,[1]Sheet1!$B$2:$H$104,4,0)</f>
        <v>2,912</v>
      </c>
      <c r="R104" t="str">
        <f>VLOOKUP($A104,[1]Sheet1!$B$2:$H$104,5,0)</f>
        <v>1,392</v>
      </c>
      <c r="S104" t="str">
        <f>VLOOKUP($A104,[1]Sheet1!$B$2:$H$104,6,0)</f>
        <v>84</v>
      </c>
      <c r="T104" t="str">
        <f>VLOOKUP($A104,[1]Sheet1!$B$2:$H$104,7,0)</f>
        <v>//www.makemytrip.com/hotels/hotel-details?hotelId=202306011018518191&amp;_uCurrency=INR&amp;checkin=12062023&amp;checkout=12082023&amp;city=CTHARA&amp;country=IN&amp;lat=26.83853&amp;lng=82.24016&amp;locusId=CTAYA&amp;locusType=city&amp;rank=99&amp;reference=hotel&amp;roomStayQualifier=2e0e&amp;rsc=1e2e0e&amp;searchText=Ayodhya&amp;type=city&amp;mtkeys=5092152145470331520</v>
      </c>
    </row>
  </sheetData>
  <autoFilter ref="A1:H104" xr:uid="{00000000-0001-0000-0000-000000000000}">
    <sortState xmlns:xlrd2="http://schemas.microsoft.com/office/spreadsheetml/2017/richdata2" ref="A2:H104">
      <sortCondition descending="1" ref="H1:H104"/>
    </sortState>
  </autoFilter>
  <conditionalFormatting sqref="J2:L104">
    <cfRule type="colorScale" priority="3">
      <colorScale>
        <cfvo type="min"/>
        <cfvo type="percentile" val="50"/>
        <cfvo type="max"/>
        <color rgb="FFF8696B"/>
        <color rgb="FFFFEB84"/>
        <color rgb="FF63BE7B"/>
      </colorScale>
    </cfRule>
  </conditionalFormatting>
  <conditionalFormatting sqref="Q2:R104">
    <cfRule type="colorScale" priority="2">
      <colorScale>
        <cfvo type="min"/>
        <cfvo type="max"/>
        <color rgb="FFFFEF9C"/>
        <color rgb="FF63BE7B"/>
      </colorScale>
    </cfRule>
    <cfRule type="colorScale" priority="1">
      <colorScale>
        <cfvo type="min"/>
        <cfvo type="percentile" val="50"/>
        <cfvo type="max"/>
        <color rgb="FF5A8AC6"/>
        <color rgb="FFFCFCFF"/>
        <color rgb="FFF8696B"/>
      </colorScale>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Abhishek Srivastava</cp:lastModifiedBy>
  <dcterms:created xsi:type="dcterms:W3CDTF">2023-12-03T07:56:37Z</dcterms:created>
  <dcterms:modified xsi:type="dcterms:W3CDTF">2023-12-08T00:20:14Z</dcterms:modified>
</cp:coreProperties>
</file>