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Stock market investment\"/>
    </mc:Choice>
  </mc:AlternateContent>
  <xr:revisionPtr revIDLastSave="0" documentId="13_ncr:1_{400D316A-83E7-45D6-AA0A-7DCDB78DFA50}" xr6:coauthVersionLast="45" xr6:coauthVersionMax="45" xr10:uidLastSave="{00000000-0000-0000-0000-000000000000}"/>
  <bookViews>
    <workbookView xWindow="-108" yWindow="-108" windowWidth="23256" windowHeight="12576" xr2:uid="{8BD4D62F-CA13-407D-B30F-E9A78808E7C9}"/>
  </bookViews>
  <sheets>
    <sheet name="Yearly" sheetId="1" r:id="rId1"/>
    <sheet name="Notes" sheetId="3" r:id="rId2"/>
  </sheets>
  <definedNames>
    <definedName name="_xlnm._FilterDatabase" localSheetId="0" hidden="1">Yearly!$A$5:$CZ$5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G6" i="1" s="1"/>
  <c r="I6" i="1"/>
  <c r="T6" i="1"/>
  <c r="S6" i="1"/>
  <c r="R6" i="1"/>
  <c r="A14" i="1" l="1"/>
  <c r="D14" i="1"/>
  <c r="C14" i="1"/>
  <c r="B14" i="1"/>
  <c r="AB4" i="1"/>
  <c r="AI4" i="1" l="1"/>
  <c r="AP4" i="1" l="1"/>
  <c r="AW4" i="1" l="1"/>
  <c r="BD4" i="1" s="1"/>
  <c r="BK4" i="1" s="1"/>
  <c r="BR4" i="1" s="1"/>
  <c r="BY4" i="1" s="1"/>
  <c r="CF4" i="1" s="1"/>
  <c r="CM4" i="1" s="1"/>
  <c r="CT4" i="1" s="1"/>
</calcChain>
</file>

<file path=xl/sharedStrings.xml><?xml version="1.0" encoding="utf-8"?>
<sst xmlns="http://schemas.openxmlformats.org/spreadsheetml/2006/main" count="173" uniqueCount="85">
  <si>
    <t>Company Name</t>
  </si>
  <si>
    <t>CMP</t>
  </si>
  <si>
    <t>Revenue</t>
  </si>
  <si>
    <t>Profit</t>
  </si>
  <si>
    <t>Net Profit</t>
  </si>
  <si>
    <t>Sales = Revenue</t>
  </si>
  <si>
    <t>Operating profit = Profit</t>
  </si>
  <si>
    <t>Net Profit = Net Profit</t>
  </si>
  <si>
    <t>in Rs Crores</t>
  </si>
  <si>
    <t>Trent</t>
  </si>
  <si>
    <t>CMP = Current market price</t>
  </si>
  <si>
    <t>Debt to equity ratio</t>
  </si>
  <si>
    <t>Dividend Yield</t>
  </si>
  <si>
    <t>Net Cash Flow</t>
  </si>
  <si>
    <t>EPS</t>
  </si>
  <si>
    <t>Interest Coverage Ratios</t>
  </si>
  <si>
    <t>P/B</t>
  </si>
  <si>
    <t>Companies can alter profit and sales figures. So the priority should not be on profit and sales growth figures</t>
  </si>
  <si>
    <t>Find companies that have economic moat during early stages</t>
  </si>
  <si>
    <t>Aviod companies that is having debt to equity ratio more than 1 and (increasing)</t>
  </si>
  <si>
    <t>Avoid companies having ROE less than 12% and( decreasing over years)</t>
  </si>
  <si>
    <t>Better to invest in companies where promotors holding is increasing</t>
  </si>
  <si>
    <t>Better to invest in companies where FIIs stake is increasing</t>
  </si>
  <si>
    <t>Avoid companies where retail investors stake is increasing, sign of FIIs and DIIs stake decrease and early sign of meltdown of company</t>
  </si>
  <si>
    <t>Pledging of shares 2-8% is fine but keep an eye on it if it is increasing</t>
  </si>
  <si>
    <t>Aviod companies where promotors pledge more than 30% of the holdings and the pledged percentage is increasing</t>
  </si>
  <si>
    <t>Good companies provide dividend from past 10-20 yrs, signifies good balance sheet</t>
  </si>
  <si>
    <t>Tax should match 30%-35% of profit otherwise dig deeper</t>
  </si>
  <si>
    <t>avg ROE for past 5 yrs should be &gt;=20%</t>
  </si>
  <si>
    <t>Valuation</t>
  </si>
  <si>
    <t>P/E</t>
  </si>
  <si>
    <t>Compare with its historical average and if its trading less than its historical avg P/E could be a buy</t>
  </si>
  <si>
    <t>Compare with its peers</t>
  </si>
  <si>
    <t>Compare with sensex</t>
  </si>
  <si>
    <t>higher growth higher PE</t>
  </si>
  <si>
    <t>Massive cashflow and less leveraged</t>
  </si>
  <si>
    <t>Lower the P/B the better</t>
  </si>
  <si>
    <t>Current PE is not more than two times of the last three years average earnings growth rate</t>
  </si>
  <si>
    <t>PEG = PE/Earning growth rate</t>
  </si>
  <si>
    <t>PEG&lt;0.5</t>
  </si>
  <si>
    <t>undervalued and could be an opportunity</t>
  </si>
  <si>
    <t>0.5&lt;PEG&lt;1</t>
  </si>
  <si>
    <t>undervalued or resonably valued</t>
  </si>
  <si>
    <t>1&lt;PEG&lt;2</t>
  </si>
  <si>
    <t>Reasonably valued</t>
  </si>
  <si>
    <t>PEG&gt;2</t>
  </si>
  <si>
    <t>Over valued</t>
  </si>
  <si>
    <t>PEG is calculated for past 3yrs</t>
  </si>
  <si>
    <t>Calculated for past 5 yrs</t>
  </si>
  <si>
    <t>PEG</t>
  </si>
  <si>
    <t>Avg PE (5 yrs)</t>
  </si>
  <si>
    <t>Group</t>
  </si>
  <si>
    <t>Sector/Industry</t>
  </si>
  <si>
    <t>Market Cap</t>
  </si>
  <si>
    <t>Revenue CAGR(3 yrs)</t>
  </si>
  <si>
    <t>Profit CAGR(3 yrs)</t>
  </si>
  <si>
    <t>Net Profit CAGR(3 yrs)</t>
  </si>
  <si>
    <t>PE</t>
  </si>
  <si>
    <t>Specialty Retail</t>
  </si>
  <si>
    <t xml:space="preserve">A </t>
  </si>
  <si>
    <t>20,528 Cr</t>
  </si>
  <si>
    <t>ROE(%)</t>
  </si>
  <si>
    <t>ROCE(%)</t>
  </si>
  <si>
    <t>Current P/E(x)</t>
  </si>
  <si>
    <t>P/B(x)</t>
  </si>
  <si>
    <t>Expenses</t>
  </si>
  <si>
    <t xml:space="preserve">55.76	</t>
  </si>
  <si>
    <t>EPS CAGR %(3 yrs)</t>
  </si>
  <si>
    <t>Under</t>
  </si>
  <si>
    <t>Fairly</t>
  </si>
  <si>
    <t>Over</t>
  </si>
  <si>
    <r>
      <t xml:space="preserve">Steps for </t>
    </r>
    <r>
      <rPr>
        <b/>
        <sz val="11"/>
        <color theme="1"/>
        <rFont val="Calibri"/>
        <family val="2"/>
        <scheme val="minor"/>
      </rPr>
      <t xml:space="preserve">Valuation </t>
    </r>
    <r>
      <rPr>
        <sz val="11"/>
        <color theme="1"/>
        <rFont val="Calibri"/>
        <family val="2"/>
        <scheme val="minor"/>
      </rPr>
      <t>calculation</t>
    </r>
  </si>
  <si>
    <r>
      <t xml:space="preserve">1) Calculate </t>
    </r>
    <r>
      <rPr>
        <b/>
        <sz val="11"/>
        <color theme="1"/>
        <rFont val="Calibri"/>
        <family val="2"/>
        <scheme val="minor"/>
      </rPr>
      <t>discount</t>
    </r>
    <r>
      <rPr>
        <sz val="11"/>
        <color theme="1"/>
        <rFont val="Calibri"/>
        <family val="2"/>
        <scheme val="minor"/>
      </rPr>
      <t xml:space="preserve"> range bounds of </t>
    </r>
    <r>
      <rPr>
        <b/>
        <sz val="11"/>
        <color theme="1"/>
        <rFont val="Calibri"/>
        <family val="2"/>
        <scheme val="minor"/>
      </rPr>
      <t>Avg PE (5 yrs)</t>
    </r>
  </si>
  <si>
    <t>To be calculated</t>
  </si>
  <si>
    <t>Year Wise EPS</t>
  </si>
  <si>
    <t>From money control for now, later if needed current P/E and Current EPS</t>
  </si>
  <si>
    <t>Year wise PE</t>
  </si>
  <si>
    <t>Under/Ignore</t>
  </si>
  <si>
    <r>
      <rPr>
        <b/>
        <sz val="11"/>
        <color theme="1"/>
        <rFont val="Calibri"/>
        <family val="2"/>
        <scheme val="minor"/>
      </rPr>
      <t>PEG&lt;=0.5</t>
    </r>
    <r>
      <rPr>
        <sz val="11"/>
        <color theme="1"/>
        <rFont val="Calibri"/>
        <family val="2"/>
        <scheme val="minor"/>
      </rPr>
      <t xml:space="preserve"> and 52.5624&lt;</t>
    </r>
    <r>
      <rPr>
        <b/>
        <sz val="11"/>
        <color theme="1"/>
        <rFont val="Calibri"/>
        <family val="2"/>
        <scheme val="minor"/>
      </rPr>
      <t>Current P/E(x)</t>
    </r>
    <r>
      <rPr>
        <sz val="11"/>
        <color theme="1"/>
        <rFont val="Calibri"/>
        <family val="2"/>
        <scheme val="minor"/>
      </rPr>
      <t>&lt;70.0832</t>
    </r>
  </si>
  <si>
    <r>
      <t>Current P/E(x)&lt;=</t>
    </r>
    <r>
      <rPr>
        <sz val="11"/>
        <color theme="1"/>
        <rFont val="Calibri"/>
        <family val="2"/>
        <scheme val="minor"/>
      </rPr>
      <t>43.802</t>
    </r>
  </si>
  <si>
    <r>
      <t xml:space="preserve">PEG&lt;=1 </t>
    </r>
    <r>
      <rPr>
        <sz val="11"/>
        <color theme="1"/>
        <rFont val="Calibri"/>
        <family val="2"/>
        <scheme val="minor"/>
      </rPr>
      <t>and 70.0832</t>
    </r>
    <r>
      <rPr>
        <b/>
        <sz val="11"/>
        <color theme="1"/>
        <rFont val="Calibri"/>
        <family val="2"/>
        <scheme val="minor"/>
      </rPr>
      <t>&lt;Current P/E(x)&lt;</t>
    </r>
    <r>
      <rPr>
        <sz val="11"/>
        <color theme="1"/>
        <rFont val="Calibri"/>
        <family val="2"/>
        <scheme val="minor"/>
      </rPr>
      <t>105.12</t>
    </r>
  </si>
  <si>
    <r>
      <rPr>
        <b/>
        <sz val="11"/>
        <color theme="1"/>
        <rFont val="Calibri"/>
        <family val="2"/>
        <scheme val="minor"/>
      </rPr>
      <t>PEG&gt;=</t>
    </r>
    <r>
      <rPr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Current P/E(x)</t>
    </r>
    <r>
      <rPr>
        <sz val="11"/>
        <color theme="1"/>
        <rFont val="Calibri"/>
        <family val="2"/>
        <scheme val="minor"/>
      </rPr>
      <t>&gt;105.12</t>
    </r>
  </si>
  <si>
    <t>Always PEG&gt;0</t>
  </si>
  <si>
    <t>Constraint</t>
  </si>
  <si>
    <t>2) Put values under valuation as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</si>
</sst>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0" fillId="0" borderId="0" xfId="0" applyFill="1" applyBorder="1"/>
    <xf numFmtId="0" fontId="0" fillId="2" borderId="1" xfId="0" applyFill="1" applyBorder="1"/>
    <xf numFmtId="0" fontId="1" fillId="0" borderId="5" xfId="0" applyFont="1" applyBorder="1"/>
    <xf numFmtId="0" fontId="2" fillId="0" borderId="0" xfId="0" applyFont="1"/>
    <xf numFmtId="3" fontId="0" fillId="0" borderId="1" xfId="0" applyNumberFormat="1" applyBorder="1"/>
    <xf numFmtId="0" fontId="0" fillId="0" borderId="0" xfId="0" applyFont="1"/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59EE-406E-4588-820C-A407EF25A70E}">
  <dimension ref="A1:CZ21"/>
  <sheetViews>
    <sheetView tabSelected="1" workbookViewId="0">
      <selection activeCell="G6" sqref="G6"/>
    </sheetView>
  </sheetViews>
  <sheetFormatPr defaultRowHeight="14.4" x14ac:dyDescent="0.3"/>
  <cols>
    <col min="1" max="1" width="20.77734375" customWidth="1"/>
    <col min="2" max="2" width="16.88671875" customWidth="1"/>
    <col min="3" max="3" width="7.109375" customWidth="1"/>
    <col min="4" max="4" width="10.77734375" bestFit="1" customWidth="1"/>
    <col min="5" max="5" width="6" bestFit="1" customWidth="1"/>
    <col min="6" max="6" width="9.109375" bestFit="1" customWidth="1"/>
    <col min="7" max="7" width="12" bestFit="1" customWidth="1"/>
    <col min="8" max="8" width="13.109375" bestFit="1" customWidth="1"/>
    <col min="9" max="9" width="12.44140625" bestFit="1" customWidth="1"/>
    <col min="10" max="10" width="9.109375" customWidth="1"/>
    <col min="11" max="11" width="16.44140625" bestFit="1" customWidth="1"/>
    <col min="12" max="12" width="9.5546875" customWidth="1"/>
    <col min="13" max="13" width="8.33203125" bestFit="1" customWidth="1"/>
    <col min="14" max="14" width="6" customWidth="1"/>
    <col min="15" max="15" width="12.88671875" bestFit="1" customWidth="1"/>
    <col min="16" max="16" width="17.5546875" bestFit="1" customWidth="1"/>
    <col min="17" max="17" width="21.6640625" bestFit="1" customWidth="1"/>
    <col min="18" max="18" width="18.88671875" bestFit="1" customWidth="1"/>
    <col min="19" max="19" width="16.109375" bestFit="1" customWidth="1"/>
    <col min="20" max="20" width="19.6640625" bestFit="1" customWidth="1"/>
    <col min="21" max="21" width="10.5546875" bestFit="1" customWidth="1"/>
    <col min="22" max="22" width="10.5546875" customWidth="1"/>
    <col min="23" max="23" width="5.6640625" bestFit="1" customWidth="1"/>
    <col min="24" max="24" width="9.109375" bestFit="1" customWidth="1"/>
    <col min="25" max="25" width="12.77734375" bestFit="1" customWidth="1"/>
    <col min="26" max="27" width="6.44140625" customWidth="1"/>
    <col min="28" max="28" width="8.33203125" bestFit="1" customWidth="1"/>
    <col min="29" max="29" width="8.33203125" customWidth="1"/>
    <col min="30" max="30" width="5.6640625" bestFit="1" customWidth="1"/>
    <col min="31" max="31" width="9.109375" bestFit="1" customWidth="1"/>
    <col min="32" max="32" width="12.77734375" bestFit="1" customWidth="1"/>
    <col min="33" max="34" width="8" customWidth="1"/>
    <col min="35" max="35" width="8.33203125" bestFit="1" customWidth="1"/>
    <col min="36" max="36" width="8.33203125" customWidth="1"/>
    <col min="37" max="37" width="5.6640625" bestFit="1" customWidth="1"/>
    <col min="38" max="38" width="9.109375" bestFit="1" customWidth="1"/>
    <col min="39" max="39" width="12.77734375" bestFit="1" customWidth="1"/>
    <col min="40" max="40" width="5.21875" customWidth="1"/>
    <col min="41" max="41" width="6" bestFit="1" customWidth="1"/>
    <col min="42" max="42" width="8.33203125" bestFit="1" customWidth="1"/>
    <col min="43" max="43" width="8.33203125" customWidth="1"/>
    <col min="44" max="44" width="5.6640625" bestFit="1" customWidth="1"/>
    <col min="45" max="45" width="9.109375" bestFit="1" customWidth="1"/>
    <col min="46" max="46" width="12.77734375" bestFit="1" customWidth="1"/>
    <col min="47" max="47" width="4.88671875" customWidth="1"/>
    <col min="48" max="48" width="7" bestFit="1" customWidth="1"/>
    <col min="49" max="49" width="8.33203125" bestFit="1" customWidth="1"/>
    <col min="50" max="50" width="8.33203125" customWidth="1"/>
    <col min="51" max="51" width="5.6640625" bestFit="1" customWidth="1"/>
    <col min="52" max="52" width="9.109375" bestFit="1" customWidth="1"/>
    <col min="53" max="53" width="12.77734375" bestFit="1" customWidth="1"/>
    <col min="54" max="54" width="8" customWidth="1"/>
    <col min="55" max="55" width="7" bestFit="1" customWidth="1"/>
    <col min="56" max="56" width="8.33203125" bestFit="1" customWidth="1"/>
    <col min="57" max="57" width="8.33203125" customWidth="1"/>
    <col min="58" max="58" width="5.6640625" bestFit="1" customWidth="1"/>
    <col min="59" max="59" width="9.109375" bestFit="1" customWidth="1"/>
    <col min="60" max="60" width="12.77734375" bestFit="1" customWidth="1"/>
    <col min="61" max="61" width="7.77734375" customWidth="1"/>
    <col min="62" max="62" width="7.44140625" customWidth="1"/>
    <col min="63" max="63" width="8.33203125" bestFit="1" customWidth="1"/>
    <col min="64" max="64" width="8.33203125" customWidth="1"/>
    <col min="65" max="65" width="5.6640625" bestFit="1" customWidth="1"/>
    <col min="66" max="66" width="9.109375" bestFit="1" customWidth="1"/>
    <col min="67" max="67" width="12.77734375" bestFit="1" customWidth="1"/>
    <col min="68" max="68" width="7.88671875" customWidth="1"/>
    <col min="69" max="69" width="5.88671875" customWidth="1"/>
    <col min="70" max="70" width="8.33203125" bestFit="1" customWidth="1"/>
    <col min="71" max="71" width="8.33203125" customWidth="1"/>
    <col min="72" max="72" width="5.6640625" bestFit="1" customWidth="1"/>
    <col min="73" max="73" width="9.109375" bestFit="1" customWidth="1"/>
    <col min="74" max="74" width="12.77734375" bestFit="1" customWidth="1"/>
    <col min="75" max="75" width="7" customWidth="1"/>
    <col min="76" max="76" width="7.5546875" customWidth="1"/>
    <col min="77" max="77" width="8.33203125" bestFit="1" customWidth="1"/>
    <col min="78" max="78" width="8.33203125" customWidth="1"/>
    <col min="79" max="79" width="5.6640625" bestFit="1" customWidth="1"/>
    <col min="80" max="80" width="9.109375" bestFit="1" customWidth="1"/>
    <col min="81" max="81" width="12.77734375" bestFit="1" customWidth="1"/>
    <col min="82" max="82" width="7.5546875" customWidth="1"/>
    <col min="83" max="83" width="6.6640625" customWidth="1"/>
    <col min="84" max="84" width="8.33203125" bestFit="1" customWidth="1"/>
    <col min="85" max="85" width="8.33203125" customWidth="1"/>
    <col min="86" max="86" width="5.6640625" bestFit="1" customWidth="1"/>
    <col min="87" max="87" width="9.109375" bestFit="1" customWidth="1"/>
    <col min="88" max="88" width="12.77734375" bestFit="1" customWidth="1"/>
    <col min="89" max="89" width="8.109375" customWidth="1"/>
    <col min="90" max="90" width="7" customWidth="1"/>
    <col min="91" max="91" width="8.33203125" bestFit="1" customWidth="1"/>
    <col min="92" max="92" width="8.33203125" customWidth="1"/>
    <col min="93" max="93" width="5.6640625" bestFit="1" customWidth="1"/>
    <col min="94" max="94" width="9.109375" bestFit="1" customWidth="1"/>
    <col min="95" max="95" width="12.77734375" bestFit="1" customWidth="1"/>
    <col min="96" max="96" width="7.33203125" customWidth="1"/>
    <col min="97" max="97" width="6.6640625" customWidth="1"/>
    <col min="98" max="98" width="8.33203125" bestFit="1" customWidth="1"/>
    <col min="99" max="99" width="8.33203125" customWidth="1"/>
    <col min="100" max="100" width="5.6640625" bestFit="1" customWidth="1"/>
    <col min="101" max="101" width="9.109375" bestFit="1" customWidth="1"/>
    <col min="102" max="102" width="12.77734375" bestFit="1" customWidth="1"/>
    <col min="103" max="103" width="8" customWidth="1"/>
    <col min="104" max="104" width="7" customWidth="1"/>
  </cols>
  <sheetData>
    <row r="1" spans="1:104" x14ac:dyDescent="0.3">
      <c r="A1" t="s">
        <v>5</v>
      </c>
    </row>
    <row r="2" spans="1:104" x14ac:dyDescent="0.3">
      <c r="A2" t="s">
        <v>6</v>
      </c>
      <c r="U2" t="s">
        <v>8</v>
      </c>
    </row>
    <row r="3" spans="1:104" x14ac:dyDescent="0.3">
      <c r="A3" s="2" t="s">
        <v>7</v>
      </c>
      <c r="B3" s="2"/>
      <c r="C3" s="2"/>
      <c r="D3" s="2"/>
    </row>
    <row r="4" spans="1:104" x14ac:dyDescent="0.3">
      <c r="A4" s="5" t="s">
        <v>10</v>
      </c>
      <c r="B4" s="5"/>
      <c r="C4" s="5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2">
        <v>2020</v>
      </c>
      <c r="V4" s="13"/>
      <c r="W4" s="13"/>
      <c r="X4" s="13"/>
      <c r="Y4" s="13"/>
      <c r="Z4" s="13"/>
      <c r="AA4" s="14"/>
      <c r="AB4" s="12">
        <f>U4-1</f>
        <v>2019</v>
      </c>
      <c r="AC4" s="13"/>
      <c r="AD4" s="13"/>
      <c r="AE4" s="13"/>
      <c r="AF4" s="13"/>
      <c r="AG4" s="13"/>
      <c r="AH4" s="14"/>
      <c r="AI4" s="12">
        <f>AB4-1</f>
        <v>2018</v>
      </c>
      <c r="AJ4" s="13"/>
      <c r="AK4" s="13"/>
      <c r="AL4" s="13"/>
      <c r="AM4" s="13"/>
      <c r="AN4" s="13"/>
      <c r="AO4" s="14"/>
      <c r="AP4" s="12">
        <f>AI4-1</f>
        <v>2017</v>
      </c>
      <c r="AQ4" s="13"/>
      <c r="AR4" s="13"/>
      <c r="AS4" s="13"/>
      <c r="AT4" s="13"/>
      <c r="AU4" s="13"/>
      <c r="AV4" s="14"/>
      <c r="AW4" s="12">
        <f>AP4-1</f>
        <v>2016</v>
      </c>
      <c r="AX4" s="13"/>
      <c r="AY4" s="13"/>
      <c r="AZ4" s="13"/>
      <c r="BA4" s="13"/>
      <c r="BB4" s="13"/>
      <c r="BC4" s="14"/>
      <c r="BD4" s="12">
        <f t="shared" ref="BD4" si="0">AW4-1</f>
        <v>2015</v>
      </c>
      <c r="BE4" s="13"/>
      <c r="BF4" s="13"/>
      <c r="BG4" s="13"/>
      <c r="BH4" s="13"/>
      <c r="BI4" s="13"/>
      <c r="BJ4" s="14"/>
      <c r="BK4" s="12">
        <f t="shared" ref="BK4" si="1">BD4-1</f>
        <v>2014</v>
      </c>
      <c r="BL4" s="13"/>
      <c r="BM4" s="13"/>
      <c r="BN4" s="13"/>
      <c r="BO4" s="13"/>
      <c r="BP4" s="13"/>
      <c r="BQ4" s="14"/>
      <c r="BR4" s="12">
        <f t="shared" ref="BR4" si="2">BK4-1</f>
        <v>2013</v>
      </c>
      <c r="BS4" s="13"/>
      <c r="BT4" s="13"/>
      <c r="BU4" s="13"/>
      <c r="BV4" s="13"/>
      <c r="BW4" s="13"/>
      <c r="BX4" s="14"/>
      <c r="BY4" s="12">
        <f t="shared" ref="BY4" si="3">BR4-1</f>
        <v>2012</v>
      </c>
      <c r="BZ4" s="13"/>
      <c r="CA4" s="13"/>
      <c r="CB4" s="13"/>
      <c r="CC4" s="13"/>
      <c r="CD4" s="13"/>
      <c r="CE4" s="14"/>
      <c r="CF4" s="12">
        <f t="shared" ref="CF4" si="4">BY4-1</f>
        <v>2011</v>
      </c>
      <c r="CG4" s="13"/>
      <c r="CH4" s="13"/>
      <c r="CI4" s="13"/>
      <c r="CJ4" s="13"/>
      <c r="CK4" s="13"/>
      <c r="CL4" s="14"/>
      <c r="CM4" s="12">
        <f t="shared" ref="CM4" si="5">CF4-1</f>
        <v>2010</v>
      </c>
      <c r="CN4" s="13"/>
      <c r="CO4" s="13"/>
      <c r="CP4" s="13"/>
      <c r="CQ4" s="13"/>
      <c r="CR4" s="13"/>
      <c r="CS4" s="14"/>
      <c r="CT4" s="12">
        <f t="shared" ref="CT4" si="6">CM4-1</f>
        <v>2009</v>
      </c>
      <c r="CU4" s="13"/>
      <c r="CV4" s="13"/>
      <c r="CW4" s="13"/>
      <c r="CX4" s="13"/>
      <c r="CY4" s="13"/>
      <c r="CZ4" s="14"/>
    </row>
    <row r="5" spans="1:104" x14ac:dyDescent="0.3">
      <c r="A5" s="3" t="s">
        <v>0</v>
      </c>
      <c r="B5" s="3" t="s">
        <v>52</v>
      </c>
      <c r="C5" s="3" t="s">
        <v>51</v>
      </c>
      <c r="D5" s="3" t="s">
        <v>53</v>
      </c>
      <c r="E5" s="3" t="s">
        <v>1</v>
      </c>
      <c r="F5" s="3" t="s">
        <v>29</v>
      </c>
      <c r="G5" s="3" t="s">
        <v>49</v>
      </c>
      <c r="H5" s="3" t="s">
        <v>63</v>
      </c>
      <c r="I5" s="3" t="s">
        <v>50</v>
      </c>
      <c r="J5" s="3" t="s">
        <v>14</v>
      </c>
      <c r="K5" s="3" t="s">
        <v>67</v>
      </c>
      <c r="L5" s="3" t="s">
        <v>61</v>
      </c>
      <c r="M5" s="3" t="s">
        <v>62</v>
      </c>
      <c r="N5" s="3" t="s">
        <v>64</v>
      </c>
      <c r="O5" s="3" t="s">
        <v>12</v>
      </c>
      <c r="P5" s="3" t="s">
        <v>11</v>
      </c>
      <c r="Q5" s="3" t="s">
        <v>15</v>
      </c>
      <c r="R5" s="3" t="s">
        <v>54</v>
      </c>
      <c r="S5" s="3" t="s">
        <v>55</v>
      </c>
      <c r="T5" s="3" t="s">
        <v>56</v>
      </c>
      <c r="U5" s="3" t="s">
        <v>2</v>
      </c>
      <c r="V5" s="3" t="s">
        <v>65</v>
      </c>
      <c r="W5" s="3" t="s">
        <v>3</v>
      </c>
      <c r="X5" s="3" t="s">
        <v>4</v>
      </c>
      <c r="Y5" s="3" t="s">
        <v>13</v>
      </c>
      <c r="Z5" s="3" t="s">
        <v>14</v>
      </c>
      <c r="AA5" s="3" t="s">
        <v>57</v>
      </c>
      <c r="AB5" s="3" t="s">
        <v>2</v>
      </c>
      <c r="AC5" s="3" t="s">
        <v>65</v>
      </c>
      <c r="AD5" s="3" t="s">
        <v>3</v>
      </c>
      <c r="AE5" s="3" t="s">
        <v>4</v>
      </c>
      <c r="AF5" s="3" t="s">
        <v>13</v>
      </c>
      <c r="AG5" s="3" t="s">
        <v>14</v>
      </c>
      <c r="AH5" s="3" t="s">
        <v>57</v>
      </c>
      <c r="AI5" s="3" t="s">
        <v>2</v>
      </c>
      <c r="AJ5" s="3" t="s">
        <v>65</v>
      </c>
      <c r="AK5" s="3" t="s">
        <v>3</v>
      </c>
      <c r="AL5" s="3" t="s">
        <v>4</v>
      </c>
      <c r="AM5" s="3" t="s">
        <v>13</v>
      </c>
      <c r="AN5" s="3" t="s">
        <v>14</v>
      </c>
      <c r="AO5" s="3" t="s">
        <v>57</v>
      </c>
      <c r="AP5" s="3" t="s">
        <v>2</v>
      </c>
      <c r="AQ5" s="3" t="s">
        <v>65</v>
      </c>
      <c r="AR5" s="3" t="s">
        <v>3</v>
      </c>
      <c r="AS5" s="3" t="s">
        <v>4</v>
      </c>
      <c r="AT5" s="3" t="s">
        <v>13</v>
      </c>
      <c r="AU5" s="3" t="s">
        <v>14</v>
      </c>
      <c r="AV5" s="3" t="s">
        <v>57</v>
      </c>
      <c r="AW5" s="3" t="s">
        <v>2</v>
      </c>
      <c r="AX5" s="3" t="s">
        <v>65</v>
      </c>
      <c r="AY5" s="3" t="s">
        <v>3</v>
      </c>
      <c r="AZ5" s="3" t="s">
        <v>4</v>
      </c>
      <c r="BA5" s="3" t="s">
        <v>13</v>
      </c>
      <c r="BB5" s="3" t="s">
        <v>14</v>
      </c>
      <c r="BC5" s="3" t="s">
        <v>57</v>
      </c>
      <c r="BD5" s="3" t="s">
        <v>2</v>
      </c>
      <c r="BE5" s="3" t="s">
        <v>65</v>
      </c>
      <c r="BF5" s="3" t="s">
        <v>3</v>
      </c>
      <c r="BG5" s="3" t="s">
        <v>4</v>
      </c>
      <c r="BH5" s="3" t="s">
        <v>13</v>
      </c>
      <c r="BI5" s="3" t="s">
        <v>14</v>
      </c>
      <c r="BJ5" s="3" t="s">
        <v>57</v>
      </c>
      <c r="BK5" s="3" t="s">
        <v>2</v>
      </c>
      <c r="BL5" s="3" t="s">
        <v>65</v>
      </c>
      <c r="BM5" s="3" t="s">
        <v>3</v>
      </c>
      <c r="BN5" s="3" t="s">
        <v>4</v>
      </c>
      <c r="BO5" s="3" t="s">
        <v>13</v>
      </c>
      <c r="BP5" s="3" t="s">
        <v>14</v>
      </c>
      <c r="BQ5" s="3" t="s">
        <v>57</v>
      </c>
      <c r="BR5" s="3" t="s">
        <v>2</v>
      </c>
      <c r="BS5" s="3" t="s">
        <v>65</v>
      </c>
      <c r="BT5" s="3" t="s">
        <v>3</v>
      </c>
      <c r="BU5" s="3" t="s">
        <v>4</v>
      </c>
      <c r="BV5" s="3" t="s">
        <v>13</v>
      </c>
      <c r="BW5" s="3" t="s">
        <v>14</v>
      </c>
      <c r="BX5" s="3" t="s">
        <v>57</v>
      </c>
      <c r="BY5" s="3" t="s">
        <v>2</v>
      </c>
      <c r="BZ5" s="3" t="s">
        <v>65</v>
      </c>
      <c r="CA5" s="3" t="s">
        <v>3</v>
      </c>
      <c r="CB5" s="3" t="s">
        <v>4</v>
      </c>
      <c r="CC5" s="3" t="s">
        <v>13</v>
      </c>
      <c r="CD5" s="3" t="s">
        <v>14</v>
      </c>
      <c r="CE5" s="3" t="s">
        <v>57</v>
      </c>
      <c r="CF5" s="3" t="s">
        <v>2</v>
      </c>
      <c r="CG5" s="3" t="s">
        <v>65</v>
      </c>
      <c r="CH5" s="3" t="s">
        <v>3</v>
      </c>
      <c r="CI5" s="3" t="s">
        <v>4</v>
      </c>
      <c r="CJ5" s="3" t="s">
        <v>13</v>
      </c>
      <c r="CK5" s="3" t="s">
        <v>14</v>
      </c>
      <c r="CL5" s="3" t="s">
        <v>57</v>
      </c>
      <c r="CM5" s="3" t="s">
        <v>2</v>
      </c>
      <c r="CN5" s="3" t="s">
        <v>65</v>
      </c>
      <c r="CO5" s="3" t="s">
        <v>3</v>
      </c>
      <c r="CP5" s="3" t="s">
        <v>4</v>
      </c>
      <c r="CQ5" s="3" t="s">
        <v>13</v>
      </c>
      <c r="CR5" s="3" t="s">
        <v>14</v>
      </c>
      <c r="CS5" s="3" t="s">
        <v>57</v>
      </c>
      <c r="CT5" s="3" t="s">
        <v>2</v>
      </c>
      <c r="CU5" s="3" t="s">
        <v>65</v>
      </c>
      <c r="CV5" s="3" t="s">
        <v>3</v>
      </c>
      <c r="CW5" s="3" t="s">
        <v>4</v>
      </c>
      <c r="CX5" s="3" t="s">
        <v>13</v>
      </c>
      <c r="CY5" s="7" t="s">
        <v>14</v>
      </c>
      <c r="CZ5" s="7" t="s">
        <v>57</v>
      </c>
    </row>
    <row r="6" spans="1:104" ht="16.8" x14ac:dyDescent="0.4">
      <c r="A6" s="6" t="s">
        <v>9</v>
      </c>
      <c r="B6" s="6" t="s">
        <v>58</v>
      </c>
      <c r="C6" s="6" t="s">
        <v>59</v>
      </c>
      <c r="D6" s="8" t="s">
        <v>60</v>
      </c>
      <c r="E6" s="1">
        <v>687.4</v>
      </c>
      <c r="F6" s="1" t="s">
        <v>70</v>
      </c>
      <c r="G6" s="1">
        <f>ROUND(H6/K6,2)</f>
        <v>17.71</v>
      </c>
      <c r="H6" s="1">
        <v>185.07</v>
      </c>
      <c r="I6" s="1">
        <f>(SUM(AA6,AH6,AO6,AV6,BC6))/5</f>
        <v>87.603999999999999</v>
      </c>
      <c r="J6" s="8">
        <v>3.45</v>
      </c>
      <c r="K6" s="1">
        <f>ROUND((POWER((Z6/AN6),1/3)-1)*100,2)</f>
        <v>10.45</v>
      </c>
      <c r="L6" s="1">
        <v>5.5</v>
      </c>
      <c r="M6" s="1">
        <v>16.940000000000001</v>
      </c>
      <c r="N6" s="1">
        <v>8.6</v>
      </c>
      <c r="O6" s="1">
        <v>0.17</v>
      </c>
      <c r="P6" s="1">
        <v>0.13</v>
      </c>
      <c r="Q6" s="1">
        <v>1.55</v>
      </c>
      <c r="R6" s="1">
        <f>ROUND((POWER((U6/AI6),1/3)-1)*100,2)</f>
        <v>14.1</v>
      </c>
      <c r="S6" s="1">
        <f>ROUND((POWER((W6/AK6),1/3)-1)*100,2)</f>
        <v>37.33</v>
      </c>
      <c r="T6" s="1">
        <f>ROUND((POWER((X6/AL6),1/3)-1)*100,2)</f>
        <v>12.24</v>
      </c>
      <c r="U6" s="9">
        <v>3486</v>
      </c>
      <c r="V6" s="9">
        <v>2955</v>
      </c>
      <c r="W6" s="1">
        <v>531</v>
      </c>
      <c r="X6" s="1">
        <v>123</v>
      </c>
      <c r="Y6" s="1">
        <v>7</v>
      </c>
      <c r="Z6" s="1">
        <v>3.53</v>
      </c>
      <c r="AA6" s="1" t="s">
        <v>66</v>
      </c>
      <c r="AB6" s="9">
        <v>2630</v>
      </c>
      <c r="AC6" s="9">
        <v>2398</v>
      </c>
      <c r="AD6" s="1">
        <v>233</v>
      </c>
      <c r="AE6" s="1">
        <v>97</v>
      </c>
      <c r="AF6" s="1">
        <v>21</v>
      </c>
      <c r="AG6" s="1">
        <v>2.92</v>
      </c>
      <c r="AH6" s="1">
        <v>109.85</v>
      </c>
      <c r="AI6" s="9">
        <v>2347</v>
      </c>
      <c r="AJ6" s="9">
        <v>2142</v>
      </c>
      <c r="AK6" s="1">
        <v>205</v>
      </c>
      <c r="AL6" s="1">
        <v>87</v>
      </c>
      <c r="AM6" s="1">
        <v>-1</v>
      </c>
      <c r="AN6" s="1">
        <v>2.62</v>
      </c>
      <c r="AO6" s="1">
        <v>95.38</v>
      </c>
      <c r="AP6" s="9">
        <v>1812</v>
      </c>
      <c r="AQ6" s="9">
        <v>1684</v>
      </c>
      <c r="AR6" s="1">
        <v>128</v>
      </c>
      <c r="AS6" s="1">
        <v>85</v>
      </c>
      <c r="AT6" s="1">
        <v>7</v>
      </c>
      <c r="AU6" s="1">
        <v>2.5499999999999998</v>
      </c>
      <c r="AV6" s="1">
        <v>115.06</v>
      </c>
      <c r="AW6" s="9">
        <v>1686</v>
      </c>
      <c r="AX6" s="9">
        <v>1587</v>
      </c>
      <c r="AY6" s="1">
        <v>100</v>
      </c>
      <c r="AZ6" s="1">
        <v>55</v>
      </c>
      <c r="BA6" s="1">
        <v>-2</v>
      </c>
      <c r="BB6" s="1">
        <v>1.65</v>
      </c>
      <c r="BC6" s="1">
        <v>117.73</v>
      </c>
      <c r="BD6" s="9">
        <v>2284</v>
      </c>
      <c r="BE6" s="9">
        <v>2244</v>
      </c>
      <c r="BF6" s="1">
        <v>41</v>
      </c>
      <c r="BG6" s="1">
        <v>129</v>
      </c>
      <c r="BH6" s="1">
        <v>-6</v>
      </c>
      <c r="BI6" s="1"/>
      <c r="BJ6" s="1"/>
      <c r="BK6" s="9">
        <v>2333</v>
      </c>
      <c r="BL6" s="9">
        <v>2323</v>
      </c>
      <c r="BM6" s="1">
        <v>10</v>
      </c>
      <c r="BN6" s="1">
        <v>-19</v>
      </c>
      <c r="BO6" s="1">
        <v>-145</v>
      </c>
      <c r="BP6" s="1"/>
      <c r="BQ6" s="1"/>
      <c r="BR6" s="9">
        <v>2132</v>
      </c>
      <c r="BS6" s="9">
        <v>2138</v>
      </c>
      <c r="BT6" s="1">
        <v>-6</v>
      </c>
      <c r="BU6" s="1">
        <v>-27</v>
      </c>
      <c r="BV6" s="1">
        <v>-97</v>
      </c>
      <c r="BW6" s="1"/>
      <c r="BX6" s="1"/>
      <c r="BY6" s="9">
        <v>1845</v>
      </c>
      <c r="BZ6" s="9">
        <v>1900</v>
      </c>
      <c r="CA6" s="1">
        <v>-55</v>
      </c>
      <c r="CB6" s="1">
        <v>-38</v>
      </c>
      <c r="CC6" s="1">
        <v>-20</v>
      </c>
      <c r="CD6" s="1"/>
      <c r="CE6" s="1"/>
      <c r="CF6" s="9">
        <v>1511</v>
      </c>
      <c r="CG6" s="9">
        <v>1489</v>
      </c>
      <c r="CH6" s="1">
        <v>22</v>
      </c>
      <c r="CI6" s="1">
        <v>7</v>
      </c>
      <c r="CJ6" s="1">
        <v>280</v>
      </c>
      <c r="CK6" s="1"/>
      <c r="CL6" s="1"/>
      <c r="CM6" s="9">
        <v>1052</v>
      </c>
      <c r="CN6" s="9">
        <v>1047</v>
      </c>
      <c r="CO6" s="1">
        <v>5</v>
      </c>
      <c r="CP6" s="1">
        <v>2</v>
      </c>
      <c r="CQ6" s="1">
        <v>24</v>
      </c>
      <c r="CR6" s="1"/>
      <c r="CS6" s="1"/>
      <c r="CT6" s="1">
        <v>810</v>
      </c>
      <c r="CU6" s="1">
        <v>814</v>
      </c>
      <c r="CV6" s="1">
        <v>-4</v>
      </c>
      <c r="CW6" s="1">
        <v>1</v>
      </c>
      <c r="CX6" s="1">
        <v>1</v>
      </c>
      <c r="CY6" s="1"/>
      <c r="CZ6" s="1"/>
    </row>
    <row r="7" spans="1:104" x14ac:dyDescent="0.3">
      <c r="A7" s="6"/>
      <c r="B7" s="6"/>
      <c r="C7" s="6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11" spans="1:104" x14ac:dyDescent="0.3">
      <c r="A11" t="s">
        <v>71</v>
      </c>
      <c r="H11" s="4" t="s">
        <v>73</v>
      </c>
      <c r="K11" s="4" t="s">
        <v>75</v>
      </c>
    </row>
    <row r="12" spans="1:104" x14ac:dyDescent="0.3">
      <c r="A12" t="s">
        <v>72</v>
      </c>
      <c r="H12" t="s">
        <v>49</v>
      </c>
      <c r="K12" t="s">
        <v>76</v>
      </c>
    </row>
    <row r="13" spans="1:104" x14ac:dyDescent="0.3">
      <c r="A13" s="11">
        <v>0.2</v>
      </c>
      <c r="B13" s="11">
        <v>0.4</v>
      </c>
      <c r="C13" s="11">
        <v>1.2</v>
      </c>
      <c r="D13" s="11">
        <v>0.5</v>
      </c>
      <c r="H13" t="s">
        <v>50</v>
      </c>
      <c r="K13" t="s">
        <v>74</v>
      </c>
    </row>
    <row r="14" spans="1:104" x14ac:dyDescent="0.3">
      <c r="A14">
        <f>I6-(0.2*I6)</f>
        <v>70.083200000000005</v>
      </c>
      <c r="B14">
        <f>I6-(0.4*I6)</f>
        <v>52.562399999999997</v>
      </c>
      <c r="C14">
        <f>I6*1.2</f>
        <v>105.12479999999999</v>
      </c>
      <c r="D14">
        <f>0.5*I6</f>
        <v>43.802</v>
      </c>
      <c r="H14" t="s">
        <v>67</v>
      </c>
    </row>
    <row r="15" spans="1:104" x14ac:dyDescent="0.3">
      <c r="C15" s="4"/>
      <c r="D15" s="4"/>
      <c r="H15" t="s">
        <v>54</v>
      </c>
    </row>
    <row r="16" spans="1:104" x14ac:dyDescent="0.3">
      <c r="E16" s="4" t="s">
        <v>83</v>
      </c>
      <c r="H16" t="s">
        <v>55</v>
      </c>
    </row>
    <row r="17" spans="1:8" x14ac:dyDescent="0.3">
      <c r="A17" t="s">
        <v>84</v>
      </c>
      <c r="E17" s="10" t="s">
        <v>82</v>
      </c>
      <c r="H17" t="s">
        <v>56</v>
      </c>
    </row>
    <row r="18" spans="1:8" x14ac:dyDescent="0.3">
      <c r="A18" s="10" t="s">
        <v>77</v>
      </c>
      <c r="B18" s="4" t="s">
        <v>79</v>
      </c>
      <c r="H18" t="s">
        <v>29</v>
      </c>
    </row>
    <row r="19" spans="1:8" x14ac:dyDescent="0.3">
      <c r="A19" t="s">
        <v>68</v>
      </c>
      <c r="B19" s="10" t="s">
        <v>78</v>
      </c>
    </row>
    <row r="20" spans="1:8" x14ac:dyDescent="0.3">
      <c r="A20" t="s">
        <v>69</v>
      </c>
      <c r="B20" s="4" t="s">
        <v>80</v>
      </c>
    </row>
    <row r="21" spans="1:8" x14ac:dyDescent="0.3">
      <c r="A21" t="s">
        <v>70</v>
      </c>
      <c r="B21" t="s">
        <v>81</v>
      </c>
    </row>
  </sheetData>
  <mergeCells count="12">
    <mergeCell ref="U4:AA4"/>
    <mergeCell ref="AB4:AH4"/>
    <mergeCell ref="AI4:AO4"/>
    <mergeCell ref="AP4:AV4"/>
    <mergeCell ref="AW4:BC4"/>
    <mergeCell ref="BD4:BJ4"/>
    <mergeCell ref="CT4:CZ4"/>
    <mergeCell ref="BK4:BQ4"/>
    <mergeCell ref="BR4:BX4"/>
    <mergeCell ref="BY4:CE4"/>
    <mergeCell ref="CF4:CL4"/>
    <mergeCell ref="CM4:CS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7B9C-522D-401F-B358-8706AC720DD0}">
  <dimension ref="A3:L35"/>
  <sheetViews>
    <sheetView workbookViewId="0">
      <selection activeCell="G18" sqref="G18"/>
    </sheetView>
  </sheetViews>
  <sheetFormatPr defaultRowHeight="14.4" x14ac:dyDescent="0.3"/>
  <sheetData>
    <row r="3" spans="1:4" x14ac:dyDescent="0.3">
      <c r="A3" t="s">
        <v>17</v>
      </c>
    </row>
    <row r="4" spans="1:4" x14ac:dyDescent="0.3">
      <c r="A4" t="s">
        <v>18</v>
      </c>
    </row>
    <row r="5" spans="1:4" x14ac:dyDescent="0.3">
      <c r="A5" t="s">
        <v>19</v>
      </c>
    </row>
    <row r="6" spans="1:4" x14ac:dyDescent="0.3">
      <c r="A6" t="s">
        <v>20</v>
      </c>
    </row>
    <row r="7" spans="1:4" x14ac:dyDescent="0.3">
      <c r="A7" t="s">
        <v>21</v>
      </c>
    </row>
    <row r="8" spans="1:4" x14ac:dyDescent="0.3">
      <c r="A8" t="s">
        <v>22</v>
      </c>
    </row>
    <row r="9" spans="1:4" x14ac:dyDescent="0.3">
      <c r="A9" t="s">
        <v>23</v>
      </c>
    </row>
    <row r="10" spans="1:4" x14ac:dyDescent="0.3">
      <c r="A10" t="s">
        <v>24</v>
      </c>
    </row>
    <row r="11" spans="1:4" x14ac:dyDescent="0.3">
      <c r="A11" t="s">
        <v>25</v>
      </c>
    </row>
    <row r="12" spans="1:4" x14ac:dyDescent="0.3">
      <c r="A12" t="s">
        <v>26</v>
      </c>
    </row>
    <row r="13" spans="1:4" x14ac:dyDescent="0.3">
      <c r="A13" t="s">
        <v>27</v>
      </c>
    </row>
    <row r="14" spans="1:4" x14ac:dyDescent="0.3">
      <c r="A14" t="s">
        <v>28</v>
      </c>
    </row>
    <row r="16" spans="1:4" x14ac:dyDescent="0.3">
      <c r="A16" s="4" t="s">
        <v>29</v>
      </c>
      <c r="B16" s="4"/>
      <c r="C16" s="4"/>
      <c r="D16" s="4"/>
    </row>
    <row r="17" spans="1:12" x14ac:dyDescent="0.3">
      <c r="A17" s="4" t="s">
        <v>30</v>
      </c>
      <c r="B17" s="4"/>
      <c r="C17" s="4"/>
      <c r="D17" s="4"/>
    </row>
    <row r="18" spans="1:12" x14ac:dyDescent="0.3">
      <c r="A18" t="s">
        <v>31</v>
      </c>
    </row>
    <row r="19" spans="1:12" x14ac:dyDescent="0.3">
      <c r="A19" t="s">
        <v>32</v>
      </c>
    </row>
    <row r="20" spans="1:12" x14ac:dyDescent="0.3">
      <c r="A20" t="s">
        <v>33</v>
      </c>
    </row>
    <row r="21" spans="1:12" x14ac:dyDescent="0.3">
      <c r="A21" t="s">
        <v>34</v>
      </c>
    </row>
    <row r="22" spans="1:12" x14ac:dyDescent="0.3">
      <c r="A22" t="s">
        <v>35</v>
      </c>
    </row>
    <row r="23" spans="1:12" x14ac:dyDescent="0.3">
      <c r="A23" s="4" t="s">
        <v>16</v>
      </c>
      <c r="B23" s="4"/>
      <c r="C23" s="4"/>
      <c r="D23" s="4"/>
    </row>
    <row r="24" spans="1:12" x14ac:dyDescent="0.3">
      <c r="A24" t="s">
        <v>36</v>
      </c>
    </row>
    <row r="27" spans="1:12" x14ac:dyDescent="0.3">
      <c r="A27" t="s">
        <v>37</v>
      </c>
    </row>
    <row r="29" spans="1:12" x14ac:dyDescent="0.3">
      <c r="A29" t="s">
        <v>38</v>
      </c>
      <c r="L29" t="s">
        <v>47</v>
      </c>
    </row>
    <row r="30" spans="1:12" x14ac:dyDescent="0.3">
      <c r="A30" t="s">
        <v>39</v>
      </c>
      <c r="E30" t="s">
        <v>40</v>
      </c>
    </row>
    <row r="31" spans="1:12" x14ac:dyDescent="0.3">
      <c r="A31" t="s">
        <v>41</v>
      </c>
      <c r="E31" t="s">
        <v>42</v>
      </c>
    </row>
    <row r="32" spans="1:12" x14ac:dyDescent="0.3">
      <c r="A32" t="s">
        <v>43</v>
      </c>
      <c r="E32" t="s">
        <v>44</v>
      </c>
    </row>
    <row r="33" spans="1:12" x14ac:dyDescent="0.3">
      <c r="A33" t="s">
        <v>45</v>
      </c>
      <c r="E33" t="s">
        <v>46</v>
      </c>
    </row>
    <row r="35" spans="1:12" x14ac:dyDescent="0.3">
      <c r="A35" s="4" t="s">
        <v>30</v>
      </c>
      <c r="B35" s="4"/>
      <c r="C35" s="4"/>
      <c r="D35" s="4"/>
      <c r="L3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Koripalli</dc:creator>
  <cp:lastModifiedBy>Prithvi Koripalli</cp:lastModifiedBy>
  <dcterms:created xsi:type="dcterms:W3CDTF">2020-06-29T08:30:32Z</dcterms:created>
  <dcterms:modified xsi:type="dcterms:W3CDTF">2020-07-26T11:01:17Z</dcterms:modified>
</cp:coreProperties>
</file>