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</sheets>
  <definedNames>
    <definedName name="_xlnm._FilterDatabase" localSheetId="0" hidden="1">Sheet1!$A$3:$F$23</definedName>
    <definedName name="htable">Sheet1!$H$4:$N$5</definedName>
    <definedName name="vtable">Sheet1!$A$4:$F$23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<sst xmlns="http://schemas.openxmlformats.org/spreadsheetml/2006/main" count="83" uniqueCount="52">
  <si>
    <t>ABRSM Examinations</t>
  </si>
  <si>
    <t>Student Name</t>
  </si>
  <si>
    <t>Lilly R Bennett</t>
  </si>
  <si>
    <t>Simon T Brent</t>
  </si>
  <si>
    <t>Helen P Brown</t>
  </si>
  <si>
    <t>David S Brown</t>
  </si>
  <si>
    <t>Georgia L Gough</t>
  </si>
  <si>
    <t>Lilly G Bennett</t>
  </si>
  <si>
    <t>Richard Y Taylor</t>
  </si>
  <si>
    <t>Simon D Smith</t>
  </si>
  <si>
    <t>Helen W Bennett</t>
  </si>
  <si>
    <t>Emily T Williams</t>
  </si>
  <si>
    <t>Instrument</t>
  </si>
  <si>
    <t>Grade</t>
  </si>
  <si>
    <t>Centre</t>
  </si>
  <si>
    <t>Date</t>
  </si>
  <si>
    <t>Time</t>
  </si>
  <si>
    <t>French Horn</t>
  </si>
  <si>
    <t>Piano</t>
  </si>
  <si>
    <t>Clarinet</t>
  </si>
  <si>
    <t>Flute</t>
  </si>
  <si>
    <t>Saxophone</t>
  </si>
  <si>
    <t>Manchester</t>
  </si>
  <si>
    <t>London</t>
  </si>
  <si>
    <t>York</t>
  </si>
  <si>
    <t>Bristol</t>
  </si>
  <si>
    <t>Oxford</t>
  </si>
  <si>
    <t>Edinburgh</t>
  </si>
  <si>
    <t>Exam Centre</t>
  </si>
  <si>
    <t>Petunia LL Harper-Whitely</t>
  </si>
  <si>
    <t>Harp</t>
  </si>
  <si>
    <t>Richard F Pierce-Hall</t>
  </si>
  <si>
    <t>Gregory H Jones</t>
  </si>
  <si>
    <t>Trumpet</t>
  </si>
  <si>
    <t>William F Taylor</t>
  </si>
  <si>
    <t>Drums</t>
  </si>
  <si>
    <t>James T Smythe</t>
  </si>
  <si>
    <t>Aaron P King</t>
  </si>
  <si>
    <t>Tuba</t>
  </si>
  <si>
    <t>David T Lovatt</t>
  </si>
  <si>
    <t>Phillip J Winters</t>
  </si>
  <si>
    <t>Violin</t>
  </si>
  <si>
    <t>Fenella B Winters</t>
  </si>
  <si>
    <t>Cello</t>
  </si>
  <si>
    <t>Timothy K Caruthers</t>
  </si>
  <si>
    <t>Pupil Name:</t>
  </si>
  <si>
    <t>Instrument:</t>
  </si>
  <si>
    <t>Grade:</t>
  </si>
  <si>
    <t>Centre:</t>
  </si>
  <si>
    <t>Date:</t>
  </si>
  <si>
    <t>Time:</t>
  </si>
  <si>
    <t>&lt;--- Change Name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</si>
</sst>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14009]dd/mm/yyyy;@"/>
    <numFmt numFmtId="167" formatCode="[$-14009]h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0" xfId="0" applyFont="1"/>
    <xf numFmtId="165" fontId="0" fillId="2" borderId="1" xfId="0" applyNumberFormat="1" applyFill="1" applyBorder="1"/>
    <xf numFmtId="167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D37" sqref="D37"/>
    </sheetView>
  </sheetViews>
  <sheetFormatPr defaultRowHeight="14.4" x14ac:dyDescent="0.3"/>
  <cols>
    <col min="1" max="1" width="22.5546875" bestFit="1" customWidth="1"/>
    <col min="2" max="2" width="11" bestFit="1" customWidth="1"/>
    <col min="3" max="3" width="9.21875" style="1"/>
    <col min="4" max="4" width="10.6640625" style="1" bestFit="1" customWidth="1"/>
    <col min="5" max="5" width="10.33203125" style="1" bestFit="1" customWidth="1"/>
    <col min="6" max="6" width="9.21875" style="1"/>
    <col min="7" max="7" width="3" customWidth="1"/>
    <col min="8" max="8" width="10.77734375" customWidth="1"/>
    <col min="9" max="9" width="7.88671875" bestFit="1" customWidth="1"/>
    <col min="10" max="10" width="8.77734375" customWidth="1"/>
    <col min="11" max="14" width="7.88671875" bestFit="1" customWidth="1"/>
  </cols>
  <sheetData>
    <row r="1" spans="1:14" ht="21" x14ac:dyDescent="0.4">
      <c r="A1" s="13" t="s">
        <v>0</v>
      </c>
    </row>
    <row r="3" spans="1:14" x14ac:dyDescent="0.3">
      <c r="A3" s="11" t="s">
        <v>1</v>
      </c>
      <c r="B3" s="11" t="s">
        <v>12</v>
      </c>
      <c r="C3" s="12" t="s">
        <v>13</v>
      </c>
      <c r="D3" s="12" t="s">
        <v>14</v>
      </c>
      <c r="E3" s="12" t="s">
        <v>15</v>
      </c>
      <c r="F3" s="12" t="s">
        <v>16</v>
      </c>
    </row>
    <row r="4" spans="1:14" x14ac:dyDescent="0.3">
      <c r="A4" s="2" t="s">
        <v>2</v>
      </c>
      <c r="B4" s="2" t="s">
        <v>17</v>
      </c>
      <c r="C4" s="8">
        <v>6</v>
      </c>
      <c r="D4" s="8" t="s">
        <v>24</v>
      </c>
      <c r="E4" s="9">
        <f>HLOOKUP(D4,htable,2,0)</f>
        <v>43260</v>
      </c>
      <c r="F4" s="10">
        <v>0.4375</v>
      </c>
      <c r="H4" s="6" t="s">
        <v>28</v>
      </c>
      <c r="I4" s="6" t="s">
        <v>25</v>
      </c>
      <c r="J4" s="6" t="s">
        <v>27</v>
      </c>
      <c r="K4" s="6" t="s">
        <v>23</v>
      </c>
      <c r="L4" s="6" t="s">
        <v>22</v>
      </c>
      <c r="M4" s="6" t="s">
        <v>26</v>
      </c>
      <c r="N4" s="6" t="s">
        <v>24</v>
      </c>
    </row>
    <row r="5" spans="1:14" x14ac:dyDescent="0.3">
      <c r="A5" s="2" t="s">
        <v>31</v>
      </c>
      <c r="B5" s="2" t="s">
        <v>18</v>
      </c>
      <c r="C5" s="8">
        <v>2</v>
      </c>
      <c r="D5" s="8" t="s">
        <v>23</v>
      </c>
      <c r="E5" s="9">
        <f>HLOOKUP(D5,htable,2,0)</f>
        <v>43266</v>
      </c>
      <c r="F5" s="10">
        <v>0.41666666666666669</v>
      </c>
      <c r="H5" s="6" t="s">
        <v>15</v>
      </c>
      <c r="I5" s="7">
        <v>43264</v>
      </c>
      <c r="J5" s="7">
        <v>43257</v>
      </c>
      <c r="K5" s="7">
        <v>43266</v>
      </c>
      <c r="L5" s="7">
        <v>43262</v>
      </c>
      <c r="M5" s="7">
        <v>43265</v>
      </c>
      <c r="N5" s="7">
        <v>43260</v>
      </c>
    </row>
    <row r="6" spans="1:14" x14ac:dyDescent="0.3">
      <c r="A6" s="2" t="s">
        <v>3</v>
      </c>
      <c r="B6" s="2" t="s">
        <v>41</v>
      </c>
      <c r="C6" s="8">
        <v>2</v>
      </c>
      <c r="D6" s="8" t="s">
        <v>22</v>
      </c>
      <c r="E6" s="9">
        <f>HLOOKUP(D6,htable,2,0)</f>
        <v>43262</v>
      </c>
      <c r="F6" s="10">
        <v>0.58333333333333337</v>
      </c>
    </row>
    <row r="7" spans="1:14" x14ac:dyDescent="0.3">
      <c r="A7" s="2" t="s">
        <v>4</v>
      </c>
      <c r="B7" s="2" t="s">
        <v>19</v>
      </c>
      <c r="C7" s="8">
        <v>3</v>
      </c>
      <c r="D7" s="8" t="s">
        <v>23</v>
      </c>
      <c r="E7" s="9">
        <f>HLOOKUP(D7,htable,2,0)</f>
        <v>43266</v>
      </c>
      <c r="F7" s="10">
        <v>0.4375</v>
      </c>
    </row>
    <row r="8" spans="1:14" x14ac:dyDescent="0.3">
      <c r="A8" s="2" t="s">
        <v>5</v>
      </c>
      <c r="B8" s="2" t="s">
        <v>20</v>
      </c>
      <c r="C8" s="8">
        <v>5</v>
      </c>
      <c r="D8" s="8" t="s">
        <v>25</v>
      </c>
      <c r="E8" s="9">
        <f>HLOOKUP(D8,htable,2,0)</f>
        <v>43264</v>
      </c>
      <c r="F8" s="10">
        <v>0.41666666666666669</v>
      </c>
    </row>
    <row r="9" spans="1:14" x14ac:dyDescent="0.3">
      <c r="A9" s="2" t="s">
        <v>36</v>
      </c>
      <c r="B9" s="2" t="s">
        <v>18</v>
      </c>
      <c r="C9" s="8">
        <v>7</v>
      </c>
      <c r="D9" s="8" t="s">
        <v>26</v>
      </c>
      <c r="E9" s="9">
        <f>HLOOKUP(D9,htable,2,0)</f>
        <v>43265</v>
      </c>
      <c r="F9" s="10">
        <v>0.45833333333333331</v>
      </c>
    </row>
    <row r="10" spans="1:14" x14ac:dyDescent="0.3">
      <c r="A10" s="2" t="s">
        <v>6</v>
      </c>
      <c r="B10" s="2" t="s">
        <v>21</v>
      </c>
      <c r="C10" s="8">
        <v>8</v>
      </c>
      <c r="D10" s="8" t="s">
        <v>24</v>
      </c>
      <c r="E10" s="9">
        <f>HLOOKUP(D10,htable,2,0)</f>
        <v>43260</v>
      </c>
      <c r="F10" s="10">
        <v>0.47916666666666669</v>
      </c>
    </row>
    <row r="11" spans="1:14" x14ac:dyDescent="0.3">
      <c r="A11" s="2" t="s">
        <v>7</v>
      </c>
      <c r="B11" s="2" t="s">
        <v>17</v>
      </c>
      <c r="C11" s="8">
        <v>1</v>
      </c>
      <c r="D11" s="8" t="s">
        <v>23</v>
      </c>
      <c r="E11" s="9">
        <f>HLOOKUP(D11,htable,2,0)</f>
        <v>43266</v>
      </c>
      <c r="F11" s="10">
        <v>0.47916666666666669</v>
      </c>
    </row>
    <row r="12" spans="1:14" x14ac:dyDescent="0.3">
      <c r="A12" s="2" t="s">
        <v>8</v>
      </c>
      <c r="B12" s="2" t="s">
        <v>18</v>
      </c>
      <c r="C12" s="8">
        <v>4</v>
      </c>
      <c r="D12" s="8" t="s">
        <v>23</v>
      </c>
      <c r="E12" s="9">
        <f>HLOOKUP(D12,htable,2,0)</f>
        <v>43266</v>
      </c>
      <c r="F12" s="10">
        <v>0.52083333333333337</v>
      </c>
    </row>
    <row r="13" spans="1:14" x14ac:dyDescent="0.3">
      <c r="A13" s="2" t="s">
        <v>9</v>
      </c>
      <c r="B13" s="2" t="s">
        <v>41</v>
      </c>
      <c r="C13" s="8">
        <v>5</v>
      </c>
      <c r="D13" s="8" t="s">
        <v>27</v>
      </c>
      <c r="E13" s="9">
        <f>HLOOKUP(D13,htable,2,0)</f>
        <v>43257</v>
      </c>
      <c r="F13" s="10">
        <v>0.58333333333333337</v>
      </c>
    </row>
    <row r="14" spans="1:14" x14ac:dyDescent="0.3">
      <c r="A14" s="2" t="s">
        <v>10</v>
      </c>
      <c r="B14" s="2" t="s">
        <v>20</v>
      </c>
      <c r="C14" s="8">
        <v>6</v>
      </c>
      <c r="D14" s="8" t="s">
        <v>25</v>
      </c>
      <c r="E14" s="9">
        <f>HLOOKUP(D14,htable,2,0)</f>
        <v>43264</v>
      </c>
      <c r="F14" s="10">
        <v>0.44444444444444442</v>
      </c>
    </row>
    <row r="15" spans="1:14" x14ac:dyDescent="0.3">
      <c r="A15" s="2" t="s">
        <v>11</v>
      </c>
      <c r="B15" s="2" t="s">
        <v>43</v>
      </c>
      <c r="C15" s="8">
        <v>2</v>
      </c>
      <c r="D15" s="8" t="s">
        <v>26</v>
      </c>
      <c r="E15" s="9">
        <f>HLOOKUP(D15,htable,2,0)</f>
        <v>43265</v>
      </c>
      <c r="F15" s="10">
        <v>0.5</v>
      </c>
    </row>
    <row r="16" spans="1:14" x14ac:dyDescent="0.3">
      <c r="A16" s="2" t="s">
        <v>29</v>
      </c>
      <c r="B16" s="2" t="s">
        <v>30</v>
      </c>
      <c r="C16" s="8">
        <v>6</v>
      </c>
      <c r="D16" s="8" t="s">
        <v>26</v>
      </c>
      <c r="E16" s="9">
        <f>HLOOKUP(D16,htable,2,0)</f>
        <v>43265</v>
      </c>
      <c r="F16" s="10">
        <v>0.60416666666666663</v>
      </c>
    </row>
    <row r="17" spans="1:6" x14ac:dyDescent="0.3">
      <c r="A17" s="2" t="s">
        <v>32</v>
      </c>
      <c r="B17" s="2" t="s">
        <v>33</v>
      </c>
      <c r="C17" s="8">
        <v>4</v>
      </c>
      <c r="D17" s="8" t="s">
        <v>27</v>
      </c>
      <c r="E17" s="9">
        <f>HLOOKUP(D17,htable,2,0)</f>
        <v>43257</v>
      </c>
      <c r="F17" s="10">
        <v>0.61111111111111105</v>
      </c>
    </row>
    <row r="18" spans="1:6" x14ac:dyDescent="0.3">
      <c r="A18" s="2" t="s">
        <v>34</v>
      </c>
      <c r="B18" s="2" t="s">
        <v>35</v>
      </c>
      <c r="C18" s="8">
        <v>6</v>
      </c>
      <c r="D18" s="8" t="s">
        <v>24</v>
      </c>
      <c r="E18" s="9">
        <f>HLOOKUP(D18,htable,2,0)</f>
        <v>43260</v>
      </c>
      <c r="F18" s="10">
        <v>0.58333333333333337</v>
      </c>
    </row>
    <row r="19" spans="1:6" x14ac:dyDescent="0.3">
      <c r="A19" s="2" t="s">
        <v>37</v>
      </c>
      <c r="B19" s="2" t="s">
        <v>38</v>
      </c>
      <c r="C19" s="8">
        <v>8</v>
      </c>
      <c r="D19" s="8" t="s">
        <v>25</v>
      </c>
      <c r="E19" s="9">
        <f>HLOOKUP(D19,htable,2,0)</f>
        <v>43264</v>
      </c>
      <c r="F19" s="10">
        <v>0.47222222222222227</v>
      </c>
    </row>
    <row r="20" spans="1:6" x14ac:dyDescent="0.3">
      <c r="A20" s="2" t="s">
        <v>39</v>
      </c>
      <c r="B20" s="2" t="s">
        <v>19</v>
      </c>
      <c r="C20" s="8">
        <v>3</v>
      </c>
      <c r="D20" s="8" t="s">
        <v>22</v>
      </c>
      <c r="E20" s="9">
        <f>HLOOKUP(D20,htable,2,0)</f>
        <v>43262</v>
      </c>
      <c r="F20" s="10">
        <v>0.60416666666666663</v>
      </c>
    </row>
    <row r="21" spans="1:6" x14ac:dyDescent="0.3">
      <c r="A21" s="2" t="s">
        <v>40</v>
      </c>
      <c r="B21" s="2" t="s">
        <v>41</v>
      </c>
      <c r="C21" s="8">
        <v>6</v>
      </c>
      <c r="D21" s="8" t="s">
        <v>22</v>
      </c>
      <c r="E21" s="9">
        <f>HLOOKUP(D21,htable,2,0)</f>
        <v>43262</v>
      </c>
      <c r="F21" s="10">
        <v>0.63888888888888895</v>
      </c>
    </row>
    <row r="22" spans="1:6" x14ac:dyDescent="0.3">
      <c r="A22" s="2" t="s">
        <v>42</v>
      </c>
      <c r="B22" s="2" t="s">
        <v>43</v>
      </c>
      <c r="C22" s="8">
        <v>8</v>
      </c>
      <c r="D22" s="8" t="s">
        <v>24</v>
      </c>
      <c r="E22" s="9">
        <f>HLOOKUP(D22,htable,2,0)</f>
        <v>43260</v>
      </c>
      <c r="F22" s="10">
        <v>0.625</v>
      </c>
    </row>
    <row r="23" spans="1:6" x14ac:dyDescent="0.3">
      <c r="A23" s="2" t="s">
        <v>44</v>
      </c>
      <c r="B23" s="2" t="s">
        <v>19</v>
      </c>
      <c r="C23" s="8">
        <v>5</v>
      </c>
      <c r="D23" s="8" t="s">
        <v>23</v>
      </c>
      <c r="E23" s="9">
        <f>HLOOKUP(D23,htable,2,0)</f>
        <v>43266</v>
      </c>
      <c r="F23" s="10">
        <v>0.60416666666666663</v>
      </c>
    </row>
    <row r="26" spans="1:6" x14ac:dyDescent="0.3">
      <c r="A26" s="4" t="s">
        <v>45</v>
      </c>
      <c r="B26" s="3" t="s">
        <v>9</v>
      </c>
      <c r="C26" s="5" t="s">
        <v>51</v>
      </c>
    </row>
    <row r="27" spans="1:6" x14ac:dyDescent="0.3">
      <c r="A27" s="4" t="s">
        <v>46</v>
      </c>
      <c r="B27" s="3" t="str">
        <f>VLOOKUP(B26,vtable,2,0)</f>
        <v>Violin</v>
      </c>
      <c r="C27"/>
    </row>
    <row r="28" spans="1:6" x14ac:dyDescent="0.3">
      <c r="A28" s="4" t="s">
        <v>47</v>
      </c>
      <c r="B28" s="3">
        <f>VLOOKUP(B26,vtable,3,0)</f>
        <v>5</v>
      </c>
      <c r="C28"/>
    </row>
    <row r="29" spans="1:6" x14ac:dyDescent="0.3">
      <c r="A29" s="4" t="s">
        <v>48</v>
      </c>
      <c r="B29" s="3" t="str">
        <f>VLOOKUP(B26,vtable,4,0)</f>
        <v>Edinburgh</v>
      </c>
      <c r="C29"/>
    </row>
    <row r="30" spans="1:6" x14ac:dyDescent="0.3">
      <c r="A30" s="4" t="s">
        <v>49</v>
      </c>
      <c r="B30" s="14">
        <f>VLOOKUP(B26,vtable,5,0)</f>
        <v>43257</v>
      </c>
      <c r="C30"/>
    </row>
    <row r="31" spans="1:6" x14ac:dyDescent="0.3">
      <c r="A31" s="4" t="s">
        <v>50</v>
      </c>
      <c r="B31" s="15">
        <f>VLOOKUP(B26,vtable,6,0)</f>
        <v>0.58333333333333337</v>
      </c>
      <c r="C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htable</vt:lpstr>
      <vt:lpstr>vtable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2018-03-18T16:01:44Z</dcterms:created>
  <dcterms:modified xsi:type="dcterms:W3CDTF">2020-04-10T11:18:11Z</dcterms:modified>
</cp:coreProperties>
</file>