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SCIENCE\DID\BDM\capstone\New folder\Final data\"/>
    </mc:Choice>
  </mc:AlternateContent>
  <xr:revisionPtr revIDLastSave="0" documentId="13_ncr:1_{8124CF18-757C-40C1-B4FE-D58E6CA8EE70}" xr6:coauthVersionLast="47" xr6:coauthVersionMax="47" xr10:uidLastSave="{00000000-0000-0000-0000-000000000000}"/>
  <bookViews>
    <workbookView xWindow="-98" yWindow="-98" windowWidth="19396" windowHeight="10276" firstSheet="2" activeTab="5" xr2:uid="{00000000-000D-0000-FFFF-FFFF00000000}"/>
  </bookViews>
  <sheets>
    <sheet name="weekly demand" sheetId="1" r:id="rId1"/>
    <sheet name="fortnight demand" sheetId="2" r:id="rId2"/>
    <sheet name="monthly demand" sheetId="3" r:id="rId3"/>
    <sheet name="daily demand" sheetId="4" r:id="rId4"/>
    <sheet name="regression analysis" sheetId="6" r:id="rId5"/>
    <sheet name="final demand predict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D14" i="7"/>
  <c r="B14" i="7"/>
  <c r="D12" i="7"/>
  <c r="B12" i="7"/>
  <c r="C12" i="7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B30" i="1"/>
  <c r="B40" i="1"/>
  <c r="C27" i="1" l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O27" i="1"/>
  <c r="O28" i="1" s="1"/>
  <c r="P27" i="1"/>
  <c r="P28" i="1" s="1"/>
  <c r="Q27" i="1"/>
  <c r="Q28" i="1" s="1"/>
  <c r="R27" i="1"/>
  <c r="R28" i="1" s="1"/>
  <c r="S27" i="1"/>
  <c r="S28" i="1" s="1"/>
  <c r="T27" i="1"/>
  <c r="T28" i="1" s="1"/>
  <c r="U27" i="1"/>
  <c r="U28" i="1" s="1"/>
  <c r="V27" i="1"/>
  <c r="V28" i="1" s="1"/>
  <c r="W27" i="1"/>
  <c r="W28" i="1" s="1"/>
  <c r="X27" i="1"/>
  <c r="X28" i="1" s="1"/>
  <c r="Y27" i="1"/>
  <c r="Y28" i="1" s="1"/>
  <c r="Z27" i="1"/>
  <c r="Z28" i="1" s="1"/>
  <c r="B27" i="1"/>
  <c r="B28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5" i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B126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B125" i="4"/>
</calcChain>
</file>

<file path=xl/sharedStrings.xml><?xml version="1.0" encoding="utf-8"?>
<sst xmlns="http://schemas.openxmlformats.org/spreadsheetml/2006/main" count="279" uniqueCount="93">
  <si>
    <t>Row Labels</t>
  </si>
  <si>
    <t>37 pepsi roll</t>
  </si>
  <si>
    <t>40ml cup</t>
  </si>
  <si>
    <t>40ml lid</t>
  </si>
  <si>
    <t>50 lt pty</t>
  </si>
  <si>
    <t>C.cornto set</t>
  </si>
  <si>
    <t>chocopaste</t>
  </si>
  <si>
    <t>citric</t>
  </si>
  <si>
    <t>CMC</t>
  </si>
  <si>
    <t>cocont dst</t>
  </si>
  <si>
    <t>custurd powder</t>
  </si>
  <si>
    <t>glass cup</t>
  </si>
  <si>
    <t>jack</t>
  </si>
  <si>
    <t>kulfi wrappers</t>
  </si>
  <si>
    <t>Lily oil</t>
  </si>
  <si>
    <t>milkbar wrappers</t>
  </si>
  <si>
    <t>mini chocobar wrappers</t>
  </si>
  <si>
    <t>No.1 CMC</t>
  </si>
  <si>
    <t>No.1 stick</t>
  </si>
  <si>
    <t>No.1 suji</t>
  </si>
  <si>
    <t>orange wrappers</t>
  </si>
  <si>
    <t>pata</t>
  </si>
  <si>
    <t>sacarin</t>
  </si>
  <si>
    <t>stick</t>
  </si>
  <si>
    <t>suji</t>
  </si>
  <si>
    <t>swtx</t>
  </si>
  <si>
    <t>Sum of 37 pepsi roll</t>
  </si>
  <si>
    <t>Sum of 40ml cup</t>
  </si>
  <si>
    <t>Sum of 40ml lid</t>
  </si>
  <si>
    <t>Sum of 50 lt pty</t>
  </si>
  <si>
    <t>Sum of C.cornto set</t>
  </si>
  <si>
    <t>Sum of chocopaste</t>
  </si>
  <si>
    <t>Sum of citric</t>
  </si>
  <si>
    <t>Sum of CMC</t>
  </si>
  <si>
    <t>Sum of cocont dst</t>
  </si>
  <si>
    <t>Sum of custurd powder</t>
  </si>
  <si>
    <t>Sum of glass cup</t>
  </si>
  <si>
    <t>Sum of jack</t>
  </si>
  <si>
    <t>Sum of kulfi wrappers</t>
  </si>
  <si>
    <t>Sum of Lily oil</t>
  </si>
  <si>
    <t>Sum of milkbar wrappers</t>
  </si>
  <si>
    <t>Sum of mini chocobar wrappers</t>
  </si>
  <si>
    <t>Sum of No.1 CMC</t>
  </si>
  <si>
    <t>Sum of No.1 stick</t>
  </si>
  <si>
    <t>Sum of No.1 suji</t>
  </si>
  <si>
    <t>Sum of orange wrappers</t>
  </si>
  <si>
    <t>Sum of pata</t>
  </si>
  <si>
    <t>Sum of sacarin</t>
  </si>
  <si>
    <t>Sum of stick</t>
  </si>
  <si>
    <t>Sum of suji</t>
  </si>
  <si>
    <t>Sum of swtx</t>
  </si>
  <si>
    <t>jan</t>
  </si>
  <si>
    <t>feb</t>
  </si>
  <si>
    <t>mar</t>
  </si>
  <si>
    <t>apr</t>
  </si>
  <si>
    <t>may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</si>
  <si>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</si>
  <si>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</si>
  <si>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</si>
  <si>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</si>
  <si>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</si>
  <si>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</si>
  <si>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</si>
  <si>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</si>
  <si>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</si>
  <si>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</si>
  <si>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</si>
  <si>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</si>
  <si>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</si>
  <si>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</si>
  <si>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</si>
  <si>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</si>
  <si>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</si>
  <si>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</si>
  <si>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</si>
  <si>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</si>
  <si>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</si>
  <si>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</si>
  <si>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</si>
  <si>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40 ml Cup</t>
  </si>
  <si>
    <t>SUMMARY OUTPUT FOR  No.1 Stick</t>
  </si>
  <si>
    <t>SUMMARY OUTPUT FOR Pata</t>
  </si>
  <si>
    <t>unit size</t>
  </si>
  <si>
    <t>std</t>
  </si>
  <si>
    <t>mean</t>
  </si>
  <si>
    <t>desired service level</t>
  </si>
  <si>
    <t>z score</t>
  </si>
  <si>
    <t>safety stock</t>
  </si>
  <si>
    <t>POCs</t>
  </si>
  <si>
    <t>standard deviation</t>
  </si>
  <si>
    <t>weekly stocks to keep</t>
  </si>
  <si>
    <t>weekly stocks unit size</t>
  </si>
  <si>
    <t>Swtx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</si>
</sst>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14" fontId="0" fillId="0" borderId="11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19" fillId="0" borderId="0" xfId="0" applyFont="1"/>
    <xf numFmtId="14" fontId="20" fillId="34" borderId="13" xfId="0" applyNumberFormat="1" applyFont="1" applyFill="1" applyBorder="1"/>
    <xf numFmtId="0" fontId="20" fillId="34" borderId="14" xfId="0" applyFont="1" applyFill="1" applyBorder="1"/>
    <xf numFmtId="0" fontId="0" fillId="0" borderId="15" xfId="0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Continuous"/>
    </xf>
    <xf numFmtId="0" fontId="0" fillId="35" borderId="0" xfId="0" applyFill="1"/>
    <xf numFmtId="0" fontId="0" fillId="35" borderId="15" xfId="0" applyFill="1" applyBorder="1"/>
    <xf numFmtId="1" fontId="0" fillId="0" borderId="0" xfId="0" applyNumberFormat="1"/>
    <xf numFmtId="164" fontId="0" fillId="0" borderId="0" xfId="0" applyNumberFormat="1"/>
    <xf numFmtId="0" fontId="16" fillId="0" borderId="17" xfId="0" applyFont="1" applyBorder="1"/>
    <xf numFmtId="0" fontId="0" fillId="0" borderId="17" xfId="0" applyBorder="1"/>
    <xf numFmtId="1" fontId="0" fillId="35" borderId="17" xfId="0" applyNumberFormat="1" applyFill="1" applyBorder="1"/>
    <xf numFmtId="0" fontId="0" fillId="0" borderId="0" xfId="0" applyAlignment="1">
      <alignment wrapText="1"/>
    </xf>
    <xf numFmtId="0" fontId="16" fillId="0" borderId="17" xfId="0" applyFont="1" applyBorder="1" applyAlignment="1">
      <alignment wrapText="1"/>
    </xf>
    <xf numFmtId="164" fontId="16" fillId="0" borderId="17" xfId="0" applyNumberFormat="1" applyFont="1" applyBorder="1" applyAlignment="1">
      <alignment wrapText="1"/>
    </xf>
    <xf numFmtId="0" fontId="0" fillId="35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Relation between Swtx and Sacarin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'weekly demand'!$Z$1</c:f>
              <c:strCache>
                <c:ptCount val="1"/>
                <c:pt idx="0">
                  <c:v>swtx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684314278597"/>
                  <c:y val="-0.134064790730669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00B050"/>
                        </a:solidFill>
                      </a:rPr>
                      <a:t>y = 2.2291x - 9.8569</a:t>
                    </a:r>
                    <a:br>
                      <a:rPr lang="en-US" b="1" baseline="0">
                        <a:solidFill>
                          <a:srgbClr val="00B050"/>
                        </a:solidFill>
                      </a:rPr>
                    </a:br>
                    <a:r>
                      <a:rPr lang="en-US" b="1" baseline="0">
                        <a:solidFill>
                          <a:srgbClr val="00B050"/>
                        </a:solidFill>
                      </a:rPr>
                      <a:t>R² = 0.8628</a:t>
                    </a:r>
                    <a:endParaRPr lang="en-US" b="1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'weekly demand'!$W$2:$W$22</c:f>
              <c:numCache>
                <c:formatCode>General</c:formatCode>
                <c:ptCount val="21"/>
                <c:pt idx="0">
                  <c:v>2.75</c:v>
                </c:pt>
                <c:pt idx="1">
                  <c:v>2.65</c:v>
                </c:pt>
                <c:pt idx="2">
                  <c:v>11</c:v>
                </c:pt>
                <c:pt idx="3">
                  <c:v>11.65</c:v>
                </c:pt>
                <c:pt idx="4">
                  <c:v>1.2</c:v>
                </c:pt>
                <c:pt idx="5">
                  <c:v>4.7</c:v>
                </c:pt>
                <c:pt idx="6">
                  <c:v>14.2</c:v>
                </c:pt>
                <c:pt idx="7">
                  <c:v>9.35</c:v>
                </c:pt>
                <c:pt idx="8">
                  <c:v>19.649999999999999</c:v>
                </c:pt>
                <c:pt idx="9">
                  <c:v>10.95</c:v>
                </c:pt>
                <c:pt idx="10">
                  <c:v>23.85</c:v>
                </c:pt>
                <c:pt idx="11">
                  <c:v>32</c:v>
                </c:pt>
                <c:pt idx="12">
                  <c:v>22.25</c:v>
                </c:pt>
                <c:pt idx="13">
                  <c:v>33.1</c:v>
                </c:pt>
                <c:pt idx="14">
                  <c:v>37.200000000000003</c:v>
                </c:pt>
                <c:pt idx="15">
                  <c:v>20.149999999999999</c:v>
                </c:pt>
                <c:pt idx="16">
                  <c:v>30.4</c:v>
                </c:pt>
                <c:pt idx="17">
                  <c:v>12.45</c:v>
                </c:pt>
                <c:pt idx="18">
                  <c:v>18.7</c:v>
                </c:pt>
                <c:pt idx="19">
                  <c:v>21.8</c:v>
                </c:pt>
                <c:pt idx="20">
                  <c:v>27.75</c:v>
                </c:pt>
              </c:numCache>
            </c:numRef>
          </c:xVal>
          <c:yVal>
            <c:numRef>
              <c:f>'weekly demand'!$Z$2:$Z$22</c:f>
              <c:numCache>
                <c:formatCode>General</c:formatCode>
                <c:ptCount val="21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1.25</c:v>
                </c:pt>
                <c:pt idx="5">
                  <c:v>0</c:v>
                </c:pt>
                <c:pt idx="6">
                  <c:v>14.4</c:v>
                </c:pt>
                <c:pt idx="7">
                  <c:v>7.15</c:v>
                </c:pt>
                <c:pt idx="8">
                  <c:v>46.7</c:v>
                </c:pt>
                <c:pt idx="9">
                  <c:v>19.399999999999999</c:v>
                </c:pt>
                <c:pt idx="10">
                  <c:v>42.5</c:v>
                </c:pt>
                <c:pt idx="11">
                  <c:v>80.400000000000006</c:v>
                </c:pt>
                <c:pt idx="12">
                  <c:v>39.75</c:v>
                </c:pt>
                <c:pt idx="13">
                  <c:v>54.7</c:v>
                </c:pt>
                <c:pt idx="14">
                  <c:v>62</c:v>
                </c:pt>
                <c:pt idx="15">
                  <c:v>39.1</c:v>
                </c:pt>
                <c:pt idx="16">
                  <c:v>64.400000000000006</c:v>
                </c:pt>
                <c:pt idx="17">
                  <c:v>24.55</c:v>
                </c:pt>
                <c:pt idx="18">
                  <c:v>28.5</c:v>
                </c:pt>
                <c:pt idx="19">
                  <c:v>24.65</c:v>
                </c:pt>
                <c:pt idx="20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E-4274-8AB2-516D9F9B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85919"/>
        <c:axId val="1946582559"/>
      </c:scatterChart>
      <c:valAx>
        <c:axId val="19465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Weekly</a:t>
                </a:r>
                <a:r>
                  <a:rPr lang="en-IN" baseline="0"/>
                  <a:t> demanded </a:t>
                </a:r>
                <a:r>
                  <a:rPr lang="en-IN"/>
                  <a:t>Quantity of Sacarin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82559"/>
        <c:crosses val="autoZero"/>
        <c:crossBetween val="midCat"/>
      </c:valAx>
      <c:valAx>
        <c:axId val="1946582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Weekly demanded Quantity of Swtx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8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Relation between Custurd powder and Coconut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'weekly demand'!$K$1</c:f>
              <c:strCache>
                <c:ptCount val="1"/>
                <c:pt idx="0">
                  <c:v>custurd powder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95382762027123"/>
                  <c:y val="-0.273060833692110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00B050"/>
                        </a:solidFill>
                      </a:rPr>
                      <a:t>y = 5.8176x + 8.3206</a:t>
                    </a:r>
                    <a:br>
                      <a:rPr lang="en-US" b="1" baseline="0">
                        <a:solidFill>
                          <a:srgbClr val="00B050"/>
                        </a:solidFill>
                      </a:rPr>
                    </a:br>
                    <a:r>
                      <a:rPr lang="en-US" b="1" baseline="0">
                        <a:solidFill>
                          <a:srgbClr val="00B050"/>
                        </a:solidFill>
                      </a:rPr>
                      <a:t>R² = 0.5955</a:t>
                    </a:r>
                    <a:endParaRPr lang="en-US" b="1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'weekly demand'!$J$2:$J$22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18</c:v>
                </c:pt>
                <c:pt idx="9">
                  <c:v>1</c:v>
                </c:pt>
                <c:pt idx="10">
                  <c:v>7</c:v>
                </c:pt>
                <c:pt idx="11">
                  <c:v>21</c:v>
                </c:pt>
                <c:pt idx="12">
                  <c:v>5</c:v>
                </c:pt>
                <c:pt idx="13">
                  <c:v>4</c:v>
                </c:pt>
                <c:pt idx="14">
                  <c:v>17</c:v>
                </c:pt>
                <c:pt idx="15">
                  <c:v>9</c:v>
                </c:pt>
                <c:pt idx="16">
                  <c:v>23</c:v>
                </c:pt>
                <c:pt idx="17">
                  <c:v>9</c:v>
                </c:pt>
                <c:pt idx="18">
                  <c:v>13</c:v>
                </c:pt>
                <c:pt idx="19">
                  <c:v>7</c:v>
                </c:pt>
                <c:pt idx="20">
                  <c:v>20</c:v>
                </c:pt>
              </c:numCache>
            </c:numRef>
          </c:xVal>
          <c:yVal>
            <c:numRef>
              <c:f>'weekly demand'!$K$2:$K$22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156</c:v>
                </c:pt>
                <c:pt idx="6">
                  <c:v>10</c:v>
                </c:pt>
                <c:pt idx="7">
                  <c:v>23.4</c:v>
                </c:pt>
                <c:pt idx="8">
                  <c:v>26</c:v>
                </c:pt>
                <c:pt idx="9">
                  <c:v>42.5</c:v>
                </c:pt>
                <c:pt idx="10">
                  <c:v>54</c:v>
                </c:pt>
                <c:pt idx="11">
                  <c:v>127.5</c:v>
                </c:pt>
                <c:pt idx="12">
                  <c:v>33</c:v>
                </c:pt>
                <c:pt idx="13">
                  <c:v>52</c:v>
                </c:pt>
                <c:pt idx="14">
                  <c:v>202</c:v>
                </c:pt>
                <c:pt idx="15">
                  <c:v>56</c:v>
                </c:pt>
                <c:pt idx="16">
                  <c:v>139</c:v>
                </c:pt>
                <c:pt idx="17">
                  <c:v>33.5</c:v>
                </c:pt>
                <c:pt idx="18">
                  <c:v>46</c:v>
                </c:pt>
                <c:pt idx="19">
                  <c:v>25</c:v>
                </c:pt>
                <c:pt idx="2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C-4CF0-B8BC-17E78D8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10095"/>
        <c:axId val="1622286095"/>
      </c:scatterChart>
      <c:valAx>
        <c:axId val="16223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Weekly demanded Quantity of Coconut dst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6095"/>
        <c:crosses val="autoZero"/>
        <c:crossBetween val="midCat"/>
      </c:valAx>
      <c:valAx>
        <c:axId val="16222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Weekly demanded Quantity of Custurd powder (Kg)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9</xdr:row>
      <xdr:rowOff>0</xdr:rowOff>
    </xdr:from>
    <xdr:to>
      <xdr:col>40</xdr:col>
      <xdr:colOff>25979</xdr:colOff>
      <xdr:row>24</xdr:row>
      <xdr:rowOff>15589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4B29B-63A6-483C-B8C6-C9B5C1600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43813</xdr:colOff>
      <xdr:row>9</xdr:row>
      <xdr:rowOff>55344</xdr:rowOff>
    </xdr:from>
    <xdr:to>
      <xdr:col>48</xdr:col>
      <xdr:colOff>115251</xdr:colOff>
      <xdr:row>24</xdr:row>
      <xdr:rowOff>119639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19063-1CE0-4961-8666-10715525B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opLeftCell="I22" zoomScaleNormal="100" workbookViewId="0">
      <selection activeCell="A26" sqref="A26:Z30"/>
    </sheetView>
  </sheetViews>
  <sheetFormatPr defaultRowHeight="14.25" x14ac:dyDescent="0.45"/>
  <cols>
    <col min="1" max="1" width="17.929687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45">
      <c r="A2">
        <v>2</v>
      </c>
      <c r="B2">
        <v>0</v>
      </c>
      <c r="C2">
        <v>1</v>
      </c>
      <c r="D2">
        <v>0</v>
      </c>
      <c r="E2">
        <v>0</v>
      </c>
      <c r="F2">
        <v>0</v>
      </c>
      <c r="G2">
        <v>30</v>
      </c>
      <c r="H2">
        <v>3.75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15</v>
      </c>
      <c r="P2">
        <v>0</v>
      </c>
      <c r="Q2">
        <v>25.5</v>
      </c>
      <c r="R2">
        <v>0</v>
      </c>
      <c r="S2">
        <v>0</v>
      </c>
      <c r="T2">
        <v>0</v>
      </c>
      <c r="U2">
        <v>0.5</v>
      </c>
      <c r="V2">
        <v>0</v>
      </c>
      <c r="W2">
        <v>2.75</v>
      </c>
      <c r="X2">
        <v>15</v>
      </c>
      <c r="Y2">
        <v>0</v>
      </c>
      <c r="Z2">
        <v>0.5</v>
      </c>
    </row>
    <row r="3" spans="1:26" x14ac:dyDescent="0.4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30.75</v>
      </c>
      <c r="I3">
        <v>0</v>
      </c>
      <c r="J3">
        <v>0</v>
      </c>
      <c r="K3">
        <v>7</v>
      </c>
      <c r="L3">
        <v>0</v>
      </c>
      <c r="M3">
        <v>1</v>
      </c>
      <c r="N3">
        <v>0</v>
      </c>
      <c r="O3">
        <v>4.4000000000000004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2.65</v>
      </c>
      <c r="X3">
        <v>4</v>
      </c>
      <c r="Y3">
        <v>5</v>
      </c>
      <c r="Z3">
        <v>0</v>
      </c>
    </row>
    <row r="4" spans="1:26" x14ac:dyDescent="0.45">
      <c r="A4">
        <v>4</v>
      </c>
      <c r="B4">
        <v>0</v>
      </c>
      <c r="C4">
        <v>0.5</v>
      </c>
      <c r="D4">
        <v>0</v>
      </c>
      <c r="E4">
        <v>0</v>
      </c>
      <c r="F4">
        <v>0</v>
      </c>
      <c r="G4">
        <v>0</v>
      </c>
      <c r="H4">
        <v>1.75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</v>
      </c>
      <c r="X4">
        <v>0</v>
      </c>
      <c r="Y4">
        <v>0</v>
      </c>
      <c r="Z4">
        <v>0</v>
      </c>
    </row>
    <row r="5" spans="1:26" x14ac:dyDescent="0.45">
      <c r="A5">
        <v>5</v>
      </c>
      <c r="B5">
        <v>0</v>
      </c>
      <c r="C5">
        <v>0.5</v>
      </c>
      <c r="D5">
        <v>0</v>
      </c>
      <c r="E5">
        <v>0</v>
      </c>
      <c r="F5">
        <v>0</v>
      </c>
      <c r="G5">
        <v>0</v>
      </c>
      <c r="H5">
        <v>3.45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11.65</v>
      </c>
      <c r="X5">
        <v>0</v>
      </c>
      <c r="Y5">
        <v>0</v>
      </c>
      <c r="Z5">
        <v>0.3</v>
      </c>
    </row>
    <row r="6" spans="1:26" x14ac:dyDescent="0.45">
      <c r="A6">
        <v>6</v>
      </c>
      <c r="B6">
        <v>0</v>
      </c>
      <c r="C6">
        <v>0.5</v>
      </c>
      <c r="D6">
        <v>0</v>
      </c>
      <c r="E6">
        <v>0</v>
      </c>
      <c r="F6">
        <v>0</v>
      </c>
      <c r="G6">
        <v>0</v>
      </c>
      <c r="H6">
        <v>7</v>
      </c>
      <c r="I6">
        <v>0.05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0.25</v>
      </c>
      <c r="W6">
        <v>1.2</v>
      </c>
      <c r="X6">
        <v>10</v>
      </c>
      <c r="Y6">
        <v>0.25</v>
      </c>
      <c r="Z6">
        <v>1.25</v>
      </c>
    </row>
    <row r="7" spans="1:26" x14ac:dyDescent="0.45">
      <c r="A7">
        <v>7</v>
      </c>
      <c r="B7">
        <v>0</v>
      </c>
      <c r="C7">
        <v>3</v>
      </c>
      <c r="D7">
        <v>11.6</v>
      </c>
      <c r="E7">
        <v>0</v>
      </c>
      <c r="F7">
        <v>0</v>
      </c>
      <c r="G7">
        <v>8</v>
      </c>
      <c r="H7">
        <v>14</v>
      </c>
      <c r="I7">
        <v>1.25</v>
      </c>
      <c r="J7">
        <v>11</v>
      </c>
      <c r="K7">
        <v>156</v>
      </c>
      <c r="L7">
        <v>4.8</v>
      </c>
      <c r="M7">
        <v>1</v>
      </c>
      <c r="N7">
        <v>15</v>
      </c>
      <c r="O7">
        <v>12.21</v>
      </c>
      <c r="P7">
        <v>0</v>
      </c>
      <c r="Q7">
        <v>4</v>
      </c>
      <c r="R7">
        <v>10</v>
      </c>
      <c r="S7">
        <v>0</v>
      </c>
      <c r="T7">
        <v>0</v>
      </c>
      <c r="U7">
        <v>1.5</v>
      </c>
      <c r="V7">
        <v>0.5</v>
      </c>
      <c r="W7">
        <v>4.7</v>
      </c>
      <c r="X7">
        <v>203</v>
      </c>
      <c r="Y7">
        <v>1.5</v>
      </c>
      <c r="Z7">
        <v>0</v>
      </c>
    </row>
    <row r="8" spans="1:26" x14ac:dyDescent="0.45">
      <c r="A8">
        <v>8</v>
      </c>
      <c r="B8">
        <v>5</v>
      </c>
      <c r="C8">
        <v>4.5</v>
      </c>
      <c r="D8">
        <v>8.8000000000000007</v>
      </c>
      <c r="E8">
        <v>0</v>
      </c>
      <c r="F8">
        <v>5</v>
      </c>
      <c r="G8">
        <v>6</v>
      </c>
      <c r="H8">
        <v>9.5</v>
      </c>
      <c r="I8">
        <v>0.7</v>
      </c>
      <c r="J8">
        <v>1</v>
      </c>
      <c r="K8">
        <v>10</v>
      </c>
      <c r="L8">
        <v>1.7</v>
      </c>
      <c r="M8">
        <v>0.3</v>
      </c>
      <c r="N8">
        <v>3</v>
      </c>
      <c r="O8">
        <v>7</v>
      </c>
      <c r="P8">
        <v>0</v>
      </c>
      <c r="Q8">
        <v>31.4</v>
      </c>
      <c r="R8">
        <v>1</v>
      </c>
      <c r="S8">
        <v>0</v>
      </c>
      <c r="T8">
        <v>0.5</v>
      </c>
      <c r="U8">
        <v>2.5</v>
      </c>
      <c r="V8">
        <v>2.75</v>
      </c>
      <c r="W8">
        <v>14.2</v>
      </c>
      <c r="X8">
        <v>20</v>
      </c>
      <c r="Y8">
        <v>9.1</v>
      </c>
      <c r="Z8">
        <v>14.4</v>
      </c>
    </row>
    <row r="9" spans="1:26" x14ac:dyDescent="0.45">
      <c r="A9">
        <v>9</v>
      </c>
      <c r="B9">
        <v>2</v>
      </c>
      <c r="C9">
        <v>15.8</v>
      </c>
      <c r="D9">
        <v>17.8</v>
      </c>
      <c r="E9">
        <v>0</v>
      </c>
      <c r="F9">
        <v>2</v>
      </c>
      <c r="G9">
        <v>44</v>
      </c>
      <c r="H9">
        <v>0.75</v>
      </c>
      <c r="I9">
        <v>1</v>
      </c>
      <c r="J9">
        <v>2</v>
      </c>
      <c r="K9">
        <v>23.4</v>
      </c>
      <c r="L9">
        <v>4.95</v>
      </c>
      <c r="M9">
        <v>0.15</v>
      </c>
      <c r="N9">
        <v>0.25</v>
      </c>
      <c r="O9">
        <v>38</v>
      </c>
      <c r="P9">
        <v>0.5</v>
      </c>
      <c r="Q9">
        <v>60</v>
      </c>
      <c r="R9">
        <v>4</v>
      </c>
      <c r="S9">
        <v>0</v>
      </c>
      <c r="T9">
        <v>4</v>
      </c>
      <c r="U9">
        <v>1.5</v>
      </c>
      <c r="V9">
        <v>7</v>
      </c>
      <c r="W9">
        <v>9.35</v>
      </c>
      <c r="X9">
        <v>50</v>
      </c>
      <c r="Y9">
        <v>3</v>
      </c>
      <c r="Z9">
        <v>7.15</v>
      </c>
    </row>
    <row r="10" spans="1:26" x14ac:dyDescent="0.45">
      <c r="A10">
        <v>10</v>
      </c>
      <c r="B10">
        <v>15</v>
      </c>
      <c r="C10">
        <v>34.700000000000003</v>
      </c>
      <c r="D10">
        <v>29.2</v>
      </c>
      <c r="E10">
        <v>0</v>
      </c>
      <c r="F10">
        <v>8</v>
      </c>
      <c r="G10">
        <v>131</v>
      </c>
      <c r="H10">
        <v>16.350000000000001</v>
      </c>
      <c r="I10">
        <v>3.45</v>
      </c>
      <c r="J10">
        <v>18</v>
      </c>
      <c r="K10">
        <v>26</v>
      </c>
      <c r="L10">
        <v>17.3</v>
      </c>
      <c r="M10">
        <v>3.33</v>
      </c>
      <c r="N10">
        <v>23</v>
      </c>
      <c r="O10">
        <v>136.6</v>
      </c>
      <c r="P10">
        <v>15.5</v>
      </c>
      <c r="Q10">
        <v>66</v>
      </c>
      <c r="R10">
        <v>9.5</v>
      </c>
      <c r="S10">
        <v>151</v>
      </c>
      <c r="T10">
        <v>7</v>
      </c>
      <c r="U10">
        <v>15.5</v>
      </c>
      <c r="V10">
        <v>16.75</v>
      </c>
      <c r="W10">
        <v>19.649999999999999</v>
      </c>
      <c r="X10">
        <v>19</v>
      </c>
      <c r="Y10">
        <v>31.5</v>
      </c>
      <c r="Z10">
        <v>46.7</v>
      </c>
    </row>
    <row r="11" spans="1:26" x14ac:dyDescent="0.45">
      <c r="A11">
        <v>11</v>
      </c>
      <c r="B11">
        <v>11</v>
      </c>
      <c r="C11">
        <v>10.7</v>
      </c>
      <c r="D11">
        <v>13.4</v>
      </c>
      <c r="E11">
        <v>7</v>
      </c>
      <c r="F11">
        <v>14</v>
      </c>
      <c r="G11">
        <v>108</v>
      </c>
      <c r="H11">
        <v>10.95</v>
      </c>
      <c r="I11">
        <v>8.65</v>
      </c>
      <c r="J11">
        <v>1</v>
      </c>
      <c r="K11">
        <v>42.5</v>
      </c>
      <c r="L11">
        <v>0.5</v>
      </c>
      <c r="M11">
        <v>16.32</v>
      </c>
      <c r="N11">
        <v>1</v>
      </c>
      <c r="O11">
        <v>65</v>
      </c>
      <c r="P11">
        <v>2</v>
      </c>
      <c r="Q11">
        <v>110</v>
      </c>
      <c r="R11">
        <v>1</v>
      </c>
      <c r="S11">
        <v>37</v>
      </c>
      <c r="T11">
        <v>0</v>
      </c>
      <c r="U11">
        <v>6.5</v>
      </c>
      <c r="V11">
        <v>10.5</v>
      </c>
      <c r="W11">
        <v>10.95</v>
      </c>
      <c r="X11">
        <v>90</v>
      </c>
      <c r="Y11">
        <v>21.25</v>
      </c>
      <c r="Z11">
        <v>19.399999999999999</v>
      </c>
    </row>
    <row r="12" spans="1:26" x14ac:dyDescent="0.45">
      <c r="A12">
        <v>12</v>
      </c>
      <c r="B12">
        <v>47</v>
      </c>
      <c r="C12">
        <v>14.7</v>
      </c>
      <c r="D12">
        <v>26.9</v>
      </c>
      <c r="E12">
        <v>3</v>
      </c>
      <c r="F12">
        <v>25</v>
      </c>
      <c r="G12">
        <v>65</v>
      </c>
      <c r="H12">
        <v>18.3</v>
      </c>
      <c r="I12">
        <v>2.4500000000000002</v>
      </c>
      <c r="J12">
        <v>7</v>
      </c>
      <c r="K12">
        <v>54</v>
      </c>
      <c r="L12">
        <v>1.1000000000000001</v>
      </c>
      <c r="M12">
        <v>7.25</v>
      </c>
      <c r="N12">
        <v>15</v>
      </c>
      <c r="O12">
        <v>62</v>
      </c>
      <c r="P12">
        <v>20</v>
      </c>
      <c r="Q12">
        <v>61.5</v>
      </c>
      <c r="R12">
        <v>5.75</v>
      </c>
      <c r="S12">
        <v>66</v>
      </c>
      <c r="T12">
        <v>13.5</v>
      </c>
      <c r="U12">
        <v>16</v>
      </c>
      <c r="V12">
        <v>21.15</v>
      </c>
      <c r="W12">
        <v>23.85</v>
      </c>
      <c r="X12">
        <v>59</v>
      </c>
      <c r="Y12">
        <v>20.85</v>
      </c>
      <c r="Z12">
        <v>42.5</v>
      </c>
    </row>
    <row r="13" spans="1:26" x14ac:dyDescent="0.45">
      <c r="A13">
        <v>13</v>
      </c>
      <c r="B13">
        <v>34</v>
      </c>
      <c r="C13">
        <v>30</v>
      </c>
      <c r="D13">
        <v>27</v>
      </c>
      <c r="E13">
        <v>8</v>
      </c>
      <c r="F13">
        <v>23</v>
      </c>
      <c r="G13">
        <v>176</v>
      </c>
      <c r="H13">
        <v>38.35</v>
      </c>
      <c r="I13">
        <v>5.45</v>
      </c>
      <c r="J13">
        <v>21</v>
      </c>
      <c r="K13">
        <v>127.5</v>
      </c>
      <c r="L13">
        <v>11.5</v>
      </c>
      <c r="M13">
        <v>15.1</v>
      </c>
      <c r="N13">
        <v>28.5</v>
      </c>
      <c r="O13">
        <v>71.03</v>
      </c>
      <c r="P13">
        <v>16</v>
      </c>
      <c r="Q13">
        <v>70.5</v>
      </c>
      <c r="R13">
        <v>43.25</v>
      </c>
      <c r="S13">
        <v>160</v>
      </c>
      <c r="T13">
        <v>20</v>
      </c>
      <c r="U13">
        <v>25</v>
      </c>
      <c r="V13">
        <v>40.049999999999997</v>
      </c>
      <c r="W13">
        <v>32</v>
      </c>
      <c r="X13">
        <v>273</v>
      </c>
      <c r="Y13">
        <v>14.55</v>
      </c>
      <c r="Z13">
        <v>80.400000000000006</v>
      </c>
    </row>
    <row r="14" spans="1:26" x14ac:dyDescent="0.45">
      <c r="A14">
        <v>14</v>
      </c>
      <c r="B14">
        <v>66</v>
      </c>
      <c r="C14">
        <v>17.2</v>
      </c>
      <c r="D14">
        <v>14.4</v>
      </c>
      <c r="E14">
        <v>0</v>
      </c>
      <c r="F14">
        <v>18</v>
      </c>
      <c r="G14">
        <v>259</v>
      </c>
      <c r="H14">
        <v>21</v>
      </c>
      <c r="I14">
        <v>11.75</v>
      </c>
      <c r="J14">
        <v>5</v>
      </c>
      <c r="K14">
        <v>33</v>
      </c>
      <c r="L14">
        <v>1.5</v>
      </c>
      <c r="M14">
        <v>6.25</v>
      </c>
      <c r="N14">
        <v>8.5</v>
      </c>
      <c r="O14">
        <v>70</v>
      </c>
      <c r="P14">
        <v>17.5</v>
      </c>
      <c r="Q14">
        <v>38</v>
      </c>
      <c r="R14">
        <v>1.75</v>
      </c>
      <c r="S14">
        <v>0</v>
      </c>
      <c r="T14">
        <v>8</v>
      </c>
      <c r="U14">
        <v>27</v>
      </c>
      <c r="V14">
        <v>16.25</v>
      </c>
      <c r="W14">
        <v>22.25</v>
      </c>
      <c r="X14">
        <v>183</v>
      </c>
      <c r="Y14">
        <v>18.75</v>
      </c>
      <c r="Z14">
        <v>39.75</v>
      </c>
    </row>
    <row r="15" spans="1:26" x14ac:dyDescent="0.45">
      <c r="A15">
        <v>15</v>
      </c>
      <c r="B15">
        <v>78</v>
      </c>
      <c r="C15">
        <v>22.8</v>
      </c>
      <c r="D15">
        <v>21.3</v>
      </c>
      <c r="E15">
        <v>0</v>
      </c>
      <c r="F15">
        <v>7</v>
      </c>
      <c r="G15">
        <v>44</v>
      </c>
      <c r="H15">
        <v>16.75</v>
      </c>
      <c r="I15">
        <v>16.95</v>
      </c>
      <c r="J15">
        <v>4</v>
      </c>
      <c r="K15">
        <v>52</v>
      </c>
      <c r="L15">
        <v>1.5</v>
      </c>
      <c r="M15">
        <v>16.3</v>
      </c>
      <c r="N15">
        <v>13.5</v>
      </c>
      <c r="O15">
        <v>128</v>
      </c>
      <c r="P15">
        <v>15.5</v>
      </c>
      <c r="Q15">
        <v>19</v>
      </c>
      <c r="R15">
        <v>2.5</v>
      </c>
      <c r="S15">
        <v>0</v>
      </c>
      <c r="T15">
        <v>9</v>
      </c>
      <c r="U15">
        <v>9</v>
      </c>
      <c r="V15">
        <v>12.5</v>
      </c>
      <c r="W15">
        <v>33.1</v>
      </c>
      <c r="X15">
        <v>99</v>
      </c>
      <c r="Y15">
        <v>15.55</v>
      </c>
      <c r="Z15">
        <v>54.7</v>
      </c>
    </row>
    <row r="16" spans="1:26" x14ac:dyDescent="0.45">
      <c r="A16">
        <v>16</v>
      </c>
      <c r="B16">
        <v>70</v>
      </c>
      <c r="C16">
        <v>23</v>
      </c>
      <c r="D16">
        <v>21.3</v>
      </c>
      <c r="E16">
        <v>6</v>
      </c>
      <c r="F16">
        <v>14</v>
      </c>
      <c r="G16">
        <v>187</v>
      </c>
      <c r="H16">
        <v>21</v>
      </c>
      <c r="I16">
        <v>12.5</v>
      </c>
      <c r="J16">
        <v>17</v>
      </c>
      <c r="K16">
        <v>202</v>
      </c>
      <c r="L16">
        <v>7.6</v>
      </c>
      <c r="M16">
        <v>1.1299999999999999</v>
      </c>
      <c r="N16">
        <v>24</v>
      </c>
      <c r="O16">
        <v>46</v>
      </c>
      <c r="P16">
        <v>21.25</v>
      </c>
      <c r="Q16">
        <v>119</v>
      </c>
      <c r="R16">
        <v>2.5</v>
      </c>
      <c r="S16">
        <v>0</v>
      </c>
      <c r="T16">
        <v>7</v>
      </c>
      <c r="U16">
        <v>11.5</v>
      </c>
      <c r="V16">
        <v>41.25</v>
      </c>
      <c r="W16">
        <v>37.200000000000003</v>
      </c>
      <c r="X16">
        <v>162</v>
      </c>
      <c r="Y16">
        <v>39.75</v>
      </c>
      <c r="Z16">
        <v>62</v>
      </c>
    </row>
    <row r="17" spans="1:26" x14ac:dyDescent="0.45">
      <c r="A17">
        <v>17</v>
      </c>
      <c r="B17">
        <v>43</v>
      </c>
      <c r="C17">
        <v>8.4</v>
      </c>
      <c r="D17">
        <v>20</v>
      </c>
      <c r="E17">
        <v>1</v>
      </c>
      <c r="F17">
        <v>5</v>
      </c>
      <c r="G17">
        <v>141</v>
      </c>
      <c r="H17">
        <v>16</v>
      </c>
      <c r="I17">
        <v>4.75</v>
      </c>
      <c r="J17">
        <v>9</v>
      </c>
      <c r="K17">
        <v>56</v>
      </c>
      <c r="L17">
        <v>6</v>
      </c>
      <c r="M17">
        <v>21.4</v>
      </c>
      <c r="N17">
        <v>23</v>
      </c>
      <c r="O17">
        <v>155</v>
      </c>
      <c r="P17">
        <v>0</v>
      </c>
      <c r="Q17">
        <v>109</v>
      </c>
      <c r="R17">
        <v>3.75</v>
      </c>
      <c r="S17">
        <v>10</v>
      </c>
      <c r="T17">
        <v>4.5</v>
      </c>
      <c r="U17">
        <v>5.5</v>
      </c>
      <c r="V17">
        <v>36.75</v>
      </c>
      <c r="W17">
        <v>20.149999999999999</v>
      </c>
      <c r="X17">
        <v>486</v>
      </c>
      <c r="Y17">
        <v>35.5</v>
      </c>
      <c r="Z17">
        <v>39.1</v>
      </c>
    </row>
    <row r="18" spans="1:26" x14ac:dyDescent="0.45">
      <c r="A18">
        <v>18</v>
      </c>
      <c r="B18">
        <v>78</v>
      </c>
      <c r="C18">
        <v>20</v>
      </c>
      <c r="D18">
        <v>12.3</v>
      </c>
      <c r="E18">
        <v>0</v>
      </c>
      <c r="F18">
        <v>3</v>
      </c>
      <c r="G18">
        <v>57</v>
      </c>
      <c r="H18">
        <v>14</v>
      </c>
      <c r="I18">
        <v>9.75</v>
      </c>
      <c r="J18">
        <v>23</v>
      </c>
      <c r="K18">
        <v>139</v>
      </c>
      <c r="L18">
        <v>3.1</v>
      </c>
      <c r="M18">
        <v>0.68</v>
      </c>
      <c r="N18">
        <v>9.5</v>
      </c>
      <c r="O18">
        <v>65</v>
      </c>
      <c r="P18">
        <v>0</v>
      </c>
      <c r="Q18">
        <v>68.5</v>
      </c>
      <c r="R18">
        <v>7.25</v>
      </c>
      <c r="S18">
        <v>5</v>
      </c>
      <c r="T18">
        <v>11</v>
      </c>
      <c r="U18">
        <v>37</v>
      </c>
      <c r="V18">
        <v>22.65</v>
      </c>
      <c r="W18">
        <v>30.4</v>
      </c>
      <c r="X18">
        <v>206</v>
      </c>
      <c r="Y18">
        <v>15.5</v>
      </c>
      <c r="Z18">
        <v>64.400000000000006</v>
      </c>
    </row>
    <row r="19" spans="1:26" x14ac:dyDescent="0.45">
      <c r="A19">
        <v>19</v>
      </c>
      <c r="B19">
        <v>44</v>
      </c>
      <c r="C19">
        <v>6.7</v>
      </c>
      <c r="D19">
        <v>13.6</v>
      </c>
      <c r="E19">
        <v>2</v>
      </c>
      <c r="F19">
        <v>19</v>
      </c>
      <c r="G19">
        <v>92</v>
      </c>
      <c r="H19">
        <v>9.25</v>
      </c>
      <c r="I19">
        <v>3.95</v>
      </c>
      <c r="J19">
        <v>9</v>
      </c>
      <c r="K19">
        <v>33.5</v>
      </c>
      <c r="L19">
        <v>3.4</v>
      </c>
      <c r="M19">
        <v>3.15</v>
      </c>
      <c r="N19">
        <v>0</v>
      </c>
      <c r="O19">
        <v>79</v>
      </c>
      <c r="P19">
        <v>19</v>
      </c>
      <c r="Q19">
        <v>93.56</v>
      </c>
      <c r="R19">
        <v>4.5</v>
      </c>
      <c r="S19">
        <v>0</v>
      </c>
      <c r="T19">
        <v>13</v>
      </c>
      <c r="U19">
        <v>33</v>
      </c>
      <c r="V19">
        <v>12</v>
      </c>
      <c r="W19">
        <v>12.45</v>
      </c>
      <c r="X19">
        <v>78</v>
      </c>
      <c r="Y19">
        <v>7.5</v>
      </c>
      <c r="Z19">
        <v>24.55</v>
      </c>
    </row>
    <row r="20" spans="1:26" x14ac:dyDescent="0.45">
      <c r="A20">
        <v>20</v>
      </c>
      <c r="B20">
        <v>15</v>
      </c>
      <c r="C20">
        <v>2.5</v>
      </c>
      <c r="D20">
        <v>19.95</v>
      </c>
      <c r="E20">
        <v>0</v>
      </c>
      <c r="F20">
        <v>15</v>
      </c>
      <c r="G20">
        <v>45</v>
      </c>
      <c r="H20">
        <v>7.15</v>
      </c>
      <c r="I20">
        <v>4</v>
      </c>
      <c r="J20">
        <v>13</v>
      </c>
      <c r="K20">
        <v>46</v>
      </c>
      <c r="L20">
        <v>3.05</v>
      </c>
      <c r="M20">
        <v>13.97</v>
      </c>
      <c r="N20">
        <v>12</v>
      </c>
      <c r="O20">
        <v>96</v>
      </c>
      <c r="P20">
        <v>29</v>
      </c>
      <c r="Q20">
        <v>77.5</v>
      </c>
      <c r="R20">
        <v>4.5</v>
      </c>
      <c r="S20">
        <v>0</v>
      </c>
      <c r="T20">
        <v>10</v>
      </c>
      <c r="U20">
        <v>11</v>
      </c>
      <c r="V20">
        <v>14.75</v>
      </c>
      <c r="W20">
        <v>18.7</v>
      </c>
      <c r="X20">
        <v>54</v>
      </c>
      <c r="Y20">
        <v>12.75</v>
      </c>
      <c r="Z20">
        <v>28.5</v>
      </c>
    </row>
    <row r="21" spans="1:26" x14ac:dyDescent="0.45">
      <c r="A21">
        <v>21</v>
      </c>
      <c r="B21">
        <v>57</v>
      </c>
      <c r="C21">
        <v>2</v>
      </c>
      <c r="D21">
        <v>10.8</v>
      </c>
      <c r="E21">
        <v>0</v>
      </c>
      <c r="F21">
        <v>3</v>
      </c>
      <c r="G21">
        <v>14</v>
      </c>
      <c r="H21">
        <v>14</v>
      </c>
      <c r="I21">
        <v>3.8</v>
      </c>
      <c r="J21">
        <v>7</v>
      </c>
      <c r="K21">
        <v>25</v>
      </c>
      <c r="L21">
        <v>0.1</v>
      </c>
      <c r="M21">
        <v>0.35</v>
      </c>
      <c r="N21">
        <v>18</v>
      </c>
      <c r="O21">
        <v>77</v>
      </c>
      <c r="P21">
        <v>13</v>
      </c>
      <c r="Q21">
        <v>102</v>
      </c>
      <c r="R21">
        <v>3.5</v>
      </c>
      <c r="S21">
        <v>36</v>
      </c>
      <c r="T21">
        <v>3</v>
      </c>
      <c r="U21">
        <v>20.5</v>
      </c>
      <c r="V21">
        <v>20.75</v>
      </c>
      <c r="W21">
        <v>21.8</v>
      </c>
      <c r="X21">
        <v>145</v>
      </c>
      <c r="Y21">
        <v>27.5</v>
      </c>
      <c r="Z21">
        <v>24.65</v>
      </c>
    </row>
    <row r="22" spans="1:26" x14ac:dyDescent="0.45">
      <c r="A22">
        <v>22</v>
      </c>
      <c r="B22">
        <v>48</v>
      </c>
      <c r="C22">
        <v>8.4</v>
      </c>
      <c r="D22">
        <v>12</v>
      </c>
      <c r="E22">
        <v>0</v>
      </c>
      <c r="F22">
        <v>6</v>
      </c>
      <c r="G22">
        <v>55</v>
      </c>
      <c r="H22">
        <v>17.5</v>
      </c>
      <c r="I22">
        <v>2.5</v>
      </c>
      <c r="J22">
        <v>20</v>
      </c>
      <c r="K22">
        <v>125</v>
      </c>
      <c r="L22">
        <v>3.3</v>
      </c>
      <c r="M22">
        <v>35.6</v>
      </c>
      <c r="N22">
        <v>10</v>
      </c>
      <c r="O22">
        <v>49</v>
      </c>
      <c r="P22">
        <v>0.5</v>
      </c>
      <c r="Q22">
        <v>9.5</v>
      </c>
      <c r="R22">
        <v>5.45</v>
      </c>
      <c r="S22">
        <v>0</v>
      </c>
      <c r="T22">
        <v>5.5</v>
      </c>
      <c r="U22">
        <v>11.5</v>
      </c>
      <c r="V22">
        <v>30.75</v>
      </c>
      <c r="W22">
        <v>27.75</v>
      </c>
      <c r="X22">
        <v>123</v>
      </c>
      <c r="Y22">
        <v>24.75</v>
      </c>
      <c r="Z22">
        <v>62.5</v>
      </c>
    </row>
    <row r="23" spans="1:26" x14ac:dyDescent="0.45">
      <c r="A23">
        <v>23</v>
      </c>
      <c r="B23">
        <v>12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0.65</v>
      </c>
      <c r="N23">
        <v>0</v>
      </c>
      <c r="O23">
        <v>0</v>
      </c>
      <c r="P23">
        <v>1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</v>
      </c>
      <c r="Y23">
        <v>0</v>
      </c>
      <c r="Z23">
        <v>0</v>
      </c>
    </row>
    <row r="25" spans="1:26" x14ac:dyDescent="0.45">
      <c r="A25" t="s">
        <v>84</v>
      </c>
      <c r="B25">
        <f>AVERAGE(B7:B23)</f>
        <v>36.764705882352942</v>
      </c>
      <c r="C25">
        <f t="shared" ref="C25:Z25" si="0">AVERAGE(C7:C23)</f>
        <v>13.258823529411766</v>
      </c>
      <c r="D25">
        <f t="shared" si="0"/>
        <v>16.49117647058824</v>
      </c>
      <c r="E25">
        <f t="shared" si="0"/>
        <v>1.588235294117647</v>
      </c>
      <c r="F25">
        <f t="shared" si="0"/>
        <v>9.8235294117647065</v>
      </c>
      <c r="G25">
        <f t="shared" si="0"/>
        <v>84.235294117647058</v>
      </c>
      <c r="H25">
        <f t="shared" si="0"/>
        <v>14.520588235294117</v>
      </c>
      <c r="I25">
        <f t="shared" si="0"/>
        <v>5.4647058823529413</v>
      </c>
      <c r="J25">
        <f t="shared" si="0"/>
        <v>9.882352941176471</v>
      </c>
      <c r="K25">
        <f t="shared" si="0"/>
        <v>67.7</v>
      </c>
      <c r="L25">
        <f t="shared" si="0"/>
        <v>4.1999999999999993</v>
      </c>
      <c r="M25">
        <f t="shared" si="0"/>
        <v>8.4076470588235299</v>
      </c>
      <c r="N25">
        <f t="shared" si="0"/>
        <v>12.014705882352942</v>
      </c>
      <c r="O25">
        <f t="shared" si="0"/>
        <v>68.049411764705894</v>
      </c>
      <c r="P25">
        <f t="shared" si="0"/>
        <v>10.044117647058824</v>
      </c>
      <c r="Q25">
        <f t="shared" si="0"/>
        <v>61.321176470588235</v>
      </c>
      <c r="R25">
        <f t="shared" si="0"/>
        <v>6.4823529411764707</v>
      </c>
      <c r="S25">
        <f t="shared" si="0"/>
        <v>27.352941176470587</v>
      </c>
      <c r="T25">
        <f t="shared" si="0"/>
        <v>6.8235294117647056</v>
      </c>
      <c r="U25">
        <f t="shared" si="0"/>
        <v>13.794117647058824</v>
      </c>
      <c r="V25">
        <f t="shared" si="0"/>
        <v>18.02058823529412</v>
      </c>
      <c r="W25">
        <f t="shared" si="0"/>
        <v>19.911764705882351</v>
      </c>
      <c r="X25">
        <f t="shared" si="0"/>
        <v>132.70588235294119</v>
      </c>
      <c r="Y25">
        <f t="shared" si="0"/>
        <v>17.605882352941173</v>
      </c>
      <c r="Z25">
        <f t="shared" si="0"/>
        <v>35.923529411764704</v>
      </c>
    </row>
    <row r="26" spans="1:26" x14ac:dyDescent="0.45">
      <c r="A26" t="s">
        <v>88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</row>
    <row r="27" spans="1:26" x14ac:dyDescent="0.45">
      <c r="A27" t="s">
        <v>89</v>
      </c>
      <c r="B27">
        <f>_xlfn.STDEV.P(B7:B23)</f>
        <v>26.449795755387793</v>
      </c>
      <c r="C27">
        <f t="shared" ref="C27:Z27" si="1">_xlfn.STDEV.P(C7:C23)</f>
        <v>9.9023502155997072</v>
      </c>
      <c r="D27">
        <f t="shared" si="1"/>
        <v>7.2759926610842642</v>
      </c>
      <c r="E27">
        <f t="shared" si="1"/>
        <v>2.6581467123988243</v>
      </c>
      <c r="F27">
        <f t="shared" si="1"/>
        <v>7.8082557675506434</v>
      </c>
      <c r="G27">
        <f t="shared" si="1"/>
        <v>71.234104036301815</v>
      </c>
      <c r="H27">
        <f t="shared" si="1"/>
        <v>8.2345766494189441</v>
      </c>
      <c r="I27">
        <f t="shared" si="1"/>
        <v>4.6611272527615011</v>
      </c>
      <c r="J27">
        <f t="shared" si="1"/>
        <v>7.3555289563955695</v>
      </c>
      <c r="K27">
        <f t="shared" si="1"/>
        <v>57.016189651299399</v>
      </c>
      <c r="L27">
        <f t="shared" si="1"/>
        <v>4.3601470563435329</v>
      </c>
      <c r="M27">
        <f t="shared" si="1"/>
        <v>9.6858037592998869</v>
      </c>
      <c r="N27">
        <f t="shared" si="1"/>
        <v>8.9608915769956319</v>
      </c>
      <c r="O27">
        <f t="shared" si="1"/>
        <v>42.099757924494497</v>
      </c>
      <c r="P27">
        <f t="shared" si="1"/>
        <v>9.566422319036473</v>
      </c>
      <c r="Q27">
        <f t="shared" si="1"/>
        <v>37.328281327315501</v>
      </c>
      <c r="R27">
        <f t="shared" si="1"/>
        <v>9.5860183290480041</v>
      </c>
      <c r="S27">
        <f t="shared" si="1"/>
        <v>50.192501404411338</v>
      </c>
      <c r="T27">
        <f t="shared" si="1"/>
        <v>5.4203895466442482</v>
      </c>
      <c r="U27">
        <f t="shared" si="1"/>
        <v>10.963923223771106</v>
      </c>
      <c r="V27">
        <f t="shared" si="1"/>
        <v>12.605998325068359</v>
      </c>
      <c r="W27">
        <f t="shared" si="1"/>
        <v>10.071969394018648</v>
      </c>
      <c r="X27">
        <f t="shared" si="1"/>
        <v>114.93003739149174</v>
      </c>
      <c r="Y27">
        <f t="shared" si="1"/>
        <v>11.314772779202542</v>
      </c>
      <c r="Z27">
        <f t="shared" si="1"/>
        <v>23.223708205998687</v>
      </c>
    </row>
    <row r="28" spans="1:26" x14ac:dyDescent="0.45">
      <c r="A28" t="s">
        <v>87</v>
      </c>
      <c r="B28">
        <f t="shared" ref="B28:Z28" si="2">B27*$B$40</f>
        <v>61.531426124360848</v>
      </c>
      <c r="C28">
        <f t="shared" si="2"/>
        <v>23.036311372068241</v>
      </c>
      <c r="D28">
        <f t="shared" si="2"/>
        <v>16.926490058650138</v>
      </c>
      <c r="E28">
        <f t="shared" si="2"/>
        <v>6.1837739532776554</v>
      </c>
      <c r="F28">
        <f t="shared" si="2"/>
        <v>18.164719204808573</v>
      </c>
      <c r="G28">
        <f t="shared" si="2"/>
        <v>165.71530648405479</v>
      </c>
      <c r="H28">
        <f t="shared" si="2"/>
        <v>19.156489882002109</v>
      </c>
      <c r="I28">
        <f t="shared" si="2"/>
        <v>10.843403475095542</v>
      </c>
      <c r="J28">
        <f t="shared" si="2"/>
        <v>17.111519150156678</v>
      </c>
      <c r="K28">
        <f t="shared" si="2"/>
        <v>132.63949158120974</v>
      </c>
      <c r="L28">
        <f t="shared" si="2"/>
        <v>10.143218835030208</v>
      </c>
      <c r="M28">
        <f t="shared" si="2"/>
        <v>22.532548983824075</v>
      </c>
      <c r="N28">
        <f t="shared" si="2"/>
        <v>20.846151069654265</v>
      </c>
      <c r="O28">
        <f t="shared" si="2"/>
        <v>97.938682345281819</v>
      </c>
      <c r="P28">
        <f t="shared" si="2"/>
        <v>22.254826224067347</v>
      </c>
      <c r="Q28">
        <f t="shared" si="2"/>
        <v>86.838567907398826</v>
      </c>
      <c r="R28">
        <f t="shared" si="2"/>
        <v>22.300413360297355</v>
      </c>
      <c r="S28">
        <f t="shared" si="2"/>
        <v>116.76521893494423</v>
      </c>
      <c r="T28">
        <f t="shared" si="2"/>
        <v>12.609711698309043</v>
      </c>
      <c r="U28">
        <f t="shared" si="2"/>
        <v>25.505899482766914</v>
      </c>
      <c r="V28">
        <f t="shared" si="2"/>
        <v>29.325937403685177</v>
      </c>
      <c r="W28">
        <f t="shared" si="2"/>
        <v>23.430904587179697</v>
      </c>
      <c r="X28">
        <f t="shared" si="2"/>
        <v>267.36724814913111</v>
      </c>
      <c r="Y28">
        <f t="shared" si="2"/>
        <v>26.322097600153008</v>
      </c>
      <c r="Z28">
        <f t="shared" si="2"/>
        <v>54.026424212369875</v>
      </c>
    </row>
    <row r="29" spans="1:26" x14ac:dyDescent="0.45">
      <c r="A29" t="s">
        <v>82</v>
      </c>
      <c r="B29">
        <v>20</v>
      </c>
      <c r="C29">
        <v>12</v>
      </c>
      <c r="D29">
        <v>40</v>
      </c>
      <c r="E29">
        <v>1</v>
      </c>
      <c r="F29">
        <v>5</v>
      </c>
      <c r="G29">
        <v>40</v>
      </c>
      <c r="H29">
        <v>25</v>
      </c>
      <c r="I29">
        <v>25</v>
      </c>
      <c r="J29">
        <v>25</v>
      </c>
      <c r="K29">
        <v>50</v>
      </c>
      <c r="L29">
        <v>1</v>
      </c>
      <c r="M29">
        <v>1</v>
      </c>
      <c r="N29">
        <v>35</v>
      </c>
      <c r="O29">
        <v>15</v>
      </c>
      <c r="P29">
        <v>35</v>
      </c>
      <c r="Q29">
        <v>35</v>
      </c>
      <c r="R29">
        <v>25</v>
      </c>
      <c r="S29">
        <v>32</v>
      </c>
      <c r="T29">
        <v>25</v>
      </c>
      <c r="U29">
        <v>35</v>
      </c>
      <c r="V29">
        <v>25</v>
      </c>
      <c r="W29">
        <v>5</v>
      </c>
      <c r="X29">
        <v>32</v>
      </c>
      <c r="Y29">
        <v>25</v>
      </c>
      <c r="Z29">
        <v>25</v>
      </c>
    </row>
    <row r="30" spans="1:26" s="18" customFormat="1" x14ac:dyDescent="0.45">
      <c r="A30" s="18" t="s">
        <v>90</v>
      </c>
      <c r="B30" s="17">
        <f>ROUNDUP(B28/B29,0)</f>
        <v>4</v>
      </c>
      <c r="C30" s="17">
        <f t="shared" ref="C30:Z30" si="3">ROUNDUP(C28/C29,0)</f>
        <v>2</v>
      </c>
      <c r="D30" s="17">
        <f t="shared" si="3"/>
        <v>1</v>
      </c>
      <c r="E30" s="17">
        <f t="shared" si="3"/>
        <v>7</v>
      </c>
      <c r="F30" s="17">
        <f t="shared" si="3"/>
        <v>4</v>
      </c>
      <c r="G30" s="17">
        <f t="shared" si="3"/>
        <v>5</v>
      </c>
      <c r="H30" s="17">
        <f t="shared" si="3"/>
        <v>1</v>
      </c>
      <c r="I30" s="17">
        <f t="shared" si="3"/>
        <v>1</v>
      </c>
      <c r="J30" s="17">
        <f t="shared" si="3"/>
        <v>1</v>
      </c>
      <c r="K30" s="17">
        <f t="shared" si="3"/>
        <v>3</v>
      </c>
      <c r="L30" s="17">
        <f t="shared" si="3"/>
        <v>11</v>
      </c>
      <c r="M30" s="17">
        <f t="shared" si="3"/>
        <v>23</v>
      </c>
      <c r="N30" s="17">
        <f t="shared" si="3"/>
        <v>1</v>
      </c>
      <c r="O30" s="17">
        <f t="shared" si="3"/>
        <v>7</v>
      </c>
      <c r="P30" s="17">
        <f t="shared" si="3"/>
        <v>1</v>
      </c>
      <c r="Q30" s="17">
        <f t="shared" si="3"/>
        <v>3</v>
      </c>
      <c r="R30" s="17">
        <f t="shared" si="3"/>
        <v>1</v>
      </c>
      <c r="S30" s="17">
        <f t="shared" si="3"/>
        <v>4</v>
      </c>
      <c r="T30" s="17">
        <f t="shared" si="3"/>
        <v>1</v>
      </c>
      <c r="U30" s="17">
        <f t="shared" si="3"/>
        <v>1</v>
      </c>
      <c r="V30" s="17">
        <f t="shared" si="3"/>
        <v>2</v>
      </c>
      <c r="W30" s="17">
        <f t="shared" si="3"/>
        <v>5</v>
      </c>
      <c r="X30" s="17">
        <f t="shared" si="3"/>
        <v>9</v>
      </c>
      <c r="Y30" s="17">
        <f t="shared" si="3"/>
        <v>2</v>
      </c>
      <c r="Z30" s="17">
        <f t="shared" si="3"/>
        <v>3</v>
      </c>
    </row>
    <row r="39" spans="1:2" x14ac:dyDescent="0.45">
      <c r="A39" t="s">
        <v>85</v>
      </c>
      <c r="B39">
        <v>0.99</v>
      </c>
    </row>
    <row r="40" spans="1:2" x14ac:dyDescent="0.45">
      <c r="A40" t="s">
        <v>86</v>
      </c>
      <c r="B40">
        <f>_xlfn.NORM.S.INV(B39)</f>
        <v>2.3263478740408408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zoomScale="10" zoomScaleNormal="10" workbookViewId="0">
      <selection activeCell="C15" sqref="C15"/>
    </sheetView>
  </sheetViews>
  <sheetFormatPr defaultRowHeight="14.25" x14ac:dyDescent="0.45"/>
  <cols>
    <col min="1" max="1" width="12.06640625" bestFit="1" customWidth="1"/>
    <col min="2" max="2" width="17.06640625" bestFit="1" customWidth="1"/>
    <col min="3" max="3" width="14.46484375" bestFit="1" customWidth="1"/>
    <col min="4" max="4" width="13.53125" bestFit="1" customWidth="1"/>
    <col min="5" max="5" width="13.73046875" bestFit="1" customWidth="1"/>
    <col min="6" max="6" width="16.86328125" bestFit="1" customWidth="1"/>
    <col min="7" max="7" width="16.265625" bestFit="1" customWidth="1"/>
    <col min="8" max="8" width="10.796875" bestFit="1" customWidth="1"/>
    <col min="9" max="9" width="10.59765625" bestFit="1" customWidth="1"/>
    <col min="10" max="10" width="15.46484375" bestFit="1" customWidth="1"/>
    <col min="11" max="11" width="20" bestFit="1" customWidth="1"/>
    <col min="12" max="12" width="14.33203125" bestFit="1" customWidth="1"/>
    <col min="13" max="13" width="10.06640625" bestFit="1" customWidth="1"/>
    <col min="14" max="14" width="18.73046875" bestFit="1" customWidth="1"/>
    <col min="15" max="15" width="12.06640625" bestFit="1" customWidth="1"/>
    <col min="16" max="16" width="21.3984375" bestFit="1" customWidth="1"/>
    <col min="17" max="17" width="26.86328125" bestFit="1" customWidth="1"/>
    <col min="18" max="19" width="15" bestFit="1" customWidth="1"/>
    <col min="20" max="20" width="14.1328125" bestFit="1" customWidth="1"/>
    <col min="21" max="21" width="20.9296875" bestFit="1" customWidth="1"/>
    <col min="22" max="22" width="10.53125" bestFit="1" customWidth="1"/>
    <col min="23" max="23" width="12.59765625" bestFit="1" customWidth="1"/>
    <col min="24" max="24" width="10.59765625" bestFit="1" customWidth="1"/>
    <col min="25" max="25" width="9.73046875" bestFit="1" customWidth="1"/>
    <col min="26" max="26" width="10.73046875" bestFit="1" customWidth="1"/>
  </cols>
  <sheetData>
    <row r="1" spans="1:26" x14ac:dyDescent="0.4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</row>
    <row r="2" spans="1:26" x14ac:dyDescent="0.45">
      <c r="A2" s="2">
        <v>2</v>
      </c>
      <c r="B2">
        <v>0</v>
      </c>
      <c r="C2">
        <v>1</v>
      </c>
      <c r="D2">
        <v>0</v>
      </c>
      <c r="E2">
        <v>0</v>
      </c>
      <c r="F2">
        <v>0</v>
      </c>
      <c r="G2">
        <v>30</v>
      </c>
      <c r="H2">
        <v>34.5</v>
      </c>
      <c r="I2">
        <v>0</v>
      </c>
      <c r="J2">
        <v>0</v>
      </c>
      <c r="K2">
        <v>7</v>
      </c>
      <c r="L2">
        <v>0</v>
      </c>
      <c r="M2">
        <v>1</v>
      </c>
      <c r="N2">
        <v>0</v>
      </c>
      <c r="O2">
        <v>19.399999999999999</v>
      </c>
      <c r="P2">
        <v>0</v>
      </c>
      <c r="Q2">
        <v>25.5</v>
      </c>
      <c r="R2">
        <v>0</v>
      </c>
      <c r="S2">
        <v>0</v>
      </c>
      <c r="T2">
        <v>0</v>
      </c>
      <c r="U2">
        <v>0.5</v>
      </c>
      <c r="V2">
        <v>0</v>
      </c>
      <c r="W2">
        <v>5.4</v>
      </c>
      <c r="X2">
        <v>19</v>
      </c>
      <c r="Y2">
        <v>5</v>
      </c>
      <c r="Z2">
        <v>0.5</v>
      </c>
    </row>
    <row r="3" spans="1:26" x14ac:dyDescent="0.45">
      <c r="A3" s="2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5.2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22.65</v>
      </c>
      <c r="X3">
        <v>0</v>
      </c>
      <c r="Y3">
        <v>0</v>
      </c>
      <c r="Z3">
        <v>0.3</v>
      </c>
    </row>
    <row r="4" spans="1:26" x14ac:dyDescent="0.45">
      <c r="A4" s="2">
        <v>4</v>
      </c>
      <c r="B4">
        <v>0</v>
      </c>
      <c r="C4">
        <v>3.5</v>
      </c>
      <c r="D4">
        <v>11.6</v>
      </c>
      <c r="E4">
        <v>0</v>
      </c>
      <c r="F4">
        <v>0</v>
      </c>
      <c r="G4">
        <v>8</v>
      </c>
      <c r="H4">
        <v>21</v>
      </c>
      <c r="I4">
        <v>1.3</v>
      </c>
      <c r="J4">
        <v>11</v>
      </c>
      <c r="K4">
        <v>156</v>
      </c>
      <c r="L4">
        <v>4.8</v>
      </c>
      <c r="M4">
        <v>1</v>
      </c>
      <c r="N4">
        <v>15</v>
      </c>
      <c r="O4">
        <v>12.21</v>
      </c>
      <c r="P4">
        <v>0</v>
      </c>
      <c r="Q4">
        <v>4</v>
      </c>
      <c r="R4">
        <v>10</v>
      </c>
      <c r="S4">
        <v>0</v>
      </c>
      <c r="T4">
        <v>0</v>
      </c>
      <c r="U4">
        <v>1.5</v>
      </c>
      <c r="V4">
        <v>0.75</v>
      </c>
      <c r="W4">
        <v>5.9</v>
      </c>
      <c r="X4">
        <v>213</v>
      </c>
      <c r="Y4">
        <v>1.75</v>
      </c>
      <c r="Z4">
        <v>1.25</v>
      </c>
    </row>
    <row r="5" spans="1:26" x14ac:dyDescent="0.45">
      <c r="A5" s="2">
        <v>5</v>
      </c>
      <c r="B5">
        <v>7</v>
      </c>
      <c r="C5">
        <v>20.3</v>
      </c>
      <c r="D5">
        <v>26.6</v>
      </c>
      <c r="E5">
        <v>0</v>
      </c>
      <c r="F5">
        <v>7</v>
      </c>
      <c r="G5">
        <v>50</v>
      </c>
      <c r="H5">
        <v>10.25</v>
      </c>
      <c r="I5">
        <v>1.7</v>
      </c>
      <c r="J5">
        <v>3</v>
      </c>
      <c r="K5">
        <v>33.4</v>
      </c>
      <c r="L5">
        <v>6.65</v>
      </c>
      <c r="M5">
        <v>0.44999999999999996</v>
      </c>
      <c r="N5">
        <v>3.25</v>
      </c>
      <c r="O5">
        <v>45</v>
      </c>
      <c r="P5">
        <v>0.5</v>
      </c>
      <c r="Q5">
        <v>91.4</v>
      </c>
      <c r="R5">
        <v>5</v>
      </c>
      <c r="S5">
        <v>0</v>
      </c>
      <c r="T5">
        <v>4.5</v>
      </c>
      <c r="U5">
        <v>4</v>
      </c>
      <c r="V5">
        <v>9.75</v>
      </c>
      <c r="W5">
        <v>23.549999999999997</v>
      </c>
      <c r="X5">
        <v>70</v>
      </c>
      <c r="Y5">
        <v>12.1</v>
      </c>
      <c r="Z5">
        <v>21.55</v>
      </c>
    </row>
    <row r="6" spans="1:26" x14ac:dyDescent="0.45">
      <c r="A6" s="2">
        <v>6</v>
      </c>
      <c r="B6">
        <v>26</v>
      </c>
      <c r="C6">
        <v>45.400000000000006</v>
      </c>
      <c r="D6">
        <v>42.6</v>
      </c>
      <c r="E6">
        <v>7</v>
      </c>
      <c r="F6">
        <v>22</v>
      </c>
      <c r="G6">
        <v>239</v>
      </c>
      <c r="H6">
        <v>27.3</v>
      </c>
      <c r="I6">
        <v>12.100000000000001</v>
      </c>
      <c r="J6">
        <v>19</v>
      </c>
      <c r="K6">
        <v>68.5</v>
      </c>
      <c r="L6">
        <v>17.8</v>
      </c>
      <c r="M6">
        <v>19.649999999999999</v>
      </c>
      <c r="N6">
        <v>24</v>
      </c>
      <c r="O6">
        <v>201.6</v>
      </c>
      <c r="P6">
        <v>17.5</v>
      </c>
      <c r="Q6">
        <v>176</v>
      </c>
      <c r="R6">
        <v>10.5</v>
      </c>
      <c r="S6">
        <v>188</v>
      </c>
      <c r="T6">
        <v>7</v>
      </c>
      <c r="U6">
        <v>22</v>
      </c>
      <c r="V6">
        <v>27.25</v>
      </c>
      <c r="W6">
        <v>30.599999999999998</v>
      </c>
      <c r="X6">
        <v>109</v>
      </c>
      <c r="Y6">
        <v>52.75</v>
      </c>
      <c r="Z6">
        <v>66.099999999999994</v>
      </c>
    </row>
    <row r="7" spans="1:26" x14ac:dyDescent="0.45">
      <c r="A7" s="2">
        <v>7</v>
      </c>
      <c r="B7">
        <v>81</v>
      </c>
      <c r="C7">
        <v>44.7</v>
      </c>
      <c r="D7">
        <v>53.9</v>
      </c>
      <c r="E7">
        <v>11</v>
      </c>
      <c r="F7">
        <v>48</v>
      </c>
      <c r="G7">
        <v>241</v>
      </c>
      <c r="H7">
        <v>56.650000000000006</v>
      </c>
      <c r="I7">
        <v>7.9</v>
      </c>
      <c r="J7">
        <v>28</v>
      </c>
      <c r="K7">
        <v>181.5</v>
      </c>
      <c r="L7">
        <v>12.6</v>
      </c>
      <c r="M7">
        <v>22.35</v>
      </c>
      <c r="N7">
        <v>43.5</v>
      </c>
      <c r="O7">
        <v>133.03</v>
      </c>
      <c r="P7">
        <v>36</v>
      </c>
      <c r="Q7">
        <v>132</v>
      </c>
      <c r="R7">
        <v>49</v>
      </c>
      <c r="S7">
        <v>226</v>
      </c>
      <c r="T7">
        <v>33.5</v>
      </c>
      <c r="U7">
        <v>41</v>
      </c>
      <c r="V7">
        <v>61.199999999999996</v>
      </c>
      <c r="W7">
        <v>55.85</v>
      </c>
      <c r="X7">
        <v>332</v>
      </c>
      <c r="Y7">
        <v>35.400000000000006</v>
      </c>
      <c r="Z7">
        <v>122.9</v>
      </c>
    </row>
    <row r="8" spans="1:26" x14ac:dyDescent="0.45">
      <c r="A8" s="2">
        <v>8</v>
      </c>
      <c r="B8">
        <v>144</v>
      </c>
      <c r="C8">
        <v>40</v>
      </c>
      <c r="D8">
        <v>35.700000000000003</v>
      </c>
      <c r="E8">
        <v>0</v>
      </c>
      <c r="F8">
        <v>25</v>
      </c>
      <c r="G8">
        <v>303</v>
      </c>
      <c r="H8">
        <v>37.75</v>
      </c>
      <c r="I8">
        <v>28.7</v>
      </c>
      <c r="J8">
        <v>9</v>
      </c>
      <c r="K8">
        <v>85</v>
      </c>
      <c r="L8">
        <v>3</v>
      </c>
      <c r="M8">
        <v>22.55</v>
      </c>
      <c r="N8">
        <v>22</v>
      </c>
      <c r="O8">
        <v>198</v>
      </c>
      <c r="P8">
        <v>33</v>
      </c>
      <c r="Q8">
        <v>57</v>
      </c>
      <c r="R8">
        <v>4.25</v>
      </c>
      <c r="S8">
        <v>0</v>
      </c>
      <c r="T8">
        <v>17</v>
      </c>
      <c r="U8">
        <v>36</v>
      </c>
      <c r="V8">
        <v>28.75</v>
      </c>
      <c r="W8">
        <v>55.35</v>
      </c>
      <c r="X8">
        <v>282</v>
      </c>
      <c r="Y8">
        <v>34.299999999999997</v>
      </c>
      <c r="Z8">
        <v>94.45</v>
      </c>
    </row>
    <row r="9" spans="1:26" x14ac:dyDescent="0.45">
      <c r="A9" s="2">
        <v>9</v>
      </c>
      <c r="B9">
        <v>113</v>
      </c>
      <c r="C9">
        <v>31.4</v>
      </c>
      <c r="D9">
        <v>41.3</v>
      </c>
      <c r="E9">
        <v>7</v>
      </c>
      <c r="F9">
        <v>19</v>
      </c>
      <c r="G9">
        <v>328</v>
      </c>
      <c r="H9">
        <v>37</v>
      </c>
      <c r="I9">
        <v>17.25</v>
      </c>
      <c r="J9">
        <v>26</v>
      </c>
      <c r="K9">
        <v>258</v>
      </c>
      <c r="L9">
        <v>13.6</v>
      </c>
      <c r="M9">
        <v>22.529999999999998</v>
      </c>
      <c r="N9">
        <v>47</v>
      </c>
      <c r="O9">
        <v>201</v>
      </c>
      <c r="P9">
        <v>21.25</v>
      </c>
      <c r="Q9">
        <v>228</v>
      </c>
      <c r="R9">
        <v>6.25</v>
      </c>
      <c r="S9">
        <v>10</v>
      </c>
      <c r="T9">
        <v>11.5</v>
      </c>
      <c r="U9">
        <v>17</v>
      </c>
      <c r="V9">
        <v>78</v>
      </c>
      <c r="W9">
        <v>57.35</v>
      </c>
      <c r="X9">
        <v>648</v>
      </c>
      <c r="Y9">
        <v>75.25</v>
      </c>
      <c r="Z9">
        <v>101.1</v>
      </c>
    </row>
    <row r="10" spans="1:26" x14ac:dyDescent="0.45">
      <c r="A10" s="2">
        <v>10</v>
      </c>
      <c r="B10">
        <v>122</v>
      </c>
      <c r="C10">
        <v>26.7</v>
      </c>
      <c r="D10">
        <v>25.9</v>
      </c>
      <c r="E10">
        <v>2</v>
      </c>
      <c r="F10">
        <v>22</v>
      </c>
      <c r="G10">
        <v>149</v>
      </c>
      <c r="H10">
        <v>23.25</v>
      </c>
      <c r="I10">
        <v>13.7</v>
      </c>
      <c r="J10">
        <v>32</v>
      </c>
      <c r="K10">
        <v>172.5</v>
      </c>
      <c r="L10">
        <v>6.5</v>
      </c>
      <c r="M10">
        <v>3.83</v>
      </c>
      <c r="N10">
        <v>9.5</v>
      </c>
      <c r="O10">
        <v>144</v>
      </c>
      <c r="P10">
        <v>19</v>
      </c>
      <c r="Q10">
        <v>162.06</v>
      </c>
      <c r="R10">
        <v>11.75</v>
      </c>
      <c r="S10">
        <v>5</v>
      </c>
      <c r="T10">
        <v>24</v>
      </c>
      <c r="U10">
        <v>70</v>
      </c>
      <c r="V10">
        <v>34.65</v>
      </c>
      <c r="W10">
        <v>42.849999999999994</v>
      </c>
      <c r="X10">
        <v>284</v>
      </c>
      <c r="Y10">
        <v>23</v>
      </c>
      <c r="Z10">
        <v>88.95</v>
      </c>
    </row>
    <row r="11" spans="1:26" x14ac:dyDescent="0.45">
      <c r="A11" s="2">
        <v>11</v>
      </c>
      <c r="B11">
        <v>72</v>
      </c>
      <c r="C11">
        <v>4.5</v>
      </c>
      <c r="D11">
        <v>30.75</v>
      </c>
      <c r="E11">
        <v>0</v>
      </c>
      <c r="F11">
        <v>18</v>
      </c>
      <c r="G11">
        <v>59</v>
      </c>
      <c r="H11">
        <v>21.15</v>
      </c>
      <c r="I11">
        <v>7.8</v>
      </c>
      <c r="J11">
        <v>20</v>
      </c>
      <c r="K11">
        <v>71</v>
      </c>
      <c r="L11">
        <v>3.15</v>
      </c>
      <c r="M11">
        <v>14.32</v>
      </c>
      <c r="N11">
        <v>30</v>
      </c>
      <c r="O11">
        <v>173</v>
      </c>
      <c r="P11">
        <v>42</v>
      </c>
      <c r="Q11">
        <v>179.5</v>
      </c>
      <c r="R11">
        <v>8</v>
      </c>
      <c r="S11">
        <v>36</v>
      </c>
      <c r="T11">
        <v>13</v>
      </c>
      <c r="U11">
        <v>31.5</v>
      </c>
      <c r="V11">
        <v>35.5</v>
      </c>
      <c r="W11">
        <v>40.5</v>
      </c>
      <c r="X11">
        <v>199</v>
      </c>
      <c r="Y11">
        <v>40.25</v>
      </c>
      <c r="Z11">
        <v>53.15</v>
      </c>
    </row>
    <row r="12" spans="1:26" x14ac:dyDescent="0.45">
      <c r="A12" s="2">
        <v>12</v>
      </c>
      <c r="B12">
        <v>60</v>
      </c>
      <c r="C12">
        <v>9.4</v>
      </c>
      <c r="D12">
        <v>12</v>
      </c>
      <c r="E12">
        <v>0</v>
      </c>
      <c r="F12">
        <v>6</v>
      </c>
      <c r="G12">
        <v>55</v>
      </c>
      <c r="H12">
        <v>19.5</v>
      </c>
      <c r="I12">
        <v>2.5</v>
      </c>
      <c r="J12">
        <v>20</v>
      </c>
      <c r="K12">
        <v>125</v>
      </c>
      <c r="L12">
        <v>3.3</v>
      </c>
      <c r="M12">
        <v>36.25</v>
      </c>
      <c r="N12">
        <v>10</v>
      </c>
      <c r="O12">
        <v>49</v>
      </c>
      <c r="P12">
        <v>1.5</v>
      </c>
      <c r="Q12">
        <v>12.5</v>
      </c>
      <c r="R12">
        <v>5.45</v>
      </c>
      <c r="S12">
        <v>0</v>
      </c>
      <c r="T12">
        <v>5.5</v>
      </c>
      <c r="U12">
        <v>11.5</v>
      </c>
      <c r="V12">
        <v>30.75</v>
      </c>
      <c r="W12">
        <v>27.75</v>
      </c>
      <c r="X12">
        <v>129</v>
      </c>
      <c r="Y12">
        <v>24.75</v>
      </c>
      <c r="Z12">
        <v>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A45-E906-479F-AD83-1E55489C80EE}">
  <dimension ref="A1:Z6"/>
  <sheetViews>
    <sheetView topLeftCell="D1" zoomScale="99" zoomScaleNormal="99" workbookViewId="0">
      <selection activeCell="D2" sqref="D2"/>
    </sheetView>
  </sheetViews>
  <sheetFormatPr defaultRowHeight="14.25" x14ac:dyDescent="0.45"/>
  <sheetData>
    <row r="1" spans="1:26" x14ac:dyDescent="0.4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 spans="1:26" x14ac:dyDescent="0.45">
      <c r="A2" t="s">
        <v>51</v>
      </c>
      <c r="B2" s="5">
        <v>0</v>
      </c>
      <c r="C2" s="5">
        <v>2</v>
      </c>
      <c r="D2" s="5">
        <v>0</v>
      </c>
      <c r="E2" s="5">
        <v>0</v>
      </c>
      <c r="F2" s="5">
        <v>0</v>
      </c>
      <c r="G2" s="5">
        <v>30</v>
      </c>
      <c r="H2" s="5">
        <v>41.2</v>
      </c>
      <c r="I2" s="5">
        <v>0.05</v>
      </c>
      <c r="J2" s="5">
        <v>1</v>
      </c>
      <c r="K2" s="5">
        <v>7</v>
      </c>
      <c r="L2" s="5">
        <v>0</v>
      </c>
      <c r="M2" s="5">
        <v>1</v>
      </c>
      <c r="N2" s="5">
        <v>0</v>
      </c>
      <c r="O2" s="5">
        <v>19.399999999999999</v>
      </c>
      <c r="P2" s="5">
        <v>0</v>
      </c>
      <c r="Q2" s="5">
        <v>25.5</v>
      </c>
      <c r="R2" s="5">
        <v>0</v>
      </c>
      <c r="S2" s="5">
        <v>0</v>
      </c>
      <c r="T2" s="5">
        <v>0</v>
      </c>
      <c r="U2" s="5">
        <v>0.5</v>
      </c>
      <c r="V2" s="5">
        <v>0.25</v>
      </c>
      <c r="W2" s="5">
        <v>28.599999999999998</v>
      </c>
      <c r="X2" s="5">
        <v>19</v>
      </c>
      <c r="Y2" s="5">
        <v>5.25</v>
      </c>
      <c r="Z2" s="6">
        <v>0.95000000000000007</v>
      </c>
    </row>
    <row r="3" spans="1:26" x14ac:dyDescent="0.45">
      <c r="A3" t="s">
        <v>52</v>
      </c>
      <c r="B3" s="5">
        <v>10</v>
      </c>
      <c r="C3" s="5">
        <v>35.4</v>
      </c>
      <c r="D3" s="5">
        <v>55.6</v>
      </c>
      <c r="E3" s="5">
        <v>0</v>
      </c>
      <c r="F3" s="5">
        <v>7</v>
      </c>
      <c r="G3" s="5">
        <v>83</v>
      </c>
      <c r="H3" s="5">
        <v>34.450000000000003</v>
      </c>
      <c r="I3" s="5">
        <v>3.5500000000000003</v>
      </c>
      <c r="J3" s="5">
        <v>19</v>
      </c>
      <c r="K3" s="5">
        <v>193.4</v>
      </c>
      <c r="L3" s="5">
        <v>18.450000000000003</v>
      </c>
      <c r="M3" s="5">
        <v>2.1</v>
      </c>
      <c r="N3" s="5">
        <v>28.25</v>
      </c>
      <c r="O3" s="5">
        <v>88.210000000000008</v>
      </c>
      <c r="P3" s="5">
        <v>5.5</v>
      </c>
      <c r="Q3" s="5">
        <v>116.4</v>
      </c>
      <c r="R3" s="5">
        <v>19</v>
      </c>
      <c r="S3" s="5">
        <v>35</v>
      </c>
      <c r="T3" s="5">
        <v>5.5</v>
      </c>
      <c r="U3" s="5">
        <v>10.5</v>
      </c>
      <c r="V3" s="5">
        <v>14.5</v>
      </c>
      <c r="W3" s="5">
        <v>34.499999999999993</v>
      </c>
      <c r="X3" s="5">
        <v>287</v>
      </c>
      <c r="Y3" s="5">
        <v>25.1</v>
      </c>
      <c r="Z3" s="6">
        <v>33.75</v>
      </c>
    </row>
    <row r="4" spans="1:26" x14ac:dyDescent="0.45">
      <c r="A4" t="s">
        <v>53</v>
      </c>
      <c r="B4" s="5">
        <v>148</v>
      </c>
      <c r="C4" s="5">
        <v>93.6</v>
      </c>
      <c r="D4" s="5">
        <v>91.899999999999991</v>
      </c>
      <c r="E4" s="5">
        <v>18</v>
      </c>
      <c r="F4" s="5">
        <v>83</v>
      </c>
      <c r="G4" s="5">
        <v>563</v>
      </c>
      <c r="H4" s="5">
        <v>93.75</v>
      </c>
      <c r="I4" s="5">
        <v>29.15</v>
      </c>
      <c r="J4" s="5">
        <v>47</v>
      </c>
      <c r="K4" s="5">
        <v>269</v>
      </c>
      <c r="L4" s="5">
        <v>24.400000000000002</v>
      </c>
      <c r="M4" s="5">
        <v>46.599999999999994</v>
      </c>
      <c r="N4" s="5">
        <v>66</v>
      </c>
      <c r="O4" s="5">
        <v>353.63</v>
      </c>
      <c r="P4" s="5">
        <v>62</v>
      </c>
      <c r="Q4" s="5">
        <v>314</v>
      </c>
      <c r="R4" s="5">
        <v>57.25</v>
      </c>
      <c r="S4" s="5">
        <v>379</v>
      </c>
      <c r="T4" s="5">
        <v>47.5</v>
      </c>
      <c r="U4" s="5">
        <v>80</v>
      </c>
      <c r="V4" s="5">
        <v>94.95</v>
      </c>
      <c r="W4" s="5">
        <v>98.2</v>
      </c>
      <c r="X4" s="5">
        <v>583</v>
      </c>
      <c r="Y4" s="5">
        <v>90.149999999999991</v>
      </c>
      <c r="Z4" s="6">
        <v>209</v>
      </c>
    </row>
    <row r="5" spans="1:26" x14ac:dyDescent="0.45">
      <c r="A5" t="s">
        <v>54</v>
      </c>
      <c r="B5" s="5">
        <v>291</v>
      </c>
      <c r="C5" s="5">
        <v>76.300000000000011</v>
      </c>
      <c r="D5" s="5">
        <v>76.5</v>
      </c>
      <c r="E5" s="5">
        <v>7</v>
      </c>
      <c r="F5" s="5">
        <v>34</v>
      </c>
      <c r="G5" s="5">
        <v>580</v>
      </c>
      <c r="H5" s="5">
        <v>74.25</v>
      </c>
      <c r="I5" s="5">
        <v>45.95</v>
      </c>
      <c r="J5" s="5">
        <v>53</v>
      </c>
      <c r="K5" s="5">
        <v>459</v>
      </c>
      <c r="L5" s="5">
        <v>18.700000000000003</v>
      </c>
      <c r="M5" s="5">
        <v>40.510000000000005</v>
      </c>
      <c r="N5" s="5">
        <v>70</v>
      </c>
      <c r="O5" s="5">
        <v>414</v>
      </c>
      <c r="P5" s="5">
        <v>40.75</v>
      </c>
      <c r="Q5" s="5">
        <v>326.5</v>
      </c>
      <c r="R5" s="5">
        <v>16</v>
      </c>
      <c r="S5" s="5">
        <v>15</v>
      </c>
      <c r="T5" s="5">
        <v>31.5</v>
      </c>
      <c r="U5" s="5">
        <v>68</v>
      </c>
      <c r="V5" s="5">
        <v>118.65</v>
      </c>
      <c r="W5" s="5">
        <v>125.74999999999999</v>
      </c>
      <c r="X5" s="5">
        <v>990</v>
      </c>
      <c r="Y5" s="5">
        <v>111.55</v>
      </c>
      <c r="Z5" s="6">
        <v>228.85</v>
      </c>
    </row>
    <row r="6" spans="1:26" x14ac:dyDescent="0.45">
      <c r="A6" t="s">
        <v>55</v>
      </c>
      <c r="B6" s="5">
        <v>176</v>
      </c>
      <c r="C6" s="5">
        <v>20.6</v>
      </c>
      <c r="D6" s="5">
        <v>56.350000000000009</v>
      </c>
      <c r="E6" s="5">
        <v>2</v>
      </c>
      <c r="F6" s="5">
        <v>43</v>
      </c>
      <c r="G6" s="5">
        <v>206</v>
      </c>
      <c r="H6" s="5">
        <v>49.9</v>
      </c>
      <c r="I6" s="5">
        <v>14.25</v>
      </c>
      <c r="J6" s="5">
        <v>49</v>
      </c>
      <c r="K6" s="5">
        <v>229.5</v>
      </c>
      <c r="L6" s="5">
        <v>9.8500000000000014</v>
      </c>
      <c r="M6" s="5">
        <v>53.72</v>
      </c>
      <c r="N6" s="5">
        <v>40</v>
      </c>
      <c r="O6" s="5">
        <v>301</v>
      </c>
      <c r="P6" s="5">
        <v>62.5</v>
      </c>
      <c r="Q6" s="5">
        <v>285.56</v>
      </c>
      <c r="R6" s="5">
        <v>17.95</v>
      </c>
      <c r="S6" s="5">
        <v>36</v>
      </c>
      <c r="T6" s="5">
        <v>31.5</v>
      </c>
      <c r="U6" s="5">
        <v>76</v>
      </c>
      <c r="V6" s="5">
        <v>78.25</v>
      </c>
      <c r="W6" s="5">
        <v>80.7</v>
      </c>
      <c r="X6" s="5">
        <v>406</v>
      </c>
      <c r="Y6" s="5">
        <v>72.5</v>
      </c>
      <c r="Z6" s="6">
        <v>140.20000000000005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C981-44E7-4A95-AD40-3E6F00E4C0D9}">
  <dimension ref="A1:DS126"/>
  <sheetViews>
    <sheetView topLeftCell="A119" zoomScaleNormal="100" workbookViewId="0">
      <selection activeCell="B131" sqref="B131"/>
    </sheetView>
  </sheetViews>
  <sheetFormatPr defaultRowHeight="14.25" x14ac:dyDescent="0.45"/>
  <cols>
    <col min="1" max="1" width="22" style="9" bestFit="1" customWidth="1"/>
    <col min="2" max="123" width="9.9296875" bestFit="1" customWidth="1"/>
  </cols>
  <sheetData>
    <row r="1" spans="1:123" ht="15.75" x14ac:dyDescent="0.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8"/>
    </row>
    <row r="2" spans="1:123" x14ac:dyDescent="0.45">
      <c r="A2" s="7">
        <v>44563</v>
      </c>
      <c r="B2" s="5">
        <v>0</v>
      </c>
      <c r="C2" s="5">
        <v>0.5</v>
      </c>
      <c r="D2" s="5">
        <v>0</v>
      </c>
      <c r="E2" s="5">
        <v>0</v>
      </c>
      <c r="F2" s="5">
        <v>0</v>
      </c>
      <c r="G2" s="5">
        <v>30</v>
      </c>
      <c r="H2" s="5">
        <v>0.5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15</v>
      </c>
      <c r="P2" s="5">
        <v>0</v>
      </c>
      <c r="Q2" s="5">
        <v>15</v>
      </c>
      <c r="R2" s="5">
        <v>0</v>
      </c>
      <c r="S2" s="5">
        <v>0</v>
      </c>
      <c r="T2" s="5">
        <v>0</v>
      </c>
      <c r="U2" s="5">
        <v>0.5</v>
      </c>
      <c r="V2" s="5">
        <v>0</v>
      </c>
      <c r="W2" s="5">
        <v>0.75</v>
      </c>
      <c r="X2" s="5">
        <v>15</v>
      </c>
      <c r="Y2" s="5">
        <v>0</v>
      </c>
      <c r="Z2" s="5">
        <v>0.5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6"/>
    </row>
    <row r="3" spans="1:123" x14ac:dyDescent="0.45">
      <c r="A3" s="7">
        <v>44564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0.25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1.5</v>
      </c>
      <c r="X3" s="5">
        <v>0</v>
      </c>
      <c r="Y3" s="5">
        <v>0</v>
      </c>
      <c r="Z3" s="5">
        <v>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6"/>
    </row>
    <row r="4" spans="1:123" x14ac:dyDescent="0.45">
      <c r="A4" s="7">
        <v>44565</v>
      </c>
      <c r="B4" s="5">
        <v>0</v>
      </c>
      <c r="C4" s="5">
        <v>0.5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x14ac:dyDescent="0.45">
      <c r="A5" s="7">
        <v>44567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6"/>
    </row>
    <row r="6" spans="1:123" x14ac:dyDescent="0.45">
      <c r="A6" s="7">
        <v>44569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0.5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0.5</v>
      </c>
      <c r="X6" s="5">
        <v>0</v>
      </c>
      <c r="Y6" s="5">
        <v>0</v>
      </c>
      <c r="Z6" s="5">
        <v>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6"/>
    </row>
    <row r="7" spans="1:123" x14ac:dyDescent="0.45">
      <c r="A7" s="7">
        <v>44570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5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0.1</v>
      </c>
      <c r="X7" s="5">
        <v>0</v>
      </c>
      <c r="Y7" s="5">
        <v>0</v>
      </c>
      <c r="Z7" s="5">
        <v>0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6"/>
    </row>
    <row r="8" spans="1:123" x14ac:dyDescent="0.45">
      <c r="A8" s="7">
        <v>44571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2.5</v>
      </c>
      <c r="X8" s="5">
        <v>0</v>
      </c>
      <c r="Y8" s="5">
        <v>0</v>
      </c>
      <c r="Z8" s="5">
        <v>0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6"/>
    </row>
    <row r="9" spans="1:123" x14ac:dyDescent="0.45">
      <c r="A9" s="7">
        <v>44572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25</v>
      </c>
      <c r="I9" s="5">
        <v>0</v>
      </c>
      <c r="J9" s="5">
        <v>0</v>
      </c>
      <c r="K9" s="5">
        <v>7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0.05</v>
      </c>
      <c r="X9" s="5">
        <v>0</v>
      </c>
      <c r="Y9" s="5">
        <v>0</v>
      </c>
      <c r="Z9" s="5">
        <v>0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6"/>
    </row>
    <row r="10" spans="1:123" x14ac:dyDescent="0.45">
      <c r="A10" s="7">
        <v>44574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0.5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6"/>
    </row>
    <row r="11" spans="1:123" x14ac:dyDescent="0.45">
      <c r="A11" s="7">
        <v>44575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4.4000000000000004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4</v>
      </c>
      <c r="Y11" s="5">
        <v>5</v>
      </c>
      <c r="Z11" s="5">
        <v>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6"/>
    </row>
    <row r="12" spans="1:123" x14ac:dyDescent="0.45">
      <c r="A12" s="7">
        <v>44576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0.25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6"/>
    </row>
    <row r="13" spans="1:123" x14ac:dyDescent="0.45">
      <c r="A13" s="7">
        <v>44577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0.5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6"/>
    </row>
    <row r="14" spans="1:123" x14ac:dyDescent="0.45">
      <c r="A14" s="7">
        <v>44579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3</v>
      </c>
      <c r="X14" s="5">
        <v>0</v>
      </c>
      <c r="Y14" s="5">
        <v>0</v>
      </c>
      <c r="Z14" s="5">
        <v>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6"/>
    </row>
    <row r="15" spans="1:123" x14ac:dyDescent="0.45">
      <c r="A15" s="7">
        <v>44581</v>
      </c>
      <c r="B15" s="5">
        <v>0</v>
      </c>
      <c r="C15" s="5">
        <v>0.5</v>
      </c>
      <c r="D15" s="5">
        <v>0</v>
      </c>
      <c r="E15" s="5">
        <v>0</v>
      </c>
      <c r="F15" s="5">
        <v>0</v>
      </c>
      <c r="G15" s="5">
        <v>0</v>
      </c>
      <c r="H15" s="5">
        <v>0.75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5</v>
      </c>
      <c r="X15" s="5">
        <v>0</v>
      </c>
      <c r="Y15" s="5">
        <v>0</v>
      </c>
      <c r="Z15" s="5">
        <v>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6"/>
    </row>
    <row r="16" spans="1:123" x14ac:dyDescent="0.45">
      <c r="A16" s="7">
        <v>44582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0.5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6"/>
    </row>
    <row r="17" spans="1:123" x14ac:dyDescent="0.45">
      <c r="A17" s="7">
        <v>44583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2</v>
      </c>
      <c r="X17" s="5">
        <v>0</v>
      </c>
      <c r="Y17" s="5">
        <v>0</v>
      </c>
      <c r="Z17" s="5">
        <v>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6"/>
    </row>
    <row r="18" spans="1:123" x14ac:dyDescent="0.45">
      <c r="A18" s="7">
        <v>44585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1.5</v>
      </c>
      <c r="X18" s="5">
        <v>0</v>
      </c>
      <c r="Y18" s="5">
        <v>0</v>
      </c>
      <c r="Z18" s="5">
        <v>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6"/>
    </row>
    <row r="19" spans="1:123" x14ac:dyDescent="0.45">
      <c r="A19" s="7">
        <v>44586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5.15</v>
      </c>
      <c r="X19" s="5">
        <v>0</v>
      </c>
      <c r="Y19" s="5">
        <v>0</v>
      </c>
      <c r="Z19" s="5">
        <v>0.3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6"/>
    </row>
    <row r="20" spans="1:123" x14ac:dyDescent="0.45">
      <c r="A20" s="7">
        <v>44588</v>
      </c>
      <c r="B20" s="5">
        <v>0</v>
      </c>
      <c r="C20" s="5">
        <v>0.5</v>
      </c>
      <c r="D20" s="5">
        <v>0</v>
      </c>
      <c r="E20" s="5">
        <v>0</v>
      </c>
      <c r="F20" s="5">
        <v>0</v>
      </c>
      <c r="G20" s="5">
        <v>0</v>
      </c>
      <c r="H20" s="5">
        <v>2.2000000000000002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5</v>
      </c>
      <c r="X20" s="5">
        <v>0</v>
      </c>
      <c r="Y20" s="5">
        <v>0</v>
      </c>
      <c r="Z20" s="5">
        <v>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6"/>
    </row>
    <row r="21" spans="1:123" x14ac:dyDescent="0.45">
      <c r="A21" s="7">
        <v>44589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0.25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6"/>
    </row>
    <row r="22" spans="1:123" x14ac:dyDescent="0.45">
      <c r="A22" s="7">
        <v>44590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6"/>
    </row>
    <row r="23" spans="1:123" x14ac:dyDescent="0.45">
      <c r="A23" s="7">
        <v>44591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0.25</v>
      </c>
      <c r="I23" s="5">
        <v>0.05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0.25</v>
      </c>
      <c r="W23" s="5">
        <v>0.55000000000000004</v>
      </c>
      <c r="X23" s="5">
        <v>0</v>
      </c>
      <c r="Y23" s="5">
        <v>0.25</v>
      </c>
      <c r="Z23" s="5">
        <v>0.15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6"/>
    </row>
    <row r="24" spans="1:123" x14ac:dyDescent="0.45">
      <c r="A24" s="7">
        <v>44592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1.25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6"/>
    </row>
    <row r="25" spans="1:123" x14ac:dyDescent="0.45">
      <c r="A25" s="7">
        <v>44593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2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0.1</v>
      </c>
      <c r="X25" s="5">
        <v>0</v>
      </c>
      <c r="Y25" s="5">
        <v>0</v>
      </c>
      <c r="Z25" s="5">
        <v>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6"/>
    </row>
    <row r="26" spans="1:123" x14ac:dyDescent="0.45">
      <c r="A26" s="7">
        <v>44595</v>
      </c>
      <c r="B26" s="5">
        <v>0</v>
      </c>
      <c r="C26" s="5">
        <v>0.5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0.05</v>
      </c>
      <c r="X26" s="5">
        <v>0</v>
      </c>
      <c r="Y26" s="5">
        <v>0</v>
      </c>
      <c r="Z26" s="5">
        <v>0.1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6"/>
    </row>
    <row r="27" spans="1:123" x14ac:dyDescent="0.45">
      <c r="A27" s="7">
        <v>44596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10</v>
      </c>
      <c r="Y27" s="5">
        <v>0</v>
      </c>
      <c r="Z27" s="5">
        <v>0</v>
      </c>
    </row>
    <row r="28" spans="1:123" x14ac:dyDescent="0.45">
      <c r="A28" s="7">
        <v>44597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3.5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0.5</v>
      </c>
      <c r="X28" s="5">
        <v>0</v>
      </c>
      <c r="Y28" s="5">
        <v>0</v>
      </c>
      <c r="Z28" s="5">
        <v>1</v>
      </c>
    </row>
    <row r="29" spans="1:123" x14ac:dyDescent="0.45">
      <c r="A29" s="7">
        <v>44598</v>
      </c>
      <c r="B29" s="5">
        <v>0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5">
        <v>1.25</v>
      </c>
      <c r="I29" s="5">
        <v>0</v>
      </c>
      <c r="J29" s="5">
        <v>0</v>
      </c>
      <c r="K29" s="5">
        <v>5</v>
      </c>
      <c r="L29" s="5">
        <v>4.5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0.1</v>
      </c>
      <c r="X29" s="5">
        <v>0</v>
      </c>
      <c r="Y29" s="5">
        <v>0</v>
      </c>
      <c r="Z29" s="5">
        <v>0</v>
      </c>
    </row>
    <row r="30" spans="1:123" x14ac:dyDescent="0.45">
      <c r="A30" s="7">
        <v>44600</v>
      </c>
      <c r="B30" s="5">
        <v>0</v>
      </c>
      <c r="C30" s="5">
        <v>2</v>
      </c>
      <c r="D30" s="5">
        <v>9</v>
      </c>
      <c r="E30" s="5">
        <v>0</v>
      </c>
      <c r="F30" s="5">
        <v>0</v>
      </c>
      <c r="G30" s="5">
        <v>7</v>
      </c>
      <c r="H30" s="5">
        <v>0.25</v>
      </c>
      <c r="I30" s="5">
        <v>1</v>
      </c>
      <c r="J30" s="5">
        <v>0</v>
      </c>
      <c r="K30" s="5">
        <v>0</v>
      </c>
      <c r="L30" s="5">
        <v>0</v>
      </c>
      <c r="M30" s="5">
        <v>1</v>
      </c>
      <c r="N30" s="5">
        <v>0</v>
      </c>
      <c r="O30" s="5">
        <v>9.49</v>
      </c>
      <c r="P30" s="5">
        <v>0</v>
      </c>
      <c r="Q30" s="5">
        <v>2</v>
      </c>
      <c r="R30" s="5">
        <v>0</v>
      </c>
      <c r="S30" s="5">
        <v>0</v>
      </c>
      <c r="T30" s="5">
        <v>0</v>
      </c>
      <c r="U30" s="5">
        <v>1</v>
      </c>
      <c r="V30" s="5">
        <v>0</v>
      </c>
      <c r="W30" s="5">
        <v>0</v>
      </c>
      <c r="X30" s="5">
        <v>7</v>
      </c>
      <c r="Y30" s="5">
        <v>1</v>
      </c>
      <c r="Z30" s="5">
        <v>0</v>
      </c>
    </row>
    <row r="31" spans="1:123" x14ac:dyDescent="0.45">
      <c r="A31" s="7">
        <v>44602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1.1000000000000001</v>
      </c>
      <c r="X31" s="5">
        <v>0</v>
      </c>
      <c r="Y31" s="5">
        <v>0</v>
      </c>
      <c r="Z31" s="5">
        <v>0</v>
      </c>
    </row>
    <row r="32" spans="1:123" x14ac:dyDescent="0.45">
      <c r="A32" s="7">
        <v>44604</v>
      </c>
      <c r="B32" s="5">
        <v>0</v>
      </c>
      <c r="C32" s="5">
        <v>1</v>
      </c>
      <c r="D32" s="5">
        <v>1.6</v>
      </c>
      <c r="E32" s="5">
        <v>0</v>
      </c>
      <c r="F32" s="5">
        <v>0</v>
      </c>
      <c r="G32" s="5">
        <v>1</v>
      </c>
      <c r="H32" s="5">
        <v>10.5</v>
      </c>
      <c r="I32" s="5">
        <v>0.25</v>
      </c>
      <c r="J32" s="5">
        <v>11</v>
      </c>
      <c r="K32" s="5">
        <v>151</v>
      </c>
      <c r="L32" s="5">
        <v>0.3</v>
      </c>
      <c r="M32" s="5">
        <v>0</v>
      </c>
      <c r="N32" s="5">
        <v>15</v>
      </c>
      <c r="O32" s="5">
        <v>2.72</v>
      </c>
      <c r="P32" s="5">
        <v>0</v>
      </c>
      <c r="Q32" s="5">
        <v>2</v>
      </c>
      <c r="R32" s="5">
        <v>10</v>
      </c>
      <c r="S32" s="5">
        <v>0</v>
      </c>
      <c r="T32" s="5">
        <v>0</v>
      </c>
      <c r="U32" s="5">
        <v>0.5</v>
      </c>
      <c r="V32" s="5">
        <v>0.5</v>
      </c>
      <c r="W32" s="5">
        <v>3.5</v>
      </c>
      <c r="X32" s="5">
        <v>196</v>
      </c>
      <c r="Y32" s="5">
        <v>0.5</v>
      </c>
      <c r="Z32" s="5">
        <v>0</v>
      </c>
    </row>
    <row r="33" spans="1:26" x14ac:dyDescent="0.45">
      <c r="A33" s="7">
        <v>44605</v>
      </c>
      <c r="B33" s="5">
        <v>0</v>
      </c>
      <c r="C33" s="5">
        <v>0.3</v>
      </c>
      <c r="D33" s="5">
        <v>0.3</v>
      </c>
      <c r="E33" s="5">
        <v>0</v>
      </c>
      <c r="F33" s="5">
        <v>0</v>
      </c>
      <c r="G33" s="5">
        <v>0</v>
      </c>
      <c r="H33" s="5">
        <v>1</v>
      </c>
      <c r="I33" s="5">
        <v>0.1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1.1000000000000001</v>
      </c>
      <c r="X33" s="5">
        <v>3</v>
      </c>
      <c r="Y33" s="5">
        <v>0.1</v>
      </c>
      <c r="Z33" s="5">
        <v>0.2</v>
      </c>
    </row>
    <row r="34" spans="1:26" x14ac:dyDescent="0.45">
      <c r="A34" s="7">
        <v>44606</v>
      </c>
      <c r="B34" s="5">
        <v>0</v>
      </c>
      <c r="C34" s="5">
        <v>1.5</v>
      </c>
      <c r="D34" s="5">
        <v>1.7999999999999998</v>
      </c>
      <c r="E34" s="5">
        <v>0</v>
      </c>
      <c r="F34" s="5">
        <v>5</v>
      </c>
      <c r="G34" s="5">
        <v>1</v>
      </c>
      <c r="H34" s="5">
        <v>0.25</v>
      </c>
      <c r="I34" s="5">
        <v>0.1</v>
      </c>
      <c r="J34" s="5">
        <v>0</v>
      </c>
      <c r="K34" s="5">
        <v>0</v>
      </c>
      <c r="L34" s="5">
        <v>1.1000000000000001</v>
      </c>
      <c r="M34" s="5">
        <v>0</v>
      </c>
      <c r="N34" s="5">
        <v>0</v>
      </c>
      <c r="O34" s="5">
        <v>3</v>
      </c>
      <c r="P34" s="5">
        <v>0</v>
      </c>
      <c r="Q34" s="5">
        <v>0.5</v>
      </c>
      <c r="R34" s="5">
        <v>0</v>
      </c>
      <c r="S34" s="5">
        <v>0</v>
      </c>
      <c r="T34" s="5">
        <v>0.5</v>
      </c>
      <c r="U34" s="5">
        <v>1</v>
      </c>
      <c r="V34" s="5">
        <v>0.75</v>
      </c>
      <c r="W34" s="5">
        <v>3</v>
      </c>
      <c r="X34" s="5">
        <v>0</v>
      </c>
      <c r="Y34" s="5">
        <v>0</v>
      </c>
      <c r="Z34" s="5">
        <v>0</v>
      </c>
    </row>
    <row r="35" spans="1:26" x14ac:dyDescent="0.45">
      <c r="A35" s="7">
        <v>44607</v>
      </c>
      <c r="B35" s="5">
        <v>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1.25</v>
      </c>
      <c r="I35" s="5">
        <v>0</v>
      </c>
      <c r="J35" s="5">
        <v>1</v>
      </c>
      <c r="K35" s="5">
        <v>0</v>
      </c>
      <c r="L35" s="5">
        <v>0</v>
      </c>
      <c r="M35" s="5">
        <v>0.3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1.1000000000000001</v>
      </c>
      <c r="X35" s="5">
        <v>0</v>
      </c>
      <c r="Y35" s="5">
        <v>5</v>
      </c>
      <c r="Z35" s="5">
        <v>0.2</v>
      </c>
    </row>
    <row r="36" spans="1:26" x14ac:dyDescent="0.45">
      <c r="A36" s="7">
        <v>44609</v>
      </c>
      <c r="B36" s="5">
        <v>3</v>
      </c>
      <c r="C36" s="5">
        <v>0.5</v>
      </c>
      <c r="D36" s="5">
        <v>2</v>
      </c>
      <c r="E36" s="5">
        <v>0</v>
      </c>
      <c r="F36" s="5">
        <v>0</v>
      </c>
      <c r="G36" s="5">
        <v>5</v>
      </c>
      <c r="H36" s="5">
        <v>5.5</v>
      </c>
      <c r="I36" s="5">
        <v>0</v>
      </c>
      <c r="J36" s="5">
        <v>0</v>
      </c>
      <c r="K36" s="5">
        <v>5</v>
      </c>
      <c r="L36" s="5">
        <v>0</v>
      </c>
      <c r="M36" s="5">
        <v>0</v>
      </c>
      <c r="N36" s="5">
        <v>2</v>
      </c>
      <c r="O36" s="5">
        <v>0</v>
      </c>
      <c r="P36" s="5">
        <v>0</v>
      </c>
      <c r="Q36" s="5">
        <v>25.9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7</v>
      </c>
      <c r="X36" s="5">
        <v>5</v>
      </c>
      <c r="Y36" s="5">
        <v>0</v>
      </c>
      <c r="Z36" s="5">
        <v>10</v>
      </c>
    </row>
    <row r="37" spans="1:26" x14ac:dyDescent="0.45">
      <c r="A37" s="7">
        <v>44611</v>
      </c>
      <c r="B37" s="5">
        <v>1</v>
      </c>
      <c r="C37" s="5">
        <v>2.2000000000000002</v>
      </c>
      <c r="D37" s="5">
        <v>4.7</v>
      </c>
      <c r="E37" s="5">
        <v>0</v>
      </c>
      <c r="F37" s="5">
        <v>0</v>
      </c>
      <c r="G37" s="5">
        <v>0</v>
      </c>
      <c r="H37" s="5">
        <v>1.5</v>
      </c>
      <c r="I37" s="5">
        <v>0.5</v>
      </c>
      <c r="J37" s="5">
        <v>0</v>
      </c>
      <c r="K37" s="5">
        <v>5</v>
      </c>
      <c r="L37" s="5">
        <v>0.60000000000000009</v>
      </c>
      <c r="M37" s="5">
        <v>0</v>
      </c>
      <c r="N37" s="5">
        <v>1</v>
      </c>
      <c r="O37" s="5">
        <v>4</v>
      </c>
      <c r="P37" s="5">
        <v>0</v>
      </c>
      <c r="Q37" s="5">
        <v>5</v>
      </c>
      <c r="R37" s="5">
        <v>1</v>
      </c>
      <c r="S37" s="5">
        <v>0</v>
      </c>
      <c r="T37" s="5">
        <v>0</v>
      </c>
      <c r="U37" s="5">
        <v>1.5</v>
      </c>
      <c r="V37" s="5">
        <v>2</v>
      </c>
      <c r="W37" s="5">
        <v>2</v>
      </c>
      <c r="X37" s="5">
        <v>12</v>
      </c>
      <c r="Y37" s="5">
        <v>4</v>
      </c>
      <c r="Z37" s="5">
        <v>4</v>
      </c>
    </row>
    <row r="38" spans="1:26" x14ac:dyDescent="0.45">
      <c r="A38" s="7">
        <v>44612</v>
      </c>
      <c r="B38" s="5">
        <v>0</v>
      </c>
      <c r="C38" s="5">
        <v>0.2</v>
      </c>
      <c r="D38" s="5">
        <v>0.4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5">
        <v>0.05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0.5</v>
      </c>
      <c r="U38" s="5">
        <v>0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45">
      <c r="A39" s="7">
        <v>44613</v>
      </c>
      <c r="B39" s="5">
        <v>1</v>
      </c>
      <c r="C39" s="5">
        <v>0.3</v>
      </c>
      <c r="D39" s="5">
        <v>0</v>
      </c>
      <c r="E39" s="5">
        <v>0</v>
      </c>
      <c r="F39" s="5">
        <v>0</v>
      </c>
      <c r="G39" s="5">
        <v>3</v>
      </c>
      <c r="H39" s="5">
        <v>0.5</v>
      </c>
      <c r="I39" s="5">
        <v>0</v>
      </c>
      <c r="J39" s="5">
        <v>0</v>
      </c>
      <c r="K39" s="5">
        <v>4</v>
      </c>
      <c r="L39" s="5">
        <v>0</v>
      </c>
      <c r="M39" s="5">
        <v>0.15</v>
      </c>
      <c r="N39" s="5">
        <v>0</v>
      </c>
      <c r="O39" s="5">
        <v>0</v>
      </c>
      <c r="P39" s="5">
        <v>0.5</v>
      </c>
      <c r="Q39" s="5">
        <v>3</v>
      </c>
      <c r="R39" s="5">
        <v>0</v>
      </c>
      <c r="S39" s="5">
        <v>0</v>
      </c>
      <c r="T39" s="5">
        <v>0.5</v>
      </c>
      <c r="U39" s="5">
        <v>1</v>
      </c>
      <c r="V39" s="5">
        <v>1</v>
      </c>
      <c r="W39" s="5">
        <v>1.55</v>
      </c>
      <c r="X39" s="5">
        <v>6</v>
      </c>
      <c r="Y39" s="5">
        <v>0</v>
      </c>
      <c r="Z39" s="5">
        <v>1.1499999999999999</v>
      </c>
    </row>
    <row r="40" spans="1:26" x14ac:dyDescent="0.45">
      <c r="A40" s="7">
        <v>44614</v>
      </c>
      <c r="B40" s="5">
        <v>1</v>
      </c>
      <c r="C40" s="5">
        <v>2.5</v>
      </c>
      <c r="D40" s="5">
        <v>0</v>
      </c>
      <c r="E40" s="5">
        <v>0</v>
      </c>
      <c r="F40" s="5">
        <v>0</v>
      </c>
      <c r="G40" s="5">
        <v>5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5</v>
      </c>
      <c r="P40" s="5">
        <v>0</v>
      </c>
      <c r="Q40" s="5">
        <v>15</v>
      </c>
      <c r="R40" s="5">
        <v>0</v>
      </c>
      <c r="S40" s="5">
        <v>0</v>
      </c>
      <c r="T40" s="5">
        <v>0</v>
      </c>
      <c r="U40" s="5">
        <v>0</v>
      </c>
      <c r="V40" s="5">
        <v>2</v>
      </c>
      <c r="W40" s="5">
        <v>3.7</v>
      </c>
      <c r="X40" s="5">
        <v>0</v>
      </c>
      <c r="Y40" s="5">
        <v>1</v>
      </c>
      <c r="Z40" s="5">
        <v>3</v>
      </c>
    </row>
    <row r="41" spans="1:26" x14ac:dyDescent="0.45">
      <c r="A41" s="7">
        <v>44616</v>
      </c>
      <c r="B41" s="5">
        <v>0</v>
      </c>
      <c r="C41" s="5">
        <v>12.3</v>
      </c>
      <c r="D41" s="5">
        <v>17.399999999999999</v>
      </c>
      <c r="E41" s="5">
        <v>0</v>
      </c>
      <c r="F41" s="5">
        <v>0</v>
      </c>
      <c r="G41" s="5">
        <v>36</v>
      </c>
      <c r="H41" s="5">
        <v>0.25</v>
      </c>
      <c r="I41" s="5">
        <v>0</v>
      </c>
      <c r="J41" s="5">
        <v>1</v>
      </c>
      <c r="K41" s="5">
        <v>19.399999999999999</v>
      </c>
      <c r="L41" s="5">
        <v>4.9000000000000004</v>
      </c>
      <c r="M41" s="5">
        <v>0</v>
      </c>
      <c r="N41" s="5">
        <v>0.25</v>
      </c>
      <c r="O41" s="5">
        <v>33</v>
      </c>
      <c r="P41" s="5">
        <v>0</v>
      </c>
      <c r="Q41" s="5">
        <v>42</v>
      </c>
      <c r="R41" s="5">
        <v>2.5</v>
      </c>
      <c r="S41" s="5">
        <v>0</v>
      </c>
      <c r="T41" s="5">
        <v>2</v>
      </c>
      <c r="U41" s="5">
        <v>0.5</v>
      </c>
      <c r="V41" s="5">
        <v>2</v>
      </c>
      <c r="W41" s="5">
        <v>2.5</v>
      </c>
      <c r="X41" s="5">
        <v>42</v>
      </c>
      <c r="Y41" s="5">
        <v>2</v>
      </c>
      <c r="Z41" s="5">
        <v>3</v>
      </c>
    </row>
    <row r="42" spans="1:26" x14ac:dyDescent="0.45">
      <c r="A42" s="7">
        <v>44617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1.5</v>
      </c>
      <c r="S42" s="5">
        <v>0</v>
      </c>
      <c r="T42" s="5">
        <v>1</v>
      </c>
      <c r="U42" s="5">
        <v>0</v>
      </c>
      <c r="V42" s="5">
        <v>1</v>
      </c>
      <c r="W42" s="5">
        <v>0.6</v>
      </c>
      <c r="X42" s="5">
        <v>0</v>
      </c>
      <c r="Y42" s="5">
        <v>0</v>
      </c>
      <c r="Z42" s="5">
        <v>0</v>
      </c>
    </row>
    <row r="43" spans="1:26" x14ac:dyDescent="0.45">
      <c r="A43" s="7">
        <v>44618</v>
      </c>
      <c r="B43" s="5">
        <v>0</v>
      </c>
      <c r="C43" s="5">
        <v>0.5</v>
      </c>
      <c r="D43" s="5">
        <v>0</v>
      </c>
      <c r="E43" s="5">
        <v>0</v>
      </c>
      <c r="F43" s="5">
        <v>2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2</v>
      </c>
      <c r="Y43" s="5">
        <v>0</v>
      </c>
      <c r="Z43" s="5">
        <v>0</v>
      </c>
    </row>
    <row r="44" spans="1:26" x14ac:dyDescent="0.45">
      <c r="A44" s="7">
        <v>44619</v>
      </c>
      <c r="B44" s="5">
        <v>1</v>
      </c>
      <c r="C44" s="5">
        <v>0.4</v>
      </c>
      <c r="D44" s="5">
        <v>0.2</v>
      </c>
      <c r="E44" s="5">
        <v>0</v>
      </c>
      <c r="F44" s="5">
        <v>0</v>
      </c>
      <c r="G44" s="5">
        <v>0</v>
      </c>
      <c r="H44" s="5">
        <v>0.25</v>
      </c>
      <c r="I44" s="5">
        <v>0.5</v>
      </c>
      <c r="J44" s="5">
        <v>0</v>
      </c>
      <c r="K44" s="5">
        <v>0</v>
      </c>
      <c r="L44" s="5">
        <v>0</v>
      </c>
      <c r="M44" s="5">
        <v>0.4</v>
      </c>
      <c r="N44" s="5">
        <v>0</v>
      </c>
      <c r="O44" s="5">
        <v>1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5">
        <v>0.75</v>
      </c>
      <c r="W44" s="5">
        <v>0</v>
      </c>
      <c r="X44" s="5">
        <v>2</v>
      </c>
      <c r="Y44" s="5">
        <v>1</v>
      </c>
      <c r="Z44" s="5">
        <v>0</v>
      </c>
    </row>
    <row r="45" spans="1:26" x14ac:dyDescent="0.45">
      <c r="A45" s="7">
        <v>44620</v>
      </c>
      <c r="B45" s="5">
        <v>2</v>
      </c>
      <c r="C45" s="5">
        <v>11.2</v>
      </c>
      <c r="D45" s="5">
        <v>17.2</v>
      </c>
      <c r="E45" s="5">
        <v>0</v>
      </c>
      <c r="F45" s="5">
        <v>0</v>
      </c>
      <c r="G45" s="5">
        <v>25</v>
      </c>
      <c r="H45" s="5">
        <v>4.45</v>
      </c>
      <c r="I45" s="5">
        <v>0.1</v>
      </c>
      <c r="J45" s="5">
        <v>5</v>
      </c>
      <c r="K45" s="5">
        <v>4</v>
      </c>
      <c r="L45" s="5">
        <v>7</v>
      </c>
      <c r="M45" s="5">
        <v>0.25</v>
      </c>
      <c r="N45" s="5">
        <v>10</v>
      </c>
      <c r="O45" s="5">
        <v>30</v>
      </c>
      <c r="P45" s="5">
        <v>5</v>
      </c>
      <c r="Q45" s="5">
        <v>20</v>
      </c>
      <c r="R45" s="5">
        <v>4</v>
      </c>
      <c r="S45" s="5">
        <v>35</v>
      </c>
      <c r="T45" s="5">
        <v>1</v>
      </c>
      <c r="U45" s="5">
        <v>5</v>
      </c>
      <c r="V45" s="5">
        <v>3.5</v>
      </c>
      <c r="W45" s="5">
        <v>5.6</v>
      </c>
      <c r="X45" s="5">
        <v>2</v>
      </c>
      <c r="Y45" s="5">
        <v>10.5</v>
      </c>
      <c r="Z45" s="5">
        <v>11.1</v>
      </c>
    </row>
    <row r="46" spans="1:26" x14ac:dyDescent="0.45">
      <c r="A46" s="7">
        <v>44621</v>
      </c>
      <c r="B46" s="5">
        <v>3</v>
      </c>
      <c r="C46" s="5">
        <v>4.9000000000000004</v>
      </c>
      <c r="D46" s="5">
        <v>5.4</v>
      </c>
      <c r="E46" s="5">
        <v>0</v>
      </c>
      <c r="F46" s="5">
        <v>8</v>
      </c>
      <c r="G46" s="5">
        <v>56</v>
      </c>
      <c r="H46" s="5">
        <v>0.75</v>
      </c>
      <c r="I46" s="5">
        <v>0.5</v>
      </c>
      <c r="J46" s="5">
        <v>2</v>
      </c>
      <c r="K46" s="5">
        <v>10</v>
      </c>
      <c r="L46" s="5">
        <v>0.8</v>
      </c>
      <c r="M46" s="5">
        <v>1</v>
      </c>
      <c r="N46" s="5">
        <v>1</v>
      </c>
      <c r="O46" s="5">
        <v>45</v>
      </c>
      <c r="P46" s="5">
        <v>2</v>
      </c>
      <c r="Q46" s="5">
        <v>17</v>
      </c>
      <c r="R46" s="5">
        <v>1</v>
      </c>
      <c r="S46" s="5">
        <v>6</v>
      </c>
      <c r="T46" s="5">
        <v>1</v>
      </c>
      <c r="U46" s="5">
        <v>2</v>
      </c>
      <c r="V46" s="5">
        <v>2</v>
      </c>
      <c r="W46" s="5">
        <v>2.25</v>
      </c>
      <c r="X46" s="5">
        <v>15</v>
      </c>
      <c r="Y46" s="5">
        <v>2.25</v>
      </c>
      <c r="Z46" s="5">
        <v>4.5</v>
      </c>
    </row>
    <row r="47" spans="1:26" x14ac:dyDescent="0.45">
      <c r="A47" s="7">
        <v>44623</v>
      </c>
      <c r="B47" s="5">
        <v>1</v>
      </c>
      <c r="C47" s="5">
        <v>3.7</v>
      </c>
      <c r="D47" s="5">
        <v>4.9000000000000004</v>
      </c>
      <c r="E47" s="5">
        <v>0</v>
      </c>
      <c r="F47" s="5">
        <v>0</v>
      </c>
      <c r="G47" s="5">
        <v>23</v>
      </c>
      <c r="H47" s="5">
        <v>5.5</v>
      </c>
      <c r="I47" s="5">
        <v>1.5</v>
      </c>
      <c r="J47" s="5">
        <v>6</v>
      </c>
      <c r="K47" s="5">
        <v>5</v>
      </c>
      <c r="L47" s="5">
        <v>0.5</v>
      </c>
      <c r="M47" s="5">
        <v>0.2</v>
      </c>
      <c r="N47" s="5">
        <v>1</v>
      </c>
      <c r="O47" s="5">
        <v>27.6</v>
      </c>
      <c r="P47" s="5">
        <v>2.5</v>
      </c>
      <c r="Q47" s="5">
        <v>3</v>
      </c>
      <c r="R47" s="5">
        <v>1.5</v>
      </c>
      <c r="S47" s="5">
        <v>29</v>
      </c>
      <c r="T47" s="5">
        <v>5</v>
      </c>
      <c r="U47" s="5">
        <v>2.5</v>
      </c>
      <c r="V47" s="5">
        <v>4</v>
      </c>
      <c r="W47" s="5">
        <v>2.2000000000000002</v>
      </c>
      <c r="X47" s="5">
        <v>0</v>
      </c>
      <c r="Y47" s="5">
        <v>5.5</v>
      </c>
      <c r="Z47" s="5">
        <v>2.9</v>
      </c>
    </row>
    <row r="48" spans="1:26" x14ac:dyDescent="0.45">
      <c r="A48" s="7">
        <v>44624</v>
      </c>
      <c r="B48" s="5">
        <v>8</v>
      </c>
      <c r="C48" s="5">
        <v>3.5</v>
      </c>
      <c r="D48" s="5">
        <v>1.5</v>
      </c>
      <c r="E48" s="5">
        <v>0</v>
      </c>
      <c r="F48" s="5">
        <v>0</v>
      </c>
      <c r="G48" s="5">
        <v>2</v>
      </c>
      <c r="H48" s="5">
        <v>2.4</v>
      </c>
      <c r="I48" s="5">
        <v>0.35</v>
      </c>
      <c r="J48" s="5">
        <v>0</v>
      </c>
      <c r="K48" s="5">
        <v>2</v>
      </c>
      <c r="L48" s="5">
        <v>0</v>
      </c>
      <c r="M48" s="5">
        <v>0.98</v>
      </c>
      <c r="N48" s="5">
        <v>1</v>
      </c>
      <c r="O48" s="5">
        <v>3</v>
      </c>
      <c r="P48" s="5">
        <v>0</v>
      </c>
      <c r="Q48" s="5">
        <v>2</v>
      </c>
      <c r="R48" s="5">
        <v>0</v>
      </c>
      <c r="S48" s="5">
        <v>12</v>
      </c>
      <c r="T48" s="5">
        <v>0</v>
      </c>
      <c r="U48" s="5">
        <v>0</v>
      </c>
      <c r="V48" s="5">
        <v>1.5</v>
      </c>
      <c r="W48" s="5">
        <v>4.25</v>
      </c>
      <c r="X48" s="5">
        <v>0</v>
      </c>
      <c r="Y48" s="5">
        <v>1.25</v>
      </c>
      <c r="Z48" s="5">
        <v>7.5</v>
      </c>
    </row>
    <row r="49" spans="1:26" x14ac:dyDescent="0.45">
      <c r="A49" s="7">
        <v>44625</v>
      </c>
      <c r="B49" s="5">
        <v>0</v>
      </c>
      <c r="C49" s="5">
        <v>11</v>
      </c>
      <c r="D49" s="5">
        <v>0</v>
      </c>
      <c r="E49" s="5">
        <v>0</v>
      </c>
      <c r="F49" s="5">
        <v>0</v>
      </c>
      <c r="G49" s="5">
        <v>25</v>
      </c>
      <c r="H49" s="5">
        <v>3</v>
      </c>
      <c r="I49" s="5">
        <v>0.5</v>
      </c>
      <c r="J49" s="5">
        <v>5</v>
      </c>
      <c r="K49" s="5">
        <v>5</v>
      </c>
      <c r="L49" s="5">
        <v>9</v>
      </c>
      <c r="M49" s="5">
        <v>0.5</v>
      </c>
      <c r="N49" s="5">
        <v>10</v>
      </c>
      <c r="O49" s="5">
        <v>30</v>
      </c>
      <c r="P49" s="5">
        <v>6</v>
      </c>
      <c r="Q49" s="5">
        <v>23</v>
      </c>
      <c r="R49" s="5">
        <v>3</v>
      </c>
      <c r="S49" s="5">
        <v>69</v>
      </c>
      <c r="T49" s="5">
        <v>0</v>
      </c>
      <c r="U49" s="5">
        <v>6</v>
      </c>
      <c r="V49" s="5">
        <v>5</v>
      </c>
      <c r="W49" s="5">
        <v>5.35</v>
      </c>
      <c r="X49" s="5">
        <v>0</v>
      </c>
      <c r="Y49" s="5">
        <v>11</v>
      </c>
      <c r="Z49" s="5">
        <v>20.7</v>
      </c>
    </row>
    <row r="50" spans="1:26" x14ac:dyDescent="0.45">
      <c r="A50" s="7">
        <v>44626</v>
      </c>
      <c r="B50" s="5">
        <v>4</v>
      </c>
      <c r="C50" s="5">
        <v>4.2</v>
      </c>
      <c r="D50" s="5">
        <v>0.5</v>
      </c>
      <c r="E50" s="5">
        <v>0</v>
      </c>
      <c r="F50" s="5">
        <v>6</v>
      </c>
      <c r="G50" s="5">
        <v>0</v>
      </c>
      <c r="H50" s="5">
        <v>1.75</v>
      </c>
      <c r="I50" s="5">
        <v>0.25</v>
      </c>
      <c r="J50" s="5">
        <v>0</v>
      </c>
      <c r="K50" s="5">
        <v>0</v>
      </c>
      <c r="L50" s="5">
        <v>0</v>
      </c>
      <c r="M50" s="5">
        <v>1.38</v>
      </c>
      <c r="N50" s="5">
        <v>0</v>
      </c>
      <c r="O50" s="5">
        <v>20</v>
      </c>
      <c r="P50" s="5">
        <v>0</v>
      </c>
      <c r="Q50" s="5">
        <v>6.5</v>
      </c>
      <c r="R50" s="5">
        <v>0</v>
      </c>
      <c r="S50" s="5">
        <v>3</v>
      </c>
      <c r="T50" s="5">
        <v>0</v>
      </c>
      <c r="U50" s="5">
        <v>2</v>
      </c>
      <c r="V50" s="5">
        <v>1</v>
      </c>
      <c r="W50" s="5">
        <v>3.9000000000000004</v>
      </c>
      <c r="X50" s="5">
        <v>1</v>
      </c>
      <c r="Y50" s="5">
        <v>6</v>
      </c>
      <c r="Z50" s="5">
        <v>5.9</v>
      </c>
    </row>
    <row r="51" spans="1:26" x14ac:dyDescent="0.45">
      <c r="A51" s="7">
        <v>44627</v>
      </c>
      <c r="B51" s="5">
        <v>1</v>
      </c>
      <c r="C51" s="5">
        <v>0</v>
      </c>
      <c r="D51" s="5">
        <v>10</v>
      </c>
      <c r="E51" s="5">
        <v>0</v>
      </c>
      <c r="F51" s="5">
        <v>3</v>
      </c>
      <c r="G51" s="5">
        <v>40</v>
      </c>
      <c r="H51" s="5">
        <v>2.75</v>
      </c>
      <c r="I51" s="5">
        <v>0.25</v>
      </c>
      <c r="J51" s="5">
        <v>0</v>
      </c>
      <c r="K51" s="5">
        <v>1</v>
      </c>
      <c r="L51" s="5">
        <v>0</v>
      </c>
      <c r="M51" s="5">
        <v>0.2</v>
      </c>
      <c r="N51" s="5">
        <v>0</v>
      </c>
      <c r="O51" s="5">
        <v>3</v>
      </c>
      <c r="P51" s="5">
        <v>0</v>
      </c>
      <c r="Q51" s="5">
        <v>37.5</v>
      </c>
      <c r="R51" s="5">
        <v>0</v>
      </c>
      <c r="S51" s="5">
        <v>34</v>
      </c>
      <c r="T51" s="5">
        <v>0</v>
      </c>
      <c r="U51" s="5">
        <v>0.5</v>
      </c>
      <c r="V51" s="5">
        <v>0.75</v>
      </c>
      <c r="W51" s="5">
        <v>2</v>
      </c>
      <c r="X51" s="5">
        <v>4</v>
      </c>
      <c r="Y51" s="5">
        <v>0.75</v>
      </c>
      <c r="Z51" s="5">
        <v>1.5</v>
      </c>
    </row>
    <row r="52" spans="1:26" x14ac:dyDescent="0.45">
      <c r="A52" s="7">
        <v>44628</v>
      </c>
      <c r="B52" s="5">
        <v>0</v>
      </c>
      <c r="C52" s="5">
        <v>0</v>
      </c>
      <c r="D52" s="5">
        <v>0</v>
      </c>
      <c r="E52" s="5">
        <v>0</v>
      </c>
      <c r="F52" s="5">
        <v>1</v>
      </c>
      <c r="G52" s="5">
        <v>1</v>
      </c>
      <c r="H52" s="5">
        <v>3.5</v>
      </c>
      <c r="I52" s="5">
        <v>0.35</v>
      </c>
      <c r="J52" s="5">
        <v>0</v>
      </c>
      <c r="K52" s="5">
        <v>0</v>
      </c>
      <c r="L52" s="5">
        <v>0</v>
      </c>
      <c r="M52" s="5">
        <v>1.88</v>
      </c>
      <c r="N52" s="5">
        <v>0</v>
      </c>
      <c r="O52" s="5">
        <v>3</v>
      </c>
      <c r="P52" s="5">
        <v>0</v>
      </c>
      <c r="Q52" s="5">
        <v>0</v>
      </c>
      <c r="R52" s="5">
        <v>1</v>
      </c>
      <c r="S52" s="5">
        <v>0</v>
      </c>
      <c r="T52" s="5">
        <v>0</v>
      </c>
      <c r="U52" s="5">
        <v>0</v>
      </c>
      <c r="V52" s="5">
        <v>2</v>
      </c>
      <c r="W52" s="5">
        <v>0.3</v>
      </c>
      <c r="X52" s="5">
        <v>6</v>
      </c>
      <c r="Y52" s="5">
        <v>1</v>
      </c>
      <c r="Z52" s="5">
        <v>2.5</v>
      </c>
    </row>
    <row r="53" spans="1:26" x14ac:dyDescent="0.45">
      <c r="A53" s="7">
        <v>44630</v>
      </c>
      <c r="B53" s="5">
        <v>5</v>
      </c>
      <c r="C53" s="5">
        <v>5.5</v>
      </c>
      <c r="D53" s="5">
        <v>1.4</v>
      </c>
      <c r="E53" s="5">
        <v>5</v>
      </c>
      <c r="F53" s="5">
        <v>4</v>
      </c>
      <c r="G53" s="5">
        <v>38</v>
      </c>
      <c r="H53" s="5">
        <v>1.6</v>
      </c>
      <c r="I53" s="5">
        <v>1.85</v>
      </c>
      <c r="J53" s="5">
        <v>1</v>
      </c>
      <c r="K53" s="5">
        <v>35</v>
      </c>
      <c r="L53" s="5">
        <v>0</v>
      </c>
      <c r="M53" s="5">
        <v>7.71</v>
      </c>
      <c r="N53" s="5">
        <v>0</v>
      </c>
      <c r="O53" s="5">
        <v>19</v>
      </c>
      <c r="P53" s="5">
        <v>0</v>
      </c>
      <c r="Q53" s="5">
        <v>31</v>
      </c>
      <c r="R53" s="5">
        <v>0</v>
      </c>
      <c r="S53" s="5">
        <v>0</v>
      </c>
      <c r="T53" s="5">
        <v>0</v>
      </c>
      <c r="U53" s="5">
        <v>1</v>
      </c>
      <c r="V53" s="5">
        <v>1.75</v>
      </c>
      <c r="W53" s="5">
        <v>2.85</v>
      </c>
      <c r="X53" s="5">
        <v>36</v>
      </c>
      <c r="Y53" s="5">
        <v>1.25</v>
      </c>
      <c r="Z53" s="5">
        <v>5.7</v>
      </c>
    </row>
    <row r="54" spans="1:26" x14ac:dyDescent="0.45">
      <c r="A54" s="7">
        <v>44631</v>
      </c>
      <c r="B54" s="5">
        <v>1</v>
      </c>
      <c r="C54" s="5">
        <v>1</v>
      </c>
      <c r="D54" s="5">
        <v>1.5</v>
      </c>
      <c r="E54" s="5">
        <v>2</v>
      </c>
      <c r="F54" s="5">
        <v>0</v>
      </c>
      <c r="G54" s="5">
        <v>3</v>
      </c>
      <c r="H54" s="5">
        <v>0.6</v>
      </c>
      <c r="I54" s="5">
        <v>0.6</v>
      </c>
      <c r="J54" s="5">
        <v>0</v>
      </c>
      <c r="K54" s="5">
        <v>1.5</v>
      </c>
      <c r="L54" s="5">
        <v>0.5</v>
      </c>
      <c r="M54" s="5">
        <v>0.55000000000000004</v>
      </c>
      <c r="N54" s="5">
        <v>1</v>
      </c>
      <c r="O54" s="5">
        <v>20</v>
      </c>
      <c r="P54" s="5">
        <v>2</v>
      </c>
      <c r="Q54" s="5">
        <v>4</v>
      </c>
      <c r="R54" s="5">
        <v>0</v>
      </c>
      <c r="S54" s="5">
        <v>0</v>
      </c>
      <c r="T54" s="5">
        <v>0</v>
      </c>
      <c r="U54" s="5">
        <v>2</v>
      </c>
      <c r="V54" s="5">
        <v>1.5</v>
      </c>
      <c r="W54" s="5">
        <v>1.6</v>
      </c>
      <c r="X54" s="5">
        <v>11</v>
      </c>
      <c r="Y54" s="5">
        <v>1</v>
      </c>
      <c r="Z54" s="5">
        <v>3.2</v>
      </c>
    </row>
    <row r="55" spans="1:26" x14ac:dyDescent="0.45">
      <c r="A55" s="7">
        <v>44632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26</v>
      </c>
      <c r="H55" s="5">
        <v>0.75</v>
      </c>
      <c r="I55" s="5">
        <v>5.35</v>
      </c>
      <c r="J55" s="5">
        <v>0</v>
      </c>
      <c r="K55" s="5">
        <v>5</v>
      </c>
      <c r="L55" s="5">
        <v>0</v>
      </c>
      <c r="M55" s="5">
        <v>4.5999999999999996</v>
      </c>
      <c r="N55" s="5">
        <v>0</v>
      </c>
      <c r="O55" s="5">
        <v>0</v>
      </c>
      <c r="P55" s="5">
        <v>0</v>
      </c>
      <c r="Q55" s="5">
        <v>31</v>
      </c>
      <c r="R55" s="5">
        <v>0</v>
      </c>
      <c r="S55" s="5">
        <v>0</v>
      </c>
      <c r="T55" s="5">
        <v>0</v>
      </c>
      <c r="U55" s="5">
        <v>1</v>
      </c>
      <c r="V55" s="5">
        <v>3.5</v>
      </c>
      <c r="W55" s="5">
        <v>0.3</v>
      </c>
      <c r="X55" s="5">
        <v>32</v>
      </c>
      <c r="Y55" s="5">
        <v>11.25</v>
      </c>
      <c r="Z55" s="5">
        <v>0.6</v>
      </c>
    </row>
    <row r="56" spans="1:26" x14ac:dyDescent="0.45">
      <c r="A56" s="7">
        <v>44633</v>
      </c>
      <c r="B56" s="5">
        <v>4</v>
      </c>
      <c r="C56" s="5">
        <v>1.9</v>
      </c>
      <c r="D56" s="5">
        <v>1.4</v>
      </c>
      <c r="E56" s="5">
        <v>0</v>
      </c>
      <c r="F56" s="5">
        <v>3</v>
      </c>
      <c r="G56" s="5">
        <v>4</v>
      </c>
      <c r="H56" s="5">
        <v>1.1000000000000001</v>
      </c>
      <c r="I56" s="5">
        <v>0.55000000000000004</v>
      </c>
      <c r="J56" s="5">
        <v>2</v>
      </c>
      <c r="K56" s="5">
        <v>0</v>
      </c>
      <c r="L56" s="5">
        <v>0</v>
      </c>
      <c r="M56" s="5">
        <v>2.67</v>
      </c>
      <c r="N56" s="5">
        <v>4</v>
      </c>
      <c r="O56" s="5">
        <v>3</v>
      </c>
      <c r="P56" s="5">
        <v>2</v>
      </c>
      <c r="Q56" s="5">
        <v>4.5</v>
      </c>
      <c r="R56" s="5">
        <v>1</v>
      </c>
      <c r="S56" s="5">
        <v>0</v>
      </c>
      <c r="T56" s="5">
        <v>1</v>
      </c>
      <c r="U56" s="5">
        <v>0</v>
      </c>
      <c r="V56" s="5">
        <v>5.25</v>
      </c>
      <c r="W56" s="5">
        <v>6.3</v>
      </c>
      <c r="X56" s="5">
        <v>10</v>
      </c>
      <c r="Y56" s="5">
        <v>1.5</v>
      </c>
      <c r="Z56" s="5">
        <v>12.1</v>
      </c>
    </row>
    <row r="57" spans="1:26" x14ac:dyDescent="0.45">
      <c r="A57" s="7">
        <v>44634</v>
      </c>
      <c r="B57" s="5">
        <v>4</v>
      </c>
      <c r="C57" s="5">
        <v>1.8</v>
      </c>
      <c r="D57" s="5">
        <v>2.8</v>
      </c>
      <c r="E57" s="5">
        <v>0</v>
      </c>
      <c r="F57" s="5">
        <v>0</v>
      </c>
      <c r="G57" s="5">
        <v>2</v>
      </c>
      <c r="H57" s="5">
        <v>3.25</v>
      </c>
      <c r="I57" s="5">
        <v>0.1</v>
      </c>
      <c r="J57" s="5">
        <v>1</v>
      </c>
      <c r="K57" s="5">
        <v>3.5</v>
      </c>
      <c r="L57" s="5">
        <v>0.4</v>
      </c>
      <c r="M57" s="5">
        <v>0</v>
      </c>
      <c r="N57" s="5">
        <v>1</v>
      </c>
      <c r="O57" s="5">
        <v>0</v>
      </c>
      <c r="P57" s="5">
        <v>0</v>
      </c>
      <c r="Q57" s="5">
        <v>11</v>
      </c>
      <c r="R57" s="5">
        <v>1.5</v>
      </c>
      <c r="S57" s="5">
        <v>11</v>
      </c>
      <c r="T57" s="5">
        <v>4</v>
      </c>
      <c r="U57" s="5">
        <v>1</v>
      </c>
      <c r="V57" s="5">
        <v>3.15</v>
      </c>
      <c r="W57" s="5">
        <v>1.3</v>
      </c>
      <c r="X57" s="5">
        <v>11</v>
      </c>
      <c r="Y57" s="5">
        <v>2.25</v>
      </c>
      <c r="Z57" s="5">
        <v>2.6</v>
      </c>
    </row>
    <row r="58" spans="1:26" x14ac:dyDescent="0.45">
      <c r="A58" s="7">
        <v>44635</v>
      </c>
      <c r="B58" s="5">
        <v>18</v>
      </c>
      <c r="C58" s="5">
        <v>4</v>
      </c>
      <c r="D58" s="5">
        <v>15.4</v>
      </c>
      <c r="E58" s="5">
        <v>3</v>
      </c>
      <c r="F58" s="5">
        <v>9</v>
      </c>
      <c r="G58" s="5">
        <v>10</v>
      </c>
      <c r="H58" s="5">
        <v>8.5</v>
      </c>
      <c r="I58" s="5">
        <v>1.3</v>
      </c>
      <c r="J58" s="5">
        <v>2</v>
      </c>
      <c r="K58" s="5">
        <v>18</v>
      </c>
      <c r="L58" s="5">
        <v>0</v>
      </c>
      <c r="M58" s="5">
        <v>0.5</v>
      </c>
      <c r="N58" s="5">
        <v>2</v>
      </c>
      <c r="O58" s="5">
        <v>17</v>
      </c>
      <c r="P58" s="5">
        <v>4</v>
      </c>
      <c r="Q58" s="5">
        <v>7</v>
      </c>
      <c r="R58" s="5">
        <v>1.25</v>
      </c>
      <c r="S58" s="5">
        <v>52</v>
      </c>
      <c r="T58" s="5">
        <v>0</v>
      </c>
      <c r="U58" s="5">
        <v>4</v>
      </c>
      <c r="V58" s="5">
        <v>5.25</v>
      </c>
      <c r="W58" s="5">
        <v>4.0999999999999996</v>
      </c>
      <c r="X58" s="5">
        <v>18</v>
      </c>
      <c r="Y58" s="5">
        <v>7</v>
      </c>
      <c r="Z58" s="5">
        <v>11.2</v>
      </c>
    </row>
    <row r="59" spans="1:26" x14ac:dyDescent="0.45">
      <c r="A59" s="7">
        <v>44637</v>
      </c>
      <c r="B59" s="5">
        <v>6</v>
      </c>
      <c r="C59" s="5">
        <v>5.5</v>
      </c>
      <c r="D59" s="5">
        <v>5.3</v>
      </c>
      <c r="E59" s="5">
        <v>0</v>
      </c>
      <c r="F59" s="5">
        <v>7</v>
      </c>
      <c r="G59" s="5">
        <v>37</v>
      </c>
      <c r="H59" s="5">
        <v>2.2000000000000002</v>
      </c>
      <c r="I59" s="5">
        <v>0</v>
      </c>
      <c r="J59" s="5">
        <v>1</v>
      </c>
      <c r="K59" s="5">
        <v>6.5</v>
      </c>
      <c r="L59" s="5">
        <v>0.2</v>
      </c>
      <c r="M59" s="5">
        <v>1.23</v>
      </c>
      <c r="N59" s="5">
        <v>7</v>
      </c>
      <c r="O59" s="5">
        <v>22</v>
      </c>
      <c r="P59" s="5">
        <v>10</v>
      </c>
      <c r="Q59" s="5">
        <v>3</v>
      </c>
      <c r="R59" s="5">
        <v>2</v>
      </c>
      <c r="S59" s="5">
        <v>3</v>
      </c>
      <c r="T59" s="5">
        <v>3.5</v>
      </c>
      <c r="U59" s="5">
        <v>7</v>
      </c>
      <c r="V59" s="5">
        <v>5</v>
      </c>
      <c r="W59" s="5">
        <v>9.9</v>
      </c>
      <c r="X59" s="5">
        <v>18</v>
      </c>
      <c r="Y59" s="5">
        <v>5.0999999999999996</v>
      </c>
      <c r="Z59" s="5">
        <v>11.6</v>
      </c>
    </row>
    <row r="60" spans="1:26" x14ac:dyDescent="0.45">
      <c r="A60" s="7">
        <v>44638</v>
      </c>
      <c r="B60" s="5">
        <v>2</v>
      </c>
      <c r="C60" s="5">
        <v>0</v>
      </c>
      <c r="D60" s="5">
        <v>0</v>
      </c>
      <c r="E60" s="5">
        <v>0</v>
      </c>
      <c r="F60" s="5">
        <v>0</v>
      </c>
      <c r="G60" s="5">
        <v>5</v>
      </c>
      <c r="H60" s="5">
        <v>1.5</v>
      </c>
      <c r="I60" s="5">
        <v>0.25</v>
      </c>
      <c r="J60" s="5">
        <v>0</v>
      </c>
      <c r="K60" s="5">
        <v>2</v>
      </c>
      <c r="L60" s="5">
        <v>0</v>
      </c>
      <c r="M60" s="5">
        <v>0.2</v>
      </c>
      <c r="N60" s="5">
        <v>1</v>
      </c>
      <c r="O60" s="5">
        <v>5</v>
      </c>
      <c r="P60" s="5">
        <v>0</v>
      </c>
      <c r="Q60" s="5">
        <v>4</v>
      </c>
      <c r="R60" s="5">
        <v>0</v>
      </c>
      <c r="S60" s="5">
        <v>0</v>
      </c>
      <c r="T60" s="5">
        <v>0</v>
      </c>
      <c r="U60" s="5">
        <v>2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</row>
    <row r="61" spans="1:26" x14ac:dyDescent="0.45">
      <c r="A61" s="7">
        <v>44639</v>
      </c>
      <c r="B61" s="5">
        <v>13</v>
      </c>
      <c r="C61" s="5">
        <v>1.5</v>
      </c>
      <c r="D61" s="5">
        <v>2</v>
      </c>
      <c r="E61" s="5">
        <v>0</v>
      </c>
      <c r="F61" s="5">
        <v>6</v>
      </c>
      <c r="G61" s="5">
        <v>7</v>
      </c>
      <c r="H61" s="5">
        <v>1.75</v>
      </c>
      <c r="I61" s="5">
        <v>0.25</v>
      </c>
      <c r="J61" s="5">
        <v>1</v>
      </c>
      <c r="K61" s="5">
        <v>24</v>
      </c>
      <c r="L61" s="5">
        <v>0.5</v>
      </c>
      <c r="M61" s="5">
        <v>2.65</v>
      </c>
      <c r="N61" s="5">
        <v>0</v>
      </c>
      <c r="O61" s="5">
        <v>15</v>
      </c>
      <c r="P61" s="5">
        <v>4</v>
      </c>
      <c r="Q61" s="5">
        <v>32</v>
      </c>
      <c r="R61" s="5">
        <v>0</v>
      </c>
      <c r="S61" s="5">
        <v>0</v>
      </c>
      <c r="T61" s="5">
        <v>5</v>
      </c>
      <c r="U61" s="5">
        <v>2</v>
      </c>
      <c r="V61" s="5">
        <v>2.5</v>
      </c>
      <c r="W61" s="5">
        <v>2.25</v>
      </c>
      <c r="X61" s="5">
        <v>2</v>
      </c>
      <c r="Y61" s="5">
        <v>5</v>
      </c>
      <c r="Z61" s="5">
        <v>5</v>
      </c>
    </row>
    <row r="62" spans="1:26" x14ac:dyDescent="0.45">
      <c r="A62" s="7">
        <v>44640</v>
      </c>
      <c r="B62" s="5">
        <v>29</v>
      </c>
      <c r="C62" s="5">
        <v>1.5</v>
      </c>
      <c r="D62" s="5">
        <v>8</v>
      </c>
      <c r="E62" s="5">
        <v>0</v>
      </c>
      <c r="F62" s="5">
        <v>6</v>
      </c>
      <c r="G62" s="5">
        <v>99</v>
      </c>
      <c r="H62" s="5">
        <v>9.25</v>
      </c>
      <c r="I62" s="5">
        <v>1.95</v>
      </c>
      <c r="J62" s="5">
        <v>13</v>
      </c>
      <c r="K62" s="5">
        <v>74</v>
      </c>
      <c r="L62" s="5">
        <v>0.2</v>
      </c>
      <c r="M62" s="5">
        <v>4.9000000000000004</v>
      </c>
      <c r="N62" s="5">
        <v>15</v>
      </c>
      <c r="O62" s="5">
        <v>37</v>
      </c>
      <c r="P62" s="5">
        <v>5</v>
      </c>
      <c r="Q62" s="5">
        <v>11.5</v>
      </c>
      <c r="R62" s="5">
        <v>7.5</v>
      </c>
      <c r="S62" s="5">
        <v>0</v>
      </c>
      <c r="T62" s="5">
        <v>3</v>
      </c>
      <c r="U62" s="5">
        <v>14.5</v>
      </c>
      <c r="V62" s="5">
        <v>26.5</v>
      </c>
      <c r="W62" s="5">
        <v>2.5</v>
      </c>
      <c r="X62" s="5">
        <v>5</v>
      </c>
      <c r="Y62" s="5">
        <v>1.75</v>
      </c>
      <c r="Z62" s="5">
        <v>4.9000000000000004</v>
      </c>
    </row>
    <row r="63" spans="1:26" x14ac:dyDescent="0.45">
      <c r="A63" s="7">
        <v>44641</v>
      </c>
      <c r="B63" s="5">
        <v>1</v>
      </c>
      <c r="C63" s="5">
        <v>22</v>
      </c>
      <c r="D63" s="5">
        <v>1.8</v>
      </c>
      <c r="E63" s="5">
        <v>2</v>
      </c>
      <c r="F63" s="5">
        <v>11</v>
      </c>
      <c r="G63" s="5">
        <v>5</v>
      </c>
      <c r="H63" s="5">
        <v>4.5</v>
      </c>
      <c r="I63" s="5">
        <v>0</v>
      </c>
      <c r="J63" s="5">
        <v>3</v>
      </c>
      <c r="K63" s="5">
        <v>5</v>
      </c>
      <c r="L63" s="5">
        <v>4.5</v>
      </c>
      <c r="M63" s="5">
        <v>1.5</v>
      </c>
      <c r="N63" s="5">
        <v>1.5</v>
      </c>
      <c r="O63" s="5">
        <v>3</v>
      </c>
      <c r="P63" s="5">
        <v>3</v>
      </c>
      <c r="Q63" s="5">
        <v>3</v>
      </c>
      <c r="R63" s="5">
        <v>2.75</v>
      </c>
      <c r="S63" s="5">
        <v>0</v>
      </c>
      <c r="T63" s="5">
        <v>8</v>
      </c>
      <c r="U63" s="5">
        <v>2</v>
      </c>
      <c r="V63" s="5">
        <v>1</v>
      </c>
      <c r="W63" s="5">
        <v>5.5</v>
      </c>
      <c r="X63" s="5">
        <v>2</v>
      </c>
      <c r="Y63" s="5">
        <v>2.25</v>
      </c>
      <c r="Z63" s="5">
        <v>12</v>
      </c>
    </row>
    <row r="64" spans="1:26" x14ac:dyDescent="0.45">
      <c r="A64" s="7">
        <v>44642</v>
      </c>
      <c r="B64" s="5">
        <v>4</v>
      </c>
      <c r="C64" s="5">
        <v>2.5</v>
      </c>
      <c r="D64" s="5">
        <v>3.7</v>
      </c>
      <c r="E64" s="5">
        <v>1</v>
      </c>
      <c r="F64" s="5">
        <v>1</v>
      </c>
      <c r="G64" s="5">
        <v>26</v>
      </c>
      <c r="H64" s="5">
        <v>6</v>
      </c>
      <c r="I64" s="5">
        <v>1.5</v>
      </c>
      <c r="J64" s="5">
        <v>1</v>
      </c>
      <c r="K64" s="5">
        <v>10</v>
      </c>
      <c r="L64" s="5">
        <v>0</v>
      </c>
      <c r="M64" s="5">
        <v>2</v>
      </c>
      <c r="N64" s="5">
        <v>1</v>
      </c>
      <c r="O64" s="5">
        <v>20</v>
      </c>
      <c r="P64" s="5">
        <v>0</v>
      </c>
      <c r="Q64" s="5">
        <v>2</v>
      </c>
      <c r="R64" s="5">
        <v>3.5</v>
      </c>
      <c r="S64" s="5">
        <v>0</v>
      </c>
      <c r="T64" s="5">
        <v>2</v>
      </c>
      <c r="U64" s="5">
        <v>3</v>
      </c>
      <c r="V64" s="5">
        <v>4.5</v>
      </c>
      <c r="W64" s="5">
        <v>2.5</v>
      </c>
      <c r="X64" s="5">
        <v>104</v>
      </c>
      <c r="Y64" s="5">
        <v>4.5</v>
      </c>
      <c r="Z64" s="5">
        <v>5</v>
      </c>
    </row>
    <row r="65" spans="1:26" x14ac:dyDescent="0.45">
      <c r="A65" s="7">
        <v>44644</v>
      </c>
      <c r="B65" s="5">
        <v>0</v>
      </c>
      <c r="C65" s="5">
        <v>2</v>
      </c>
      <c r="D65" s="5">
        <v>1.5</v>
      </c>
      <c r="E65" s="5">
        <v>0</v>
      </c>
      <c r="F65" s="5">
        <v>5</v>
      </c>
      <c r="G65" s="5">
        <v>16</v>
      </c>
      <c r="H65" s="5">
        <v>9</v>
      </c>
      <c r="I65" s="5">
        <v>1.5</v>
      </c>
      <c r="J65" s="5">
        <v>2</v>
      </c>
      <c r="K65" s="5">
        <v>28</v>
      </c>
      <c r="L65" s="5">
        <v>1.5</v>
      </c>
      <c r="M65" s="5">
        <v>4.3499999999999996</v>
      </c>
      <c r="N65" s="5">
        <v>7</v>
      </c>
      <c r="O65" s="5">
        <v>0</v>
      </c>
      <c r="P65" s="5">
        <v>4</v>
      </c>
      <c r="Q65" s="5">
        <v>4</v>
      </c>
      <c r="R65" s="5">
        <v>2.5</v>
      </c>
      <c r="S65" s="5">
        <v>32</v>
      </c>
      <c r="T65" s="5">
        <v>5</v>
      </c>
      <c r="U65" s="5">
        <v>2</v>
      </c>
      <c r="V65" s="5">
        <v>4.5</v>
      </c>
      <c r="W65" s="5">
        <v>10</v>
      </c>
      <c r="X65" s="5">
        <v>99</v>
      </c>
      <c r="Y65" s="5">
        <v>4</v>
      </c>
      <c r="Z65" s="5">
        <v>18</v>
      </c>
    </row>
    <row r="66" spans="1:26" x14ac:dyDescent="0.45">
      <c r="A66" s="7">
        <v>44645</v>
      </c>
      <c r="B66" s="5">
        <v>0</v>
      </c>
      <c r="C66" s="5">
        <v>0.5</v>
      </c>
      <c r="D66" s="5">
        <v>0</v>
      </c>
      <c r="E66" s="5">
        <v>4</v>
      </c>
      <c r="F66" s="5">
        <v>0</v>
      </c>
      <c r="G66" s="5">
        <v>0</v>
      </c>
      <c r="H66" s="5">
        <v>3.1</v>
      </c>
      <c r="I66" s="5">
        <v>0</v>
      </c>
      <c r="J66" s="5">
        <v>0</v>
      </c>
      <c r="K66" s="5">
        <v>4</v>
      </c>
      <c r="L66" s="5">
        <v>0</v>
      </c>
      <c r="M66" s="5">
        <v>1</v>
      </c>
      <c r="N66" s="5">
        <v>0</v>
      </c>
      <c r="O66" s="5">
        <v>2.0299999999999998</v>
      </c>
      <c r="P66" s="5">
        <v>0</v>
      </c>
      <c r="Q66" s="5">
        <v>0</v>
      </c>
      <c r="R66" s="5">
        <v>2</v>
      </c>
      <c r="S66" s="5">
        <v>0</v>
      </c>
      <c r="T66" s="5">
        <v>2</v>
      </c>
      <c r="U66" s="5">
        <v>0</v>
      </c>
      <c r="V66" s="5">
        <v>1.5</v>
      </c>
      <c r="W66" s="5">
        <v>4</v>
      </c>
      <c r="X66" s="5">
        <v>42</v>
      </c>
      <c r="Y66" s="5">
        <v>0.5</v>
      </c>
      <c r="Z66" s="5">
        <v>7.5</v>
      </c>
    </row>
    <row r="67" spans="1:26" x14ac:dyDescent="0.45">
      <c r="A67" s="7">
        <v>44646</v>
      </c>
      <c r="B67" s="5">
        <v>0</v>
      </c>
      <c r="C67" s="5">
        <v>1.5</v>
      </c>
      <c r="D67" s="5">
        <v>12</v>
      </c>
      <c r="E67" s="5">
        <v>1</v>
      </c>
      <c r="F67" s="5">
        <v>0</v>
      </c>
      <c r="G67" s="5">
        <v>30</v>
      </c>
      <c r="H67" s="5">
        <v>6.5</v>
      </c>
      <c r="I67" s="5">
        <v>0.5</v>
      </c>
      <c r="J67" s="5">
        <v>2</v>
      </c>
      <c r="K67" s="5">
        <v>6.5</v>
      </c>
      <c r="L67" s="5">
        <v>5.3</v>
      </c>
      <c r="M67" s="5">
        <v>1.35</v>
      </c>
      <c r="N67" s="5">
        <v>4</v>
      </c>
      <c r="O67" s="5">
        <v>9</v>
      </c>
      <c r="P67" s="5">
        <v>4</v>
      </c>
      <c r="Q67" s="5">
        <v>50</v>
      </c>
      <c r="R67" s="5">
        <v>25</v>
      </c>
      <c r="S67" s="5">
        <v>128</v>
      </c>
      <c r="T67" s="5">
        <v>0</v>
      </c>
      <c r="U67" s="5">
        <v>3.5</v>
      </c>
      <c r="V67" s="5">
        <v>2.0499999999999998</v>
      </c>
      <c r="W67" s="5">
        <v>7.5</v>
      </c>
      <c r="X67" s="5">
        <v>21</v>
      </c>
      <c r="Y67" s="5">
        <v>1.55</v>
      </c>
      <c r="Z67" s="5">
        <v>33</v>
      </c>
    </row>
    <row r="68" spans="1:26" x14ac:dyDescent="0.45">
      <c r="A68" s="7">
        <v>44647</v>
      </c>
      <c r="B68" s="5">
        <v>5</v>
      </c>
      <c r="C68" s="5">
        <v>1.8</v>
      </c>
      <c r="D68" s="5">
        <v>2</v>
      </c>
      <c r="E68" s="5">
        <v>0</v>
      </c>
      <c r="F68" s="5">
        <v>5</v>
      </c>
      <c r="G68" s="5">
        <v>4</v>
      </c>
      <c r="H68" s="5">
        <v>6.5</v>
      </c>
      <c r="I68" s="5">
        <v>8</v>
      </c>
      <c r="J68" s="5">
        <v>1</v>
      </c>
      <c r="K68" s="5">
        <v>3</v>
      </c>
      <c r="L68" s="5">
        <v>0.5</v>
      </c>
      <c r="M68" s="5">
        <v>0</v>
      </c>
      <c r="N68" s="5">
        <v>3.5</v>
      </c>
      <c r="O68" s="5">
        <v>9</v>
      </c>
      <c r="P68" s="5">
        <v>0</v>
      </c>
      <c r="Q68" s="5">
        <v>19.5</v>
      </c>
      <c r="R68" s="5">
        <v>0.25</v>
      </c>
      <c r="S68" s="5">
        <v>0</v>
      </c>
      <c r="T68" s="5">
        <v>0.5</v>
      </c>
      <c r="U68" s="5">
        <v>4</v>
      </c>
      <c r="V68" s="5">
        <v>2.5</v>
      </c>
      <c r="W68" s="5">
        <v>4.2</v>
      </c>
      <c r="X68" s="5">
        <v>30</v>
      </c>
      <c r="Y68" s="5">
        <v>0.5</v>
      </c>
      <c r="Z68" s="5">
        <v>8.4</v>
      </c>
    </row>
    <row r="69" spans="1:26" x14ac:dyDescent="0.45">
      <c r="A69" s="7">
        <v>44648</v>
      </c>
      <c r="B69" s="5">
        <v>4</v>
      </c>
      <c r="C69" s="5">
        <v>0.3</v>
      </c>
      <c r="D69" s="5">
        <v>0.3</v>
      </c>
      <c r="E69" s="5">
        <v>0</v>
      </c>
      <c r="F69" s="5">
        <v>0</v>
      </c>
      <c r="G69" s="5">
        <v>12</v>
      </c>
      <c r="H69" s="5">
        <v>1</v>
      </c>
      <c r="I69" s="5">
        <v>0</v>
      </c>
      <c r="J69" s="5">
        <v>0</v>
      </c>
      <c r="K69" s="5">
        <v>3</v>
      </c>
      <c r="L69" s="5">
        <v>0</v>
      </c>
      <c r="M69" s="5">
        <v>0</v>
      </c>
      <c r="N69" s="5">
        <v>2</v>
      </c>
      <c r="O69" s="5">
        <v>8</v>
      </c>
      <c r="P69" s="5">
        <v>2</v>
      </c>
      <c r="Q69" s="5">
        <v>5</v>
      </c>
      <c r="R69" s="5">
        <v>0</v>
      </c>
      <c r="S69" s="5">
        <v>0</v>
      </c>
      <c r="T69" s="5">
        <v>0</v>
      </c>
      <c r="U69" s="5">
        <v>3</v>
      </c>
      <c r="V69" s="5">
        <v>0</v>
      </c>
      <c r="W69" s="5">
        <v>7.4</v>
      </c>
      <c r="X69" s="5">
        <v>4</v>
      </c>
      <c r="Y69" s="5">
        <v>1</v>
      </c>
      <c r="Z69" s="5">
        <v>7.8000000000000007</v>
      </c>
    </row>
    <row r="70" spans="1:26" x14ac:dyDescent="0.45">
      <c r="A70" s="7">
        <v>44649</v>
      </c>
      <c r="B70" s="5">
        <v>15</v>
      </c>
      <c r="C70" s="5">
        <v>0.5</v>
      </c>
      <c r="D70" s="5">
        <v>0</v>
      </c>
      <c r="E70" s="5">
        <v>0</v>
      </c>
      <c r="F70" s="5">
        <v>0</v>
      </c>
      <c r="G70" s="5">
        <v>50</v>
      </c>
      <c r="H70" s="5">
        <v>1</v>
      </c>
      <c r="I70" s="5">
        <v>0.25</v>
      </c>
      <c r="J70" s="5">
        <v>0</v>
      </c>
      <c r="K70" s="5">
        <v>5</v>
      </c>
      <c r="L70" s="5">
        <v>0</v>
      </c>
      <c r="M70" s="5">
        <v>0</v>
      </c>
      <c r="N70" s="5">
        <v>0</v>
      </c>
      <c r="O70" s="5">
        <v>15</v>
      </c>
      <c r="P70" s="5">
        <v>0</v>
      </c>
      <c r="Q70" s="5">
        <v>1.5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0.5</v>
      </c>
      <c r="X70" s="5">
        <v>0</v>
      </c>
      <c r="Y70" s="5">
        <v>1</v>
      </c>
      <c r="Z70" s="5">
        <v>1</v>
      </c>
    </row>
    <row r="71" spans="1:26" x14ac:dyDescent="0.45">
      <c r="A71" s="7">
        <v>44650</v>
      </c>
      <c r="B71" s="5">
        <v>12</v>
      </c>
      <c r="C71" s="5">
        <v>1</v>
      </c>
      <c r="D71" s="5">
        <v>0.5</v>
      </c>
      <c r="E71" s="5">
        <v>0</v>
      </c>
      <c r="F71" s="5">
        <v>0</v>
      </c>
      <c r="G71" s="5">
        <v>15</v>
      </c>
      <c r="H71" s="5">
        <v>3.5</v>
      </c>
      <c r="I71" s="5">
        <v>0</v>
      </c>
      <c r="J71" s="5">
        <v>0</v>
      </c>
      <c r="K71" s="5">
        <v>0</v>
      </c>
      <c r="L71" s="5">
        <v>0.5</v>
      </c>
      <c r="M71" s="5">
        <v>0</v>
      </c>
      <c r="N71" s="5">
        <v>0</v>
      </c>
      <c r="O71" s="5">
        <v>0</v>
      </c>
      <c r="P71" s="5">
        <v>1</v>
      </c>
      <c r="Q71" s="5">
        <v>0</v>
      </c>
      <c r="R71" s="5">
        <v>0.5</v>
      </c>
      <c r="S71" s="5">
        <v>0</v>
      </c>
      <c r="T71" s="5">
        <v>3.5</v>
      </c>
      <c r="U71" s="5">
        <v>6</v>
      </c>
      <c r="V71" s="5">
        <v>4.25</v>
      </c>
      <c r="W71" s="5">
        <v>4.5</v>
      </c>
      <c r="X71" s="5">
        <v>40</v>
      </c>
      <c r="Y71" s="5">
        <v>7</v>
      </c>
      <c r="Z71" s="5">
        <v>9</v>
      </c>
    </row>
    <row r="72" spans="1:26" x14ac:dyDescent="0.45">
      <c r="A72" s="7">
        <v>44651</v>
      </c>
      <c r="B72" s="5">
        <v>8</v>
      </c>
      <c r="C72" s="5">
        <v>11.5</v>
      </c>
      <c r="D72" s="5">
        <v>10</v>
      </c>
      <c r="E72" s="5">
        <v>0</v>
      </c>
      <c r="F72" s="5">
        <v>8</v>
      </c>
      <c r="G72" s="5">
        <v>27</v>
      </c>
      <c r="H72" s="5">
        <v>2.5</v>
      </c>
      <c r="I72" s="5">
        <v>1.5</v>
      </c>
      <c r="J72" s="5">
        <v>4</v>
      </c>
      <c r="K72" s="5">
        <v>12</v>
      </c>
      <c r="L72" s="5">
        <v>0</v>
      </c>
      <c r="M72" s="5">
        <v>5.25</v>
      </c>
      <c r="N72" s="5">
        <v>3</v>
      </c>
      <c r="O72" s="5">
        <v>18</v>
      </c>
      <c r="P72" s="5">
        <v>10.5</v>
      </c>
      <c r="Q72" s="5">
        <v>1</v>
      </c>
      <c r="R72" s="5">
        <v>1</v>
      </c>
      <c r="S72" s="5">
        <v>0</v>
      </c>
      <c r="T72" s="5">
        <v>4</v>
      </c>
      <c r="U72" s="5">
        <v>9</v>
      </c>
      <c r="V72" s="5">
        <v>4</v>
      </c>
      <c r="W72" s="5">
        <v>0.75</v>
      </c>
      <c r="X72" s="5">
        <v>72</v>
      </c>
      <c r="Y72" s="5">
        <v>4</v>
      </c>
      <c r="Z72" s="5">
        <v>4.9000000000000004</v>
      </c>
    </row>
    <row r="73" spans="1:26" x14ac:dyDescent="0.45">
      <c r="A73" s="7">
        <v>44652</v>
      </c>
      <c r="B73" s="5">
        <v>6</v>
      </c>
      <c r="C73" s="5">
        <v>0.5</v>
      </c>
      <c r="D73" s="5">
        <v>0</v>
      </c>
      <c r="E73" s="5">
        <v>0</v>
      </c>
      <c r="F73" s="5">
        <v>5</v>
      </c>
      <c r="G73" s="5">
        <v>28</v>
      </c>
      <c r="H73" s="5">
        <v>2</v>
      </c>
      <c r="I73" s="5">
        <v>1.5</v>
      </c>
      <c r="J73" s="5">
        <v>0</v>
      </c>
      <c r="K73" s="5">
        <v>0</v>
      </c>
      <c r="L73" s="5">
        <v>0</v>
      </c>
      <c r="M73" s="5">
        <v>1</v>
      </c>
      <c r="N73" s="5">
        <v>0</v>
      </c>
      <c r="O73" s="5">
        <v>15</v>
      </c>
      <c r="P73" s="5">
        <v>0</v>
      </c>
      <c r="Q73" s="5">
        <v>6</v>
      </c>
      <c r="R73" s="5">
        <v>0</v>
      </c>
      <c r="S73" s="5">
        <v>0</v>
      </c>
      <c r="T73" s="5">
        <v>0</v>
      </c>
      <c r="U73" s="5">
        <v>3</v>
      </c>
      <c r="V73" s="5">
        <v>4</v>
      </c>
      <c r="W73" s="5">
        <v>1.4</v>
      </c>
      <c r="X73" s="5">
        <v>19</v>
      </c>
      <c r="Y73" s="5">
        <v>2.75</v>
      </c>
      <c r="Z73" s="5">
        <v>2.65</v>
      </c>
    </row>
    <row r="74" spans="1:26" x14ac:dyDescent="0.45">
      <c r="A74" s="7">
        <v>44653</v>
      </c>
      <c r="B74" s="5">
        <v>16</v>
      </c>
      <c r="C74" s="5">
        <v>1.6</v>
      </c>
      <c r="D74" s="5">
        <v>1.6</v>
      </c>
      <c r="E74" s="5">
        <v>0</v>
      </c>
      <c r="F74" s="5">
        <v>0</v>
      </c>
      <c r="G74" s="5">
        <v>123</v>
      </c>
      <c r="H74" s="5">
        <v>4.5</v>
      </c>
      <c r="I74" s="5">
        <v>0.5</v>
      </c>
      <c r="J74" s="5">
        <v>0</v>
      </c>
      <c r="K74" s="5">
        <v>10</v>
      </c>
      <c r="L74" s="5">
        <v>0.5</v>
      </c>
      <c r="M74" s="5">
        <v>0</v>
      </c>
      <c r="N74" s="5">
        <v>0</v>
      </c>
      <c r="O74" s="5">
        <v>5</v>
      </c>
      <c r="P74" s="5">
        <v>4</v>
      </c>
      <c r="Q74" s="5">
        <v>5</v>
      </c>
      <c r="R74" s="5">
        <v>0</v>
      </c>
      <c r="S74" s="5">
        <v>0</v>
      </c>
      <c r="T74" s="5">
        <v>0</v>
      </c>
      <c r="U74" s="5">
        <v>2</v>
      </c>
      <c r="V74" s="5">
        <v>1.5</v>
      </c>
      <c r="W74" s="5">
        <v>3.5</v>
      </c>
      <c r="X74" s="5">
        <v>18</v>
      </c>
      <c r="Y74" s="5">
        <v>2.5</v>
      </c>
      <c r="Z74" s="5">
        <v>6</v>
      </c>
    </row>
    <row r="75" spans="1:26" x14ac:dyDescent="0.45">
      <c r="A75" s="7">
        <v>44654</v>
      </c>
      <c r="B75" s="5">
        <v>3</v>
      </c>
      <c r="C75" s="5">
        <v>3.1</v>
      </c>
      <c r="D75" s="5">
        <v>3.7</v>
      </c>
      <c r="E75" s="5">
        <v>0</v>
      </c>
      <c r="F75" s="5">
        <v>1</v>
      </c>
      <c r="G75" s="5">
        <v>2</v>
      </c>
      <c r="H75" s="5">
        <v>2</v>
      </c>
      <c r="I75" s="5">
        <v>10</v>
      </c>
      <c r="J75" s="5">
        <v>0</v>
      </c>
      <c r="K75" s="5">
        <v>0</v>
      </c>
      <c r="L75" s="5">
        <v>0</v>
      </c>
      <c r="M75" s="5">
        <v>1</v>
      </c>
      <c r="N75" s="5">
        <v>2</v>
      </c>
      <c r="O75" s="5">
        <v>5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2.8</v>
      </c>
      <c r="X75" s="5">
        <v>6</v>
      </c>
      <c r="Y75" s="5">
        <v>0.5</v>
      </c>
      <c r="Z75" s="5">
        <v>6</v>
      </c>
    </row>
    <row r="76" spans="1:26" x14ac:dyDescent="0.45">
      <c r="A76" s="7">
        <v>44655</v>
      </c>
      <c r="B76" s="5">
        <v>0</v>
      </c>
      <c r="C76" s="5">
        <v>4.3</v>
      </c>
      <c r="D76" s="5">
        <v>0</v>
      </c>
      <c r="E76" s="5">
        <v>0</v>
      </c>
      <c r="F76" s="5">
        <v>0</v>
      </c>
      <c r="G76" s="5">
        <v>7</v>
      </c>
      <c r="H76" s="5">
        <v>0.5</v>
      </c>
      <c r="I76" s="5">
        <v>0.7</v>
      </c>
      <c r="J76" s="5">
        <v>1</v>
      </c>
      <c r="K76" s="5">
        <v>10</v>
      </c>
      <c r="L76" s="5">
        <v>0</v>
      </c>
      <c r="M76" s="5">
        <v>2.75</v>
      </c>
      <c r="N76" s="5">
        <v>1.5</v>
      </c>
      <c r="O76" s="5">
        <v>15</v>
      </c>
      <c r="P76" s="5">
        <v>5</v>
      </c>
      <c r="Q76" s="5">
        <v>3</v>
      </c>
      <c r="R76" s="5">
        <v>0.25</v>
      </c>
      <c r="S76" s="5">
        <v>0</v>
      </c>
      <c r="T76" s="5">
        <v>0</v>
      </c>
      <c r="U76" s="5">
        <v>0</v>
      </c>
      <c r="V76" s="5">
        <v>0.5</v>
      </c>
      <c r="W76" s="5">
        <v>1.35</v>
      </c>
      <c r="X76" s="5">
        <v>6</v>
      </c>
      <c r="Y76" s="5">
        <v>1.75</v>
      </c>
      <c r="Z76" s="5">
        <v>2</v>
      </c>
    </row>
    <row r="77" spans="1:26" x14ac:dyDescent="0.45">
      <c r="A77" s="7">
        <v>44656</v>
      </c>
      <c r="B77" s="5">
        <v>0</v>
      </c>
      <c r="C77" s="5">
        <v>5</v>
      </c>
      <c r="D77" s="5">
        <v>4.5</v>
      </c>
      <c r="E77" s="5">
        <v>0</v>
      </c>
      <c r="F77" s="5">
        <v>2</v>
      </c>
      <c r="G77" s="5">
        <v>5</v>
      </c>
      <c r="H77" s="5">
        <v>5.25</v>
      </c>
      <c r="I77" s="5">
        <v>0.75</v>
      </c>
      <c r="J77" s="5">
        <v>0</v>
      </c>
      <c r="K77" s="5">
        <v>1</v>
      </c>
      <c r="L77" s="5">
        <v>0</v>
      </c>
      <c r="M77" s="5">
        <v>1</v>
      </c>
      <c r="N77" s="5">
        <v>0</v>
      </c>
      <c r="O77" s="5">
        <v>20</v>
      </c>
      <c r="P77" s="5">
        <v>0</v>
      </c>
      <c r="Q77" s="5">
        <v>0</v>
      </c>
      <c r="R77" s="5">
        <v>0.75</v>
      </c>
      <c r="S77" s="5">
        <v>0</v>
      </c>
      <c r="T77" s="5">
        <v>2</v>
      </c>
      <c r="U77" s="5">
        <v>2</v>
      </c>
      <c r="V77" s="5">
        <v>1</v>
      </c>
      <c r="W77" s="5">
        <v>3.75</v>
      </c>
      <c r="X77" s="5">
        <v>12</v>
      </c>
      <c r="Y77" s="5">
        <v>4</v>
      </c>
      <c r="Z77" s="5">
        <v>9</v>
      </c>
    </row>
    <row r="78" spans="1:26" x14ac:dyDescent="0.45">
      <c r="A78" s="7">
        <v>44658</v>
      </c>
      <c r="B78" s="5">
        <v>0</v>
      </c>
      <c r="C78" s="5">
        <v>4.0999999999999996</v>
      </c>
      <c r="D78" s="5">
        <v>3</v>
      </c>
      <c r="E78" s="5">
        <v>0</v>
      </c>
      <c r="F78" s="5">
        <v>1</v>
      </c>
      <c r="G78" s="5">
        <v>29</v>
      </c>
      <c r="H78" s="5">
        <v>5.5</v>
      </c>
      <c r="I78" s="5">
        <v>2.5</v>
      </c>
      <c r="J78" s="5">
        <v>0</v>
      </c>
      <c r="K78" s="5">
        <v>20</v>
      </c>
      <c r="L78" s="5">
        <v>0</v>
      </c>
      <c r="M78" s="5">
        <v>2.4500000000000002</v>
      </c>
      <c r="N78" s="5">
        <v>7</v>
      </c>
      <c r="O78" s="5">
        <v>40</v>
      </c>
      <c r="P78" s="5">
        <v>1.5</v>
      </c>
      <c r="Q78" s="5">
        <v>10</v>
      </c>
      <c r="R78" s="5">
        <v>1</v>
      </c>
      <c r="S78" s="5">
        <v>0</v>
      </c>
      <c r="T78" s="5">
        <v>6</v>
      </c>
      <c r="U78" s="5">
        <v>4</v>
      </c>
      <c r="V78" s="5">
        <v>5</v>
      </c>
      <c r="W78" s="5">
        <v>14.200000000000001</v>
      </c>
      <c r="X78" s="5">
        <v>17</v>
      </c>
      <c r="Y78" s="5">
        <v>3.8</v>
      </c>
      <c r="Z78" s="5">
        <v>16.3</v>
      </c>
    </row>
    <row r="79" spans="1:26" x14ac:dyDescent="0.45">
      <c r="A79" s="7">
        <v>44659</v>
      </c>
      <c r="B79" s="5">
        <v>0</v>
      </c>
      <c r="C79" s="5">
        <v>2.4</v>
      </c>
      <c r="D79" s="5">
        <v>4</v>
      </c>
      <c r="E79" s="5">
        <v>0</v>
      </c>
      <c r="F79" s="5">
        <v>1</v>
      </c>
      <c r="G79" s="5">
        <v>0</v>
      </c>
      <c r="H79" s="5">
        <v>1</v>
      </c>
      <c r="I79" s="5">
        <v>1</v>
      </c>
      <c r="J79" s="5">
        <v>1</v>
      </c>
      <c r="K79" s="5">
        <v>7</v>
      </c>
      <c r="L79" s="5">
        <v>0</v>
      </c>
      <c r="M79" s="5">
        <v>5.1999999999999993</v>
      </c>
      <c r="N79" s="5">
        <v>1</v>
      </c>
      <c r="O79" s="5">
        <v>15</v>
      </c>
      <c r="P79" s="5">
        <v>2</v>
      </c>
      <c r="Q79" s="5">
        <v>3</v>
      </c>
      <c r="R79" s="5">
        <v>0</v>
      </c>
      <c r="S79" s="5">
        <v>0</v>
      </c>
      <c r="T79" s="5">
        <v>0</v>
      </c>
      <c r="U79" s="5">
        <v>0</v>
      </c>
      <c r="V79" s="5">
        <v>2</v>
      </c>
      <c r="W79" s="5">
        <v>1.5</v>
      </c>
      <c r="X79" s="5">
        <v>10</v>
      </c>
      <c r="Y79" s="5">
        <v>1</v>
      </c>
      <c r="Z79" s="5">
        <v>3</v>
      </c>
    </row>
    <row r="80" spans="1:26" x14ac:dyDescent="0.45">
      <c r="A80" s="7">
        <v>44660</v>
      </c>
      <c r="B80" s="5">
        <v>75</v>
      </c>
      <c r="C80" s="5">
        <v>3.9</v>
      </c>
      <c r="D80" s="5">
        <v>6.1</v>
      </c>
      <c r="E80" s="5">
        <v>0</v>
      </c>
      <c r="F80" s="5">
        <v>2</v>
      </c>
      <c r="G80" s="5">
        <v>1</v>
      </c>
      <c r="H80" s="5">
        <v>2.5</v>
      </c>
      <c r="I80" s="5">
        <v>2</v>
      </c>
      <c r="J80" s="5">
        <v>2</v>
      </c>
      <c r="K80" s="5">
        <v>14</v>
      </c>
      <c r="L80" s="5">
        <v>1.5</v>
      </c>
      <c r="M80" s="5">
        <v>3.9000000000000004</v>
      </c>
      <c r="N80" s="5">
        <v>2</v>
      </c>
      <c r="O80" s="5">
        <v>33</v>
      </c>
      <c r="P80" s="5">
        <v>6</v>
      </c>
      <c r="Q80" s="5">
        <v>3</v>
      </c>
      <c r="R80" s="5">
        <v>0.5</v>
      </c>
      <c r="S80" s="5">
        <v>0</v>
      </c>
      <c r="T80" s="5">
        <v>1</v>
      </c>
      <c r="U80" s="5">
        <v>3</v>
      </c>
      <c r="V80" s="5">
        <v>4</v>
      </c>
      <c r="W80" s="5">
        <v>9.5</v>
      </c>
      <c r="X80" s="5">
        <v>48</v>
      </c>
      <c r="Y80" s="5">
        <v>4.5</v>
      </c>
      <c r="Z80" s="5">
        <v>18.399999999999999</v>
      </c>
    </row>
    <row r="81" spans="1:26" x14ac:dyDescent="0.45">
      <c r="A81" s="7">
        <v>44661</v>
      </c>
      <c r="B81" s="5">
        <v>7</v>
      </c>
      <c r="C81" s="5">
        <v>11</v>
      </c>
      <c r="D81" s="5">
        <v>12</v>
      </c>
      <c r="E81" s="5">
        <v>3</v>
      </c>
      <c r="F81" s="5">
        <v>7</v>
      </c>
      <c r="G81" s="5">
        <v>57</v>
      </c>
      <c r="H81" s="5">
        <v>4.5</v>
      </c>
      <c r="I81" s="5">
        <v>0</v>
      </c>
      <c r="J81" s="5">
        <v>2</v>
      </c>
      <c r="K81" s="5">
        <v>12</v>
      </c>
      <c r="L81" s="5">
        <v>5</v>
      </c>
      <c r="M81" s="5">
        <v>0.63</v>
      </c>
      <c r="N81" s="5">
        <v>10</v>
      </c>
      <c r="O81" s="5">
        <v>12</v>
      </c>
      <c r="P81" s="5">
        <v>11</v>
      </c>
      <c r="Q81" s="5">
        <v>38</v>
      </c>
      <c r="R81" s="5">
        <v>0</v>
      </c>
      <c r="S81" s="5">
        <v>0</v>
      </c>
      <c r="T81" s="5">
        <v>0.5</v>
      </c>
      <c r="U81" s="5">
        <v>5</v>
      </c>
      <c r="V81" s="5">
        <v>1.25</v>
      </c>
      <c r="W81" s="5">
        <v>5.6</v>
      </c>
      <c r="X81" s="5">
        <v>73</v>
      </c>
      <c r="Y81" s="5">
        <v>0.75</v>
      </c>
      <c r="Z81" s="5">
        <v>20.5</v>
      </c>
    </row>
    <row r="82" spans="1:26" x14ac:dyDescent="0.45">
      <c r="A82" s="7">
        <v>44662</v>
      </c>
      <c r="B82" s="5">
        <v>16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52.5</v>
      </c>
      <c r="L82" s="5">
        <v>0</v>
      </c>
      <c r="M82" s="5">
        <v>0.5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2</v>
      </c>
      <c r="W82" s="5">
        <v>2</v>
      </c>
      <c r="X82" s="5">
        <v>10</v>
      </c>
      <c r="Y82" s="5">
        <v>1.5</v>
      </c>
      <c r="Z82" s="5">
        <v>3.5</v>
      </c>
    </row>
    <row r="83" spans="1:26" x14ac:dyDescent="0.45">
      <c r="A83" s="7">
        <v>44663</v>
      </c>
      <c r="B83" s="5">
        <v>18</v>
      </c>
      <c r="C83" s="5">
        <v>5</v>
      </c>
      <c r="D83" s="5">
        <v>6</v>
      </c>
      <c r="E83" s="5">
        <v>2</v>
      </c>
      <c r="F83" s="5">
        <v>2</v>
      </c>
      <c r="G83" s="5">
        <v>33</v>
      </c>
      <c r="H83" s="5">
        <v>13</v>
      </c>
      <c r="I83" s="5">
        <v>0.5</v>
      </c>
      <c r="J83" s="5">
        <v>1</v>
      </c>
      <c r="K83" s="5">
        <v>11</v>
      </c>
      <c r="L83" s="5">
        <v>2.1</v>
      </c>
      <c r="M83" s="5">
        <v>0</v>
      </c>
      <c r="N83" s="5">
        <v>3</v>
      </c>
      <c r="O83" s="5">
        <v>7</v>
      </c>
      <c r="P83" s="5">
        <v>1.75</v>
      </c>
      <c r="Q83" s="5">
        <v>27.5</v>
      </c>
      <c r="R83" s="5">
        <v>1.5</v>
      </c>
      <c r="S83" s="5">
        <v>0</v>
      </c>
      <c r="T83" s="5">
        <v>2</v>
      </c>
      <c r="U83" s="5">
        <v>1</v>
      </c>
      <c r="V83" s="5">
        <v>8</v>
      </c>
      <c r="W83" s="5">
        <v>8.8000000000000007</v>
      </c>
      <c r="X83" s="5">
        <v>18</v>
      </c>
      <c r="Y83" s="5">
        <v>6</v>
      </c>
      <c r="Z83" s="5">
        <v>17.5</v>
      </c>
    </row>
    <row r="84" spans="1:26" x14ac:dyDescent="0.45">
      <c r="A84" s="7">
        <v>44665</v>
      </c>
      <c r="B84" s="5">
        <v>4</v>
      </c>
      <c r="C84" s="5">
        <v>5.3</v>
      </c>
      <c r="D84" s="5">
        <v>2.5</v>
      </c>
      <c r="E84" s="5">
        <v>0</v>
      </c>
      <c r="F84" s="5">
        <v>2</v>
      </c>
      <c r="G84" s="5">
        <v>3</v>
      </c>
      <c r="H84" s="5">
        <v>1.5</v>
      </c>
      <c r="I84" s="5">
        <v>2</v>
      </c>
      <c r="J84" s="5">
        <v>1</v>
      </c>
      <c r="K84" s="5">
        <v>9.5</v>
      </c>
      <c r="L84" s="5">
        <v>0.5</v>
      </c>
      <c r="M84" s="5">
        <v>0</v>
      </c>
      <c r="N84" s="5">
        <v>4.5</v>
      </c>
      <c r="O84" s="5">
        <v>8</v>
      </c>
      <c r="P84" s="5">
        <v>2.5</v>
      </c>
      <c r="Q84" s="5">
        <v>8</v>
      </c>
      <c r="R84" s="5">
        <v>0</v>
      </c>
      <c r="S84" s="5">
        <v>0</v>
      </c>
      <c r="T84" s="5">
        <v>2.5</v>
      </c>
      <c r="U84" s="5">
        <v>2</v>
      </c>
      <c r="V84" s="5">
        <v>4</v>
      </c>
      <c r="W84" s="5">
        <v>4</v>
      </c>
      <c r="X84" s="5">
        <v>10</v>
      </c>
      <c r="Y84" s="5">
        <v>5</v>
      </c>
      <c r="Z84" s="5">
        <v>8.5</v>
      </c>
    </row>
    <row r="85" spans="1:26" x14ac:dyDescent="0.45">
      <c r="A85" s="7">
        <v>44666</v>
      </c>
      <c r="B85" s="5">
        <v>0</v>
      </c>
      <c r="C85" s="5">
        <v>1.2</v>
      </c>
      <c r="D85" s="5">
        <v>0.8</v>
      </c>
      <c r="E85" s="5">
        <v>1</v>
      </c>
      <c r="F85" s="5">
        <v>3</v>
      </c>
      <c r="G85" s="5">
        <v>88</v>
      </c>
      <c r="H85" s="5">
        <v>0</v>
      </c>
      <c r="I85" s="5">
        <v>10</v>
      </c>
      <c r="J85" s="5">
        <v>11</v>
      </c>
      <c r="K85" s="5">
        <v>102</v>
      </c>
      <c r="L85" s="5">
        <v>0</v>
      </c>
      <c r="M85" s="5">
        <v>0</v>
      </c>
      <c r="N85" s="5">
        <v>1.5</v>
      </c>
      <c r="O85" s="5">
        <v>4</v>
      </c>
      <c r="P85" s="5">
        <v>0</v>
      </c>
      <c r="Q85" s="5">
        <v>41.5</v>
      </c>
      <c r="R85" s="5">
        <v>1</v>
      </c>
      <c r="S85" s="5">
        <v>0</v>
      </c>
      <c r="T85" s="5">
        <v>0</v>
      </c>
      <c r="U85" s="5">
        <v>1.5</v>
      </c>
      <c r="V85" s="5">
        <v>26</v>
      </c>
      <c r="W85" s="5">
        <v>12.3</v>
      </c>
      <c r="X85" s="5">
        <v>19</v>
      </c>
      <c r="Y85" s="5">
        <v>26.5</v>
      </c>
      <c r="Z85" s="5">
        <v>4</v>
      </c>
    </row>
    <row r="86" spans="1:26" x14ac:dyDescent="0.45">
      <c r="A86" s="7">
        <v>44667</v>
      </c>
      <c r="B86" s="5">
        <v>25</v>
      </c>
      <c r="C86" s="5">
        <v>0.5</v>
      </c>
      <c r="D86" s="5">
        <v>0</v>
      </c>
      <c r="E86" s="5">
        <v>0</v>
      </c>
      <c r="F86" s="5">
        <v>0</v>
      </c>
      <c r="G86" s="5">
        <v>6</v>
      </c>
      <c r="H86" s="5">
        <v>1</v>
      </c>
      <c r="I86" s="5">
        <v>0</v>
      </c>
      <c r="J86" s="5">
        <v>2</v>
      </c>
      <c r="K86" s="5">
        <v>15</v>
      </c>
      <c r="L86" s="5">
        <v>0</v>
      </c>
      <c r="M86" s="5">
        <v>0</v>
      </c>
      <c r="N86" s="5">
        <v>5</v>
      </c>
      <c r="O86" s="5">
        <v>15</v>
      </c>
      <c r="P86" s="5">
        <v>6</v>
      </c>
      <c r="Q86" s="5">
        <v>4</v>
      </c>
      <c r="R86" s="5">
        <v>0</v>
      </c>
      <c r="S86" s="5">
        <v>0</v>
      </c>
      <c r="T86" s="5">
        <v>2</v>
      </c>
      <c r="U86" s="5">
        <v>2</v>
      </c>
      <c r="V86" s="5">
        <v>0</v>
      </c>
      <c r="W86" s="5">
        <v>4.5</v>
      </c>
      <c r="X86" s="5">
        <v>32</v>
      </c>
      <c r="Y86" s="5">
        <v>0</v>
      </c>
      <c r="Z86" s="5">
        <v>8</v>
      </c>
    </row>
    <row r="87" spans="1:26" x14ac:dyDescent="0.45">
      <c r="A87" s="7">
        <v>44668</v>
      </c>
      <c r="B87" s="5">
        <v>5</v>
      </c>
      <c r="C87" s="5">
        <v>1</v>
      </c>
      <c r="D87" s="5">
        <v>6</v>
      </c>
      <c r="E87" s="5">
        <v>0</v>
      </c>
      <c r="F87" s="5">
        <v>0</v>
      </c>
      <c r="G87" s="5">
        <v>79</v>
      </c>
      <c r="H87" s="5">
        <v>0</v>
      </c>
      <c r="I87" s="5">
        <v>1.5</v>
      </c>
      <c r="J87" s="5">
        <v>2</v>
      </c>
      <c r="K87" s="5">
        <v>21.5</v>
      </c>
      <c r="L87" s="5">
        <v>5</v>
      </c>
      <c r="M87" s="5">
        <v>0</v>
      </c>
      <c r="N87" s="5">
        <v>5</v>
      </c>
      <c r="O87" s="5">
        <v>50</v>
      </c>
      <c r="P87" s="5">
        <v>0</v>
      </c>
      <c r="Q87" s="5">
        <v>52</v>
      </c>
      <c r="R87" s="5">
        <v>3</v>
      </c>
      <c r="S87" s="5">
        <v>0</v>
      </c>
      <c r="T87" s="5">
        <v>2</v>
      </c>
      <c r="U87" s="5">
        <v>5</v>
      </c>
      <c r="V87" s="5">
        <v>4</v>
      </c>
      <c r="W87" s="5">
        <v>2</v>
      </c>
      <c r="X87" s="5">
        <v>134</v>
      </c>
      <c r="Y87" s="5">
        <v>2</v>
      </c>
      <c r="Z87" s="5">
        <v>4</v>
      </c>
    </row>
    <row r="88" spans="1:26" x14ac:dyDescent="0.45">
      <c r="A88" s="7">
        <v>44669</v>
      </c>
      <c r="B88" s="5">
        <v>2</v>
      </c>
      <c r="C88" s="5">
        <v>1.5</v>
      </c>
      <c r="D88" s="5">
        <v>8</v>
      </c>
      <c r="E88" s="5">
        <v>0</v>
      </c>
      <c r="F88" s="5">
        <v>0</v>
      </c>
      <c r="G88" s="5">
        <v>25</v>
      </c>
      <c r="H88" s="5">
        <v>2</v>
      </c>
      <c r="I88" s="5">
        <v>0</v>
      </c>
      <c r="J88" s="5">
        <v>7</v>
      </c>
      <c r="K88" s="5">
        <v>5</v>
      </c>
      <c r="L88" s="5">
        <v>1</v>
      </c>
      <c r="M88" s="5">
        <v>10</v>
      </c>
      <c r="N88" s="5">
        <v>0</v>
      </c>
      <c r="O88" s="5">
        <v>15</v>
      </c>
      <c r="P88" s="5">
        <v>0</v>
      </c>
      <c r="Q88" s="5">
        <v>8</v>
      </c>
      <c r="R88" s="5">
        <v>0</v>
      </c>
      <c r="S88" s="5">
        <v>0</v>
      </c>
      <c r="T88" s="5">
        <v>0</v>
      </c>
      <c r="U88" s="5">
        <v>0</v>
      </c>
      <c r="V88" s="5">
        <v>26</v>
      </c>
      <c r="W88" s="5">
        <v>5</v>
      </c>
      <c r="X88" s="5">
        <v>256</v>
      </c>
      <c r="Y88" s="5">
        <v>25</v>
      </c>
      <c r="Z88" s="5">
        <v>0</v>
      </c>
    </row>
    <row r="89" spans="1:26" x14ac:dyDescent="0.45">
      <c r="A89" s="7">
        <v>44670</v>
      </c>
      <c r="B89" s="5">
        <v>5</v>
      </c>
      <c r="C89" s="5">
        <v>0</v>
      </c>
      <c r="D89" s="5">
        <v>0</v>
      </c>
      <c r="E89" s="5">
        <v>0</v>
      </c>
      <c r="F89" s="5">
        <v>5</v>
      </c>
      <c r="G89" s="5">
        <v>2</v>
      </c>
      <c r="H89" s="5">
        <v>5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60</v>
      </c>
      <c r="P89" s="5">
        <v>0</v>
      </c>
      <c r="Q89" s="5">
        <v>37</v>
      </c>
      <c r="R89" s="5">
        <v>0</v>
      </c>
      <c r="S89" s="5">
        <v>0</v>
      </c>
      <c r="T89" s="5">
        <v>0</v>
      </c>
      <c r="U89" s="5">
        <v>0</v>
      </c>
      <c r="V89" s="5">
        <v>1</v>
      </c>
      <c r="W89" s="5">
        <v>1.5</v>
      </c>
      <c r="X89" s="5">
        <v>10</v>
      </c>
      <c r="Y89" s="5">
        <v>2</v>
      </c>
      <c r="Z89" s="5">
        <v>9</v>
      </c>
    </row>
    <row r="90" spans="1:26" x14ac:dyDescent="0.45">
      <c r="A90" s="7">
        <v>44672</v>
      </c>
      <c r="B90" s="5">
        <v>15</v>
      </c>
      <c r="C90" s="5">
        <v>3</v>
      </c>
      <c r="D90" s="5">
        <v>2</v>
      </c>
      <c r="E90" s="5">
        <v>0</v>
      </c>
      <c r="F90" s="5">
        <v>0</v>
      </c>
      <c r="G90" s="5">
        <v>2</v>
      </c>
      <c r="H90" s="5">
        <v>2</v>
      </c>
      <c r="I90" s="5">
        <v>1</v>
      </c>
      <c r="J90" s="5">
        <v>0</v>
      </c>
      <c r="K90" s="5">
        <v>9</v>
      </c>
      <c r="L90" s="5">
        <v>0</v>
      </c>
      <c r="M90" s="5">
        <v>5</v>
      </c>
      <c r="N90" s="5">
        <v>0</v>
      </c>
      <c r="O90" s="5">
        <v>30</v>
      </c>
      <c r="P90" s="5">
        <v>0</v>
      </c>
      <c r="Q90" s="5">
        <v>8</v>
      </c>
      <c r="R90" s="5">
        <v>0</v>
      </c>
      <c r="S90" s="5">
        <v>10</v>
      </c>
      <c r="T90" s="5">
        <v>1</v>
      </c>
      <c r="U90" s="5">
        <v>0</v>
      </c>
      <c r="V90" s="5">
        <v>1</v>
      </c>
      <c r="W90" s="5">
        <v>4.5</v>
      </c>
      <c r="X90" s="5">
        <v>32</v>
      </c>
      <c r="Y90" s="5">
        <v>3</v>
      </c>
      <c r="Z90" s="5">
        <v>9</v>
      </c>
    </row>
    <row r="91" spans="1:26" x14ac:dyDescent="0.45">
      <c r="A91" s="7">
        <v>44673</v>
      </c>
      <c r="B91" s="5">
        <v>12</v>
      </c>
      <c r="C91" s="5">
        <v>2.9</v>
      </c>
      <c r="D91" s="5">
        <v>4</v>
      </c>
      <c r="E91" s="5">
        <v>0</v>
      </c>
      <c r="F91" s="5">
        <v>0</v>
      </c>
      <c r="G91" s="5">
        <v>5</v>
      </c>
      <c r="H91" s="5">
        <v>6.5</v>
      </c>
      <c r="I91" s="5">
        <v>1.5</v>
      </c>
      <c r="J91" s="5">
        <v>0</v>
      </c>
      <c r="K91" s="5">
        <v>0</v>
      </c>
      <c r="L91" s="5">
        <v>0</v>
      </c>
      <c r="M91" s="5">
        <v>1.4000000000000001</v>
      </c>
      <c r="N91" s="5">
        <v>7</v>
      </c>
      <c r="O91" s="5">
        <v>0</v>
      </c>
      <c r="P91" s="5">
        <v>0</v>
      </c>
      <c r="Q91" s="5">
        <v>4</v>
      </c>
      <c r="R91" s="5">
        <v>0.75</v>
      </c>
      <c r="S91" s="5">
        <v>0</v>
      </c>
      <c r="T91" s="5">
        <v>1.5</v>
      </c>
      <c r="U91" s="5">
        <v>0</v>
      </c>
      <c r="V91" s="5">
        <v>2</v>
      </c>
      <c r="W91" s="5">
        <v>5.3</v>
      </c>
      <c r="X91" s="5">
        <v>5</v>
      </c>
      <c r="Y91" s="5">
        <v>1.75</v>
      </c>
      <c r="Z91" s="5">
        <v>8.4</v>
      </c>
    </row>
    <row r="92" spans="1:26" x14ac:dyDescent="0.45">
      <c r="A92" s="7">
        <v>44674</v>
      </c>
      <c r="B92" s="5">
        <v>4</v>
      </c>
      <c r="C92" s="5">
        <v>0</v>
      </c>
      <c r="D92" s="5">
        <v>0</v>
      </c>
      <c r="E92" s="5">
        <v>1</v>
      </c>
      <c r="F92" s="5">
        <v>0</v>
      </c>
      <c r="G92" s="5">
        <v>28</v>
      </c>
      <c r="H92" s="5">
        <v>0.5</v>
      </c>
      <c r="I92" s="5">
        <v>0.75</v>
      </c>
      <c r="J92" s="5">
        <v>0</v>
      </c>
      <c r="K92" s="5">
        <v>20.5</v>
      </c>
      <c r="L92" s="5">
        <v>0</v>
      </c>
      <c r="M92" s="5">
        <v>5</v>
      </c>
      <c r="N92" s="5">
        <v>11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0.5</v>
      </c>
      <c r="V92" s="5">
        <v>2.75</v>
      </c>
      <c r="W92" s="5">
        <v>1.85</v>
      </c>
      <c r="X92" s="5">
        <v>49</v>
      </c>
      <c r="Y92" s="5">
        <v>1.75</v>
      </c>
      <c r="Z92" s="5">
        <v>8.6999999999999993</v>
      </c>
    </row>
    <row r="93" spans="1:26" x14ac:dyDescent="0.45">
      <c r="A93" s="7">
        <v>44675</v>
      </c>
      <c r="B93" s="5">
        <v>23</v>
      </c>
      <c r="C93" s="5">
        <v>1</v>
      </c>
      <c r="D93" s="5">
        <v>1.3</v>
      </c>
      <c r="E93" s="5">
        <v>0</v>
      </c>
      <c r="F93" s="5">
        <v>1</v>
      </c>
      <c r="G93" s="5">
        <v>4</v>
      </c>
      <c r="H93" s="5">
        <v>5</v>
      </c>
      <c r="I93" s="5">
        <v>0.25</v>
      </c>
      <c r="J93" s="5">
        <v>4</v>
      </c>
      <c r="K93" s="5">
        <v>16</v>
      </c>
      <c r="L93" s="5">
        <v>0.6</v>
      </c>
      <c r="M93" s="5">
        <v>0.15</v>
      </c>
      <c r="N93" s="5">
        <v>2.5</v>
      </c>
      <c r="O93" s="5">
        <v>8</v>
      </c>
      <c r="P93" s="5">
        <v>0</v>
      </c>
      <c r="Q93" s="5">
        <v>2</v>
      </c>
      <c r="R93" s="5">
        <v>1.25</v>
      </c>
      <c r="S93" s="5">
        <v>0</v>
      </c>
      <c r="T93" s="5">
        <v>2</v>
      </c>
      <c r="U93" s="5">
        <v>5.5</v>
      </c>
      <c r="V93" s="5">
        <v>5</v>
      </c>
      <c r="W93" s="5">
        <v>4.3</v>
      </c>
      <c r="X93" s="5">
        <v>30</v>
      </c>
      <c r="Y93" s="5">
        <v>2.5</v>
      </c>
      <c r="Z93" s="5">
        <v>8.5</v>
      </c>
    </row>
    <row r="94" spans="1:26" x14ac:dyDescent="0.45">
      <c r="A94" s="7">
        <v>44676</v>
      </c>
      <c r="B94" s="5">
        <v>15</v>
      </c>
      <c r="C94" s="5">
        <v>1</v>
      </c>
      <c r="D94" s="5">
        <v>4</v>
      </c>
      <c r="E94" s="5">
        <v>0</v>
      </c>
      <c r="F94" s="5">
        <v>1</v>
      </c>
      <c r="G94" s="5">
        <v>1</v>
      </c>
      <c r="H94" s="5">
        <v>3</v>
      </c>
      <c r="I94" s="5">
        <v>0.5</v>
      </c>
      <c r="J94" s="5">
        <v>1</v>
      </c>
      <c r="K94" s="5">
        <v>3</v>
      </c>
      <c r="L94" s="5">
        <v>1</v>
      </c>
      <c r="M94" s="5">
        <v>0.4</v>
      </c>
      <c r="N94" s="5">
        <v>6</v>
      </c>
      <c r="O94" s="5">
        <v>0</v>
      </c>
      <c r="P94" s="5">
        <v>0</v>
      </c>
      <c r="Q94" s="5">
        <v>4.5</v>
      </c>
      <c r="R94" s="5">
        <v>1</v>
      </c>
      <c r="S94" s="5">
        <v>5</v>
      </c>
      <c r="T94" s="5">
        <v>1</v>
      </c>
      <c r="U94" s="5">
        <v>1.5</v>
      </c>
      <c r="V94" s="5">
        <v>2</v>
      </c>
      <c r="W94" s="5">
        <v>4.25</v>
      </c>
      <c r="X94" s="5">
        <v>37</v>
      </c>
      <c r="Y94" s="5">
        <v>2</v>
      </c>
      <c r="Z94" s="5">
        <v>12.5</v>
      </c>
    </row>
    <row r="95" spans="1:26" x14ac:dyDescent="0.45">
      <c r="A95" s="7">
        <v>44677</v>
      </c>
      <c r="B95" s="5">
        <v>7</v>
      </c>
      <c r="C95" s="5">
        <v>2</v>
      </c>
      <c r="D95" s="5">
        <v>2</v>
      </c>
      <c r="E95" s="5">
        <v>0</v>
      </c>
      <c r="F95" s="5">
        <v>0</v>
      </c>
      <c r="G95" s="5">
        <v>4</v>
      </c>
      <c r="H95" s="5">
        <v>1.25</v>
      </c>
      <c r="I95" s="5">
        <v>1.5</v>
      </c>
      <c r="J95" s="5">
        <v>3</v>
      </c>
      <c r="K95" s="5">
        <v>5</v>
      </c>
      <c r="L95" s="5">
        <v>0</v>
      </c>
      <c r="M95" s="5">
        <v>0</v>
      </c>
      <c r="N95" s="5">
        <v>1</v>
      </c>
      <c r="O95" s="5">
        <v>0</v>
      </c>
      <c r="P95" s="5">
        <v>0</v>
      </c>
      <c r="Q95" s="5">
        <v>10</v>
      </c>
      <c r="R95" s="5">
        <v>0</v>
      </c>
      <c r="S95" s="5">
        <v>0</v>
      </c>
      <c r="T95" s="5">
        <v>0</v>
      </c>
      <c r="U95" s="5">
        <v>5</v>
      </c>
      <c r="V95" s="5">
        <v>4</v>
      </c>
      <c r="W95" s="5">
        <v>1.1000000000000001</v>
      </c>
      <c r="X95" s="5">
        <v>0</v>
      </c>
      <c r="Y95" s="5">
        <v>3</v>
      </c>
      <c r="Z95" s="5">
        <v>2.2000000000000002</v>
      </c>
    </row>
    <row r="96" spans="1:26" x14ac:dyDescent="0.45">
      <c r="A96" s="7">
        <v>44679</v>
      </c>
      <c r="B96" s="5">
        <v>18</v>
      </c>
      <c r="C96" s="5">
        <v>4</v>
      </c>
      <c r="D96" s="5">
        <v>4.5</v>
      </c>
      <c r="E96" s="5">
        <v>0</v>
      </c>
      <c r="F96" s="5">
        <v>1</v>
      </c>
      <c r="G96" s="5">
        <v>3</v>
      </c>
      <c r="H96" s="5">
        <v>2.75</v>
      </c>
      <c r="I96" s="5">
        <v>1.5</v>
      </c>
      <c r="J96" s="5">
        <v>2</v>
      </c>
      <c r="K96" s="5">
        <v>5</v>
      </c>
      <c r="L96" s="5">
        <v>1.5</v>
      </c>
      <c r="M96" s="5">
        <v>0.13</v>
      </c>
      <c r="N96" s="5">
        <v>0</v>
      </c>
      <c r="O96" s="5">
        <v>3</v>
      </c>
      <c r="P96" s="5">
        <v>0</v>
      </c>
      <c r="Q96" s="5">
        <v>4</v>
      </c>
      <c r="R96" s="5">
        <v>3</v>
      </c>
      <c r="S96" s="5">
        <v>0</v>
      </c>
      <c r="T96" s="5">
        <v>3</v>
      </c>
      <c r="U96" s="5">
        <v>8</v>
      </c>
      <c r="V96" s="5">
        <v>7.75</v>
      </c>
      <c r="W96" s="5">
        <v>8.5</v>
      </c>
      <c r="X96" s="5">
        <v>49</v>
      </c>
      <c r="Y96" s="5">
        <v>2.5</v>
      </c>
      <c r="Z96" s="5">
        <v>14.9</v>
      </c>
    </row>
    <row r="97" spans="1:26" x14ac:dyDescent="0.45">
      <c r="A97" s="7">
        <v>44680</v>
      </c>
      <c r="B97" s="5">
        <v>13</v>
      </c>
      <c r="C97" s="5">
        <v>0</v>
      </c>
      <c r="D97" s="5">
        <v>0.5</v>
      </c>
      <c r="E97" s="5">
        <v>0</v>
      </c>
      <c r="F97" s="5">
        <v>0</v>
      </c>
      <c r="G97" s="5">
        <v>36</v>
      </c>
      <c r="H97" s="5">
        <v>0</v>
      </c>
      <c r="I97" s="5">
        <v>5.5</v>
      </c>
      <c r="J97" s="5">
        <v>13</v>
      </c>
      <c r="K97" s="5">
        <v>100</v>
      </c>
      <c r="L97" s="5">
        <v>0</v>
      </c>
      <c r="M97" s="5">
        <v>0</v>
      </c>
      <c r="N97" s="5">
        <v>0</v>
      </c>
      <c r="O97" s="5">
        <v>23</v>
      </c>
      <c r="P97" s="5">
        <v>0</v>
      </c>
      <c r="Q97" s="5">
        <v>47</v>
      </c>
      <c r="R97" s="5">
        <v>1</v>
      </c>
      <c r="S97" s="5">
        <v>0</v>
      </c>
      <c r="T97" s="5">
        <v>0</v>
      </c>
      <c r="U97" s="5">
        <v>16</v>
      </c>
      <c r="V97" s="5">
        <v>1</v>
      </c>
      <c r="W97" s="5">
        <v>6</v>
      </c>
      <c r="X97" s="5">
        <v>20</v>
      </c>
      <c r="Y97" s="5">
        <v>2</v>
      </c>
      <c r="Z97" s="5">
        <v>12</v>
      </c>
    </row>
    <row r="98" spans="1:26" x14ac:dyDescent="0.45">
      <c r="A98" s="7">
        <v>44681</v>
      </c>
      <c r="B98" s="5">
        <v>2</v>
      </c>
      <c r="C98" s="5">
        <v>12</v>
      </c>
      <c r="D98" s="5">
        <v>0</v>
      </c>
      <c r="E98" s="5">
        <v>0</v>
      </c>
      <c r="F98" s="5">
        <v>0</v>
      </c>
      <c r="G98" s="5">
        <v>9</v>
      </c>
      <c r="H98" s="5">
        <v>2</v>
      </c>
      <c r="I98" s="5">
        <v>0.5</v>
      </c>
      <c r="J98" s="5">
        <v>0</v>
      </c>
      <c r="K98" s="5">
        <v>10</v>
      </c>
      <c r="L98" s="5">
        <v>0</v>
      </c>
      <c r="M98" s="5">
        <v>0</v>
      </c>
      <c r="N98" s="5">
        <v>0</v>
      </c>
      <c r="O98" s="5">
        <v>31</v>
      </c>
      <c r="P98" s="5">
        <v>0</v>
      </c>
      <c r="Q98" s="5">
        <v>1</v>
      </c>
      <c r="R98" s="5">
        <v>1</v>
      </c>
      <c r="S98" s="5">
        <v>0</v>
      </c>
      <c r="T98" s="5">
        <v>5</v>
      </c>
      <c r="U98" s="5">
        <v>1</v>
      </c>
      <c r="V98" s="5">
        <v>2.9</v>
      </c>
      <c r="W98" s="5">
        <v>6.25</v>
      </c>
      <c r="X98" s="5">
        <v>70</v>
      </c>
      <c r="Y98" s="5">
        <v>3.5</v>
      </c>
      <c r="Z98" s="5">
        <v>14.3</v>
      </c>
    </row>
    <row r="99" spans="1:26" x14ac:dyDescent="0.45">
      <c r="A99" s="7">
        <v>44682</v>
      </c>
      <c r="B99" s="5">
        <v>4</v>
      </c>
      <c r="C99" s="5">
        <v>2</v>
      </c>
      <c r="D99" s="5">
        <v>2</v>
      </c>
      <c r="E99" s="5">
        <v>2</v>
      </c>
      <c r="F99" s="5">
        <v>2</v>
      </c>
      <c r="G99" s="5">
        <v>10</v>
      </c>
      <c r="H99" s="5">
        <v>1.5</v>
      </c>
      <c r="I99" s="5">
        <v>2.2000000000000002</v>
      </c>
      <c r="J99" s="5">
        <v>5</v>
      </c>
      <c r="K99" s="5">
        <v>6</v>
      </c>
      <c r="L99" s="5">
        <v>0</v>
      </c>
      <c r="M99" s="5">
        <v>0</v>
      </c>
      <c r="N99" s="5">
        <v>0</v>
      </c>
      <c r="O99" s="5">
        <v>30</v>
      </c>
      <c r="P99" s="5">
        <v>7</v>
      </c>
      <c r="Q99" s="5">
        <v>14</v>
      </c>
      <c r="R99" s="5">
        <v>1</v>
      </c>
      <c r="S99" s="5">
        <v>0</v>
      </c>
      <c r="T99" s="5">
        <v>8</v>
      </c>
      <c r="U99" s="5">
        <v>9</v>
      </c>
      <c r="V99" s="5">
        <v>2</v>
      </c>
      <c r="W99" s="5">
        <v>0.75</v>
      </c>
      <c r="X99" s="5">
        <v>5</v>
      </c>
      <c r="Y99" s="5">
        <v>1</v>
      </c>
      <c r="Z99" s="5">
        <v>6.5</v>
      </c>
    </row>
    <row r="100" spans="1:26" x14ac:dyDescent="0.45">
      <c r="A100" s="7">
        <v>44683</v>
      </c>
      <c r="B100" s="5">
        <v>14</v>
      </c>
      <c r="C100" s="5">
        <v>1</v>
      </c>
      <c r="D100" s="5">
        <v>1</v>
      </c>
      <c r="E100" s="5">
        <v>0</v>
      </c>
      <c r="F100" s="5">
        <v>1</v>
      </c>
      <c r="G100" s="5">
        <v>27</v>
      </c>
      <c r="H100" s="5">
        <v>1.25</v>
      </c>
      <c r="I100" s="5">
        <v>0.25</v>
      </c>
      <c r="J100" s="5">
        <v>1</v>
      </c>
      <c r="K100" s="5">
        <v>0</v>
      </c>
      <c r="L100" s="5">
        <v>0</v>
      </c>
      <c r="M100" s="5">
        <v>0</v>
      </c>
      <c r="N100" s="5">
        <v>0</v>
      </c>
      <c r="O100" s="5">
        <v>4</v>
      </c>
      <c r="P100" s="5">
        <v>6</v>
      </c>
      <c r="Q100" s="5">
        <v>1</v>
      </c>
      <c r="R100" s="5">
        <v>0.5</v>
      </c>
      <c r="S100" s="5">
        <v>0</v>
      </c>
      <c r="T100" s="5">
        <v>2</v>
      </c>
      <c r="U100" s="5">
        <v>0</v>
      </c>
      <c r="V100" s="5">
        <v>2</v>
      </c>
      <c r="W100" s="5">
        <v>1.25</v>
      </c>
      <c r="X100" s="5">
        <v>12</v>
      </c>
      <c r="Y100" s="5">
        <v>2</v>
      </c>
      <c r="Z100" s="5">
        <v>1</v>
      </c>
    </row>
    <row r="101" spans="1:26" x14ac:dyDescent="0.45">
      <c r="A101" s="7">
        <v>44684</v>
      </c>
      <c r="B101" s="5">
        <v>6</v>
      </c>
      <c r="C101" s="5">
        <v>3</v>
      </c>
      <c r="D101" s="5">
        <v>6.4</v>
      </c>
      <c r="E101" s="5">
        <v>0</v>
      </c>
      <c r="F101" s="5">
        <v>5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3.4</v>
      </c>
      <c r="M101" s="5">
        <v>0</v>
      </c>
      <c r="N101" s="5">
        <v>0</v>
      </c>
      <c r="O101" s="5">
        <v>45</v>
      </c>
      <c r="P101" s="5">
        <v>5</v>
      </c>
      <c r="Q101" s="5">
        <v>9.56</v>
      </c>
      <c r="R101" s="5">
        <v>0.5</v>
      </c>
      <c r="S101" s="5">
        <v>0</v>
      </c>
      <c r="T101" s="5">
        <v>3</v>
      </c>
      <c r="U101" s="5">
        <v>3</v>
      </c>
      <c r="V101" s="5">
        <v>0</v>
      </c>
      <c r="W101" s="5">
        <v>5.25</v>
      </c>
      <c r="X101" s="5">
        <v>42</v>
      </c>
      <c r="Y101" s="5">
        <v>0</v>
      </c>
      <c r="Z101" s="5">
        <v>6.25</v>
      </c>
    </row>
    <row r="102" spans="1:26" x14ac:dyDescent="0.45">
      <c r="A102" s="7">
        <v>44686</v>
      </c>
      <c r="B102" s="5">
        <v>7</v>
      </c>
      <c r="C102" s="5">
        <v>0</v>
      </c>
      <c r="D102" s="5">
        <v>2</v>
      </c>
      <c r="E102" s="5">
        <v>0</v>
      </c>
      <c r="F102" s="5">
        <v>11</v>
      </c>
      <c r="G102" s="5">
        <v>2</v>
      </c>
      <c r="H102" s="5">
        <v>3.5</v>
      </c>
      <c r="I102" s="5">
        <v>0</v>
      </c>
      <c r="J102" s="5">
        <v>2</v>
      </c>
      <c r="K102" s="5">
        <v>5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12</v>
      </c>
      <c r="R102" s="5">
        <v>2.5</v>
      </c>
      <c r="S102" s="5">
        <v>0</v>
      </c>
      <c r="T102" s="5">
        <v>0</v>
      </c>
      <c r="U102" s="5">
        <v>0</v>
      </c>
      <c r="V102" s="5">
        <v>2.25</v>
      </c>
      <c r="W102" s="5">
        <v>2.25</v>
      </c>
      <c r="X102" s="5">
        <v>2</v>
      </c>
      <c r="Y102" s="5">
        <v>1.25</v>
      </c>
      <c r="Z102" s="5">
        <v>5</v>
      </c>
    </row>
    <row r="103" spans="1:26" x14ac:dyDescent="0.45">
      <c r="A103" s="7">
        <v>44687</v>
      </c>
      <c r="B103" s="5">
        <v>2</v>
      </c>
      <c r="C103" s="5">
        <v>0</v>
      </c>
      <c r="D103" s="5">
        <v>1</v>
      </c>
      <c r="E103" s="5">
        <v>0</v>
      </c>
      <c r="F103" s="5">
        <v>0</v>
      </c>
      <c r="G103" s="5">
        <v>50</v>
      </c>
      <c r="H103" s="5">
        <v>2</v>
      </c>
      <c r="I103" s="5">
        <v>0</v>
      </c>
      <c r="J103" s="5">
        <v>1</v>
      </c>
      <c r="K103" s="5">
        <v>16</v>
      </c>
      <c r="L103" s="5">
        <v>0</v>
      </c>
      <c r="M103" s="5">
        <v>0</v>
      </c>
      <c r="N103" s="5">
        <v>0</v>
      </c>
      <c r="O103" s="5">
        <v>0</v>
      </c>
      <c r="P103" s="5">
        <v>1</v>
      </c>
      <c r="Q103" s="5">
        <v>57</v>
      </c>
      <c r="R103" s="5">
        <v>0</v>
      </c>
      <c r="S103" s="5">
        <v>0</v>
      </c>
      <c r="T103" s="5">
        <v>0</v>
      </c>
      <c r="U103" s="5">
        <v>21</v>
      </c>
      <c r="V103" s="5">
        <v>1.75</v>
      </c>
      <c r="W103" s="5">
        <v>1.25</v>
      </c>
      <c r="X103" s="5">
        <v>10</v>
      </c>
      <c r="Y103" s="5">
        <v>1.5</v>
      </c>
      <c r="Z103" s="5">
        <v>2.5</v>
      </c>
    </row>
    <row r="104" spans="1:26" x14ac:dyDescent="0.45">
      <c r="A104" s="7">
        <v>44688</v>
      </c>
      <c r="B104" s="5">
        <v>11</v>
      </c>
      <c r="C104" s="5">
        <v>0.7</v>
      </c>
      <c r="D104" s="5">
        <v>1.2</v>
      </c>
      <c r="E104" s="5">
        <v>0</v>
      </c>
      <c r="F104" s="5">
        <v>0</v>
      </c>
      <c r="G104" s="5">
        <v>3</v>
      </c>
      <c r="H104" s="5">
        <v>1</v>
      </c>
      <c r="I104" s="5">
        <v>1.5</v>
      </c>
      <c r="J104" s="5">
        <v>0</v>
      </c>
      <c r="K104" s="5">
        <v>6.5</v>
      </c>
      <c r="L104" s="5">
        <v>0</v>
      </c>
      <c r="M104" s="5">
        <v>3.15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4</v>
      </c>
      <c r="W104" s="5">
        <v>1.7</v>
      </c>
      <c r="X104" s="5">
        <v>7</v>
      </c>
      <c r="Y104" s="5">
        <v>1.75</v>
      </c>
      <c r="Z104" s="5">
        <v>3.3</v>
      </c>
    </row>
    <row r="105" spans="1:26" x14ac:dyDescent="0.45">
      <c r="A105" s="7">
        <v>44689</v>
      </c>
      <c r="B105" s="5">
        <v>6</v>
      </c>
      <c r="C105" s="5">
        <v>1</v>
      </c>
      <c r="D105" s="5">
        <v>4.4000000000000004</v>
      </c>
      <c r="E105" s="5">
        <v>0</v>
      </c>
      <c r="F105" s="5">
        <v>1</v>
      </c>
      <c r="G105" s="5">
        <v>7</v>
      </c>
      <c r="H105" s="5">
        <v>1.75</v>
      </c>
      <c r="I105" s="5">
        <v>1.25</v>
      </c>
      <c r="J105" s="5">
        <v>5</v>
      </c>
      <c r="K105" s="5">
        <v>12</v>
      </c>
      <c r="L105" s="5">
        <v>1</v>
      </c>
      <c r="M105" s="5">
        <v>3.13</v>
      </c>
      <c r="N105" s="5">
        <v>5</v>
      </c>
      <c r="O105" s="5">
        <v>45</v>
      </c>
      <c r="P105" s="5">
        <v>4.5</v>
      </c>
      <c r="Q105" s="5">
        <v>4.5</v>
      </c>
      <c r="R105" s="5">
        <v>1.5</v>
      </c>
      <c r="S105" s="5">
        <v>0</v>
      </c>
      <c r="T105" s="5">
        <v>3</v>
      </c>
      <c r="U105" s="5">
        <v>3</v>
      </c>
      <c r="V105" s="5">
        <v>5.25</v>
      </c>
      <c r="W105" s="5">
        <v>2</v>
      </c>
      <c r="X105" s="5">
        <v>13</v>
      </c>
      <c r="Y105" s="5">
        <v>2.25</v>
      </c>
      <c r="Z105" s="5">
        <v>3.8</v>
      </c>
    </row>
    <row r="106" spans="1:26" x14ac:dyDescent="0.45">
      <c r="A106" s="7">
        <v>44690</v>
      </c>
      <c r="B106" s="5">
        <v>2</v>
      </c>
      <c r="C106" s="5">
        <v>0</v>
      </c>
      <c r="D106" s="5">
        <v>0</v>
      </c>
      <c r="E106" s="5">
        <v>0</v>
      </c>
      <c r="F106" s="5">
        <v>0</v>
      </c>
      <c r="G106" s="5">
        <v>12</v>
      </c>
      <c r="H106" s="5">
        <v>0.4</v>
      </c>
      <c r="I106" s="5">
        <v>0.25</v>
      </c>
      <c r="J106" s="5">
        <v>0</v>
      </c>
      <c r="K106" s="5">
        <v>7</v>
      </c>
      <c r="L106" s="5">
        <v>0</v>
      </c>
      <c r="M106" s="5">
        <v>3.5999999999999996</v>
      </c>
      <c r="N106" s="5">
        <v>2</v>
      </c>
      <c r="O106" s="5">
        <v>4</v>
      </c>
      <c r="P106" s="5">
        <v>0.5</v>
      </c>
      <c r="Q106" s="5">
        <v>1</v>
      </c>
      <c r="R106" s="5">
        <v>1</v>
      </c>
      <c r="S106" s="5">
        <v>0</v>
      </c>
      <c r="T106" s="5">
        <v>0</v>
      </c>
      <c r="U106" s="5">
        <v>1</v>
      </c>
      <c r="V106" s="5">
        <v>0</v>
      </c>
      <c r="W106" s="5">
        <v>2</v>
      </c>
      <c r="X106" s="5">
        <v>8</v>
      </c>
      <c r="Y106" s="5">
        <v>0</v>
      </c>
      <c r="Z106" s="5">
        <v>4</v>
      </c>
    </row>
    <row r="107" spans="1:26" x14ac:dyDescent="0.45">
      <c r="A107" s="7">
        <v>44691</v>
      </c>
      <c r="B107" s="5">
        <v>0</v>
      </c>
      <c r="C107" s="5">
        <v>1.5</v>
      </c>
      <c r="D107" s="5">
        <v>4</v>
      </c>
      <c r="E107" s="5">
        <v>0</v>
      </c>
      <c r="F107" s="5">
        <v>0</v>
      </c>
      <c r="G107" s="5">
        <v>0</v>
      </c>
      <c r="H107" s="5">
        <v>1</v>
      </c>
      <c r="I107" s="5">
        <v>1</v>
      </c>
      <c r="J107" s="5">
        <v>0</v>
      </c>
      <c r="K107" s="5">
        <v>0</v>
      </c>
      <c r="L107" s="5">
        <v>0.9</v>
      </c>
      <c r="M107" s="5">
        <v>0</v>
      </c>
      <c r="N107" s="5">
        <v>1.5</v>
      </c>
      <c r="O107" s="5">
        <v>15</v>
      </c>
      <c r="P107" s="5">
        <v>13</v>
      </c>
      <c r="Q107" s="5">
        <v>3</v>
      </c>
      <c r="R107" s="5">
        <v>2</v>
      </c>
      <c r="S107" s="5">
        <v>0</v>
      </c>
      <c r="T107" s="5">
        <v>4</v>
      </c>
      <c r="U107" s="5">
        <v>4</v>
      </c>
      <c r="V107" s="5">
        <v>2.5</v>
      </c>
      <c r="W107" s="5">
        <v>2.1</v>
      </c>
      <c r="X107" s="5">
        <v>16</v>
      </c>
      <c r="Y107" s="5">
        <v>7</v>
      </c>
      <c r="Z107" s="5">
        <v>4</v>
      </c>
    </row>
    <row r="108" spans="1:26" x14ac:dyDescent="0.45">
      <c r="A108" s="7">
        <v>44693</v>
      </c>
      <c r="B108" s="5">
        <v>0</v>
      </c>
      <c r="C108" s="5">
        <v>0</v>
      </c>
      <c r="D108" s="5">
        <v>10.1</v>
      </c>
      <c r="E108" s="5">
        <v>0</v>
      </c>
      <c r="F108" s="5">
        <v>1</v>
      </c>
      <c r="G108" s="5">
        <v>25</v>
      </c>
      <c r="H108" s="5">
        <v>1.25</v>
      </c>
      <c r="I108" s="5">
        <v>1</v>
      </c>
      <c r="J108" s="5">
        <v>2</v>
      </c>
      <c r="K108" s="5">
        <v>0</v>
      </c>
      <c r="L108" s="5">
        <v>1.1499999999999999</v>
      </c>
      <c r="M108" s="5">
        <v>0</v>
      </c>
      <c r="N108" s="5">
        <v>3</v>
      </c>
      <c r="O108" s="5">
        <v>30</v>
      </c>
      <c r="P108" s="5">
        <v>9</v>
      </c>
      <c r="Q108" s="5">
        <v>24</v>
      </c>
      <c r="R108" s="5">
        <v>0</v>
      </c>
      <c r="S108" s="5">
        <v>0</v>
      </c>
      <c r="T108" s="5">
        <v>3</v>
      </c>
      <c r="U108" s="5">
        <v>3</v>
      </c>
      <c r="V108" s="5">
        <v>4</v>
      </c>
      <c r="W108" s="5">
        <v>5</v>
      </c>
      <c r="X108" s="5">
        <v>0</v>
      </c>
      <c r="Y108" s="5">
        <v>0.25</v>
      </c>
      <c r="Z108" s="5">
        <v>10</v>
      </c>
    </row>
    <row r="109" spans="1:26" x14ac:dyDescent="0.45">
      <c r="A109" s="7">
        <v>44694</v>
      </c>
      <c r="B109" s="5">
        <v>6</v>
      </c>
      <c r="C109" s="5">
        <v>0</v>
      </c>
      <c r="D109" s="5">
        <v>1.1499999999999999</v>
      </c>
      <c r="E109" s="5">
        <v>0</v>
      </c>
      <c r="F109" s="5">
        <v>12</v>
      </c>
      <c r="G109" s="5">
        <v>0</v>
      </c>
      <c r="H109" s="5">
        <v>1.75</v>
      </c>
      <c r="I109" s="5">
        <v>0.5</v>
      </c>
      <c r="J109" s="5">
        <v>5</v>
      </c>
      <c r="K109" s="5">
        <v>17</v>
      </c>
      <c r="L109" s="5">
        <v>0</v>
      </c>
      <c r="M109" s="5">
        <v>6.63</v>
      </c>
      <c r="N109" s="5">
        <v>0</v>
      </c>
      <c r="O109" s="5">
        <v>0</v>
      </c>
      <c r="P109" s="5">
        <v>2</v>
      </c>
      <c r="Q109" s="5">
        <v>45</v>
      </c>
      <c r="R109" s="5">
        <v>0</v>
      </c>
      <c r="S109" s="5">
        <v>0</v>
      </c>
      <c r="T109" s="5">
        <v>0</v>
      </c>
      <c r="U109" s="5">
        <v>0</v>
      </c>
      <c r="V109" s="5">
        <v>2.25</v>
      </c>
      <c r="W109" s="5">
        <v>6.4</v>
      </c>
      <c r="X109" s="5">
        <v>10</v>
      </c>
      <c r="Y109" s="5">
        <v>2.5</v>
      </c>
      <c r="Z109" s="5">
        <v>4.3</v>
      </c>
    </row>
    <row r="110" spans="1:26" x14ac:dyDescent="0.45">
      <c r="A110" s="7">
        <v>44695</v>
      </c>
      <c r="B110" s="5">
        <v>1</v>
      </c>
      <c r="C110" s="5">
        <v>0</v>
      </c>
      <c r="D110" s="5">
        <v>0.3</v>
      </c>
      <c r="E110" s="5">
        <v>0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  <c r="K110" s="5">
        <v>10</v>
      </c>
      <c r="L110" s="5">
        <v>0</v>
      </c>
      <c r="M110" s="5">
        <v>0.61</v>
      </c>
      <c r="N110" s="5">
        <v>0.5</v>
      </c>
      <c r="O110" s="5">
        <v>2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0.75</v>
      </c>
      <c r="W110" s="5">
        <v>1.2</v>
      </c>
      <c r="X110" s="5">
        <v>7</v>
      </c>
      <c r="Y110" s="5">
        <v>0.75</v>
      </c>
      <c r="Z110" s="5">
        <v>2.4</v>
      </c>
    </row>
    <row r="111" spans="1:26" x14ac:dyDescent="0.45">
      <c r="A111" s="7">
        <v>44696</v>
      </c>
      <c r="B111" s="5">
        <v>0</v>
      </c>
      <c r="C111" s="5">
        <v>0</v>
      </c>
      <c r="D111" s="5">
        <v>3.6</v>
      </c>
      <c r="E111" s="5">
        <v>0</v>
      </c>
      <c r="F111" s="5">
        <v>0</v>
      </c>
      <c r="G111" s="5">
        <v>0</v>
      </c>
      <c r="H111" s="5">
        <v>1.25</v>
      </c>
      <c r="I111" s="5">
        <v>0.75</v>
      </c>
      <c r="J111" s="5">
        <v>0</v>
      </c>
      <c r="K111" s="5">
        <v>0</v>
      </c>
      <c r="L111" s="5">
        <v>0.1</v>
      </c>
      <c r="M111" s="5">
        <v>0.35</v>
      </c>
      <c r="N111" s="5">
        <v>3</v>
      </c>
      <c r="O111" s="5">
        <v>0</v>
      </c>
      <c r="P111" s="5">
        <v>0</v>
      </c>
      <c r="Q111" s="5">
        <v>2</v>
      </c>
      <c r="R111" s="5">
        <v>0</v>
      </c>
      <c r="S111" s="5">
        <v>32</v>
      </c>
      <c r="T111" s="5">
        <v>0</v>
      </c>
      <c r="U111" s="5">
        <v>0</v>
      </c>
      <c r="V111" s="5">
        <v>0.75</v>
      </c>
      <c r="W111" s="5">
        <v>0.25</v>
      </c>
      <c r="X111" s="5">
        <v>11</v>
      </c>
      <c r="Y111" s="5">
        <v>3.5</v>
      </c>
      <c r="Z111" s="5">
        <v>0</v>
      </c>
    </row>
    <row r="112" spans="1:26" x14ac:dyDescent="0.45">
      <c r="A112" s="7">
        <v>44697</v>
      </c>
      <c r="B112" s="5">
        <v>8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1.5</v>
      </c>
      <c r="I112" s="5">
        <v>0.5</v>
      </c>
      <c r="J112" s="5">
        <v>0</v>
      </c>
      <c r="K112" s="5">
        <v>5</v>
      </c>
      <c r="L112" s="5">
        <v>0</v>
      </c>
      <c r="M112" s="5">
        <v>0</v>
      </c>
      <c r="N112" s="5">
        <v>0</v>
      </c>
      <c r="O112" s="5">
        <v>0</v>
      </c>
      <c r="P112" s="5">
        <v>4</v>
      </c>
      <c r="Q112" s="5">
        <v>4</v>
      </c>
      <c r="R112" s="5">
        <v>0</v>
      </c>
      <c r="S112" s="5">
        <v>0</v>
      </c>
      <c r="T112" s="5">
        <v>0</v>
      </c>
      <c r="U112" s="5">
        <v>1.5</v>
      </c>
      <c r="V112" s="5">
        <v>7</v>
      </c>
      <c r="W112" s="5">
        <v>3</v>
      </c>
      <c r="X112" s="5">
        <v>22</v>
      </c>
      <c r="Y112" s="5">
        <v>8</v>
      </c>
      <c r="Z112" s="5">
        <v>6</v>
      </c>
    </row>
    <row r="113" spans="1:26" x14ac:dyDescent="0.45">
      <c r="A113" s="7">
        <v>44698</v>
      </c>
      <c r="B113" s="5">
        <v>3</v>
      </c>
      <c r="C113" s="5">
        <v>0</v>
      </c>
      <c r="D113" s="5">
        <v>0</v>
      </c>
      <c r="E113" s="5">
        <v>0</v>
      </c>
      <c r="F113" s="5">
        <v>0</v>
      </c>
      <c r="G113" s="5">
        <v>2</v>
      </c>
      <c r="H113" s="5">
        <v>2.25</v>
      </c>
      <c r="I113" s="5">
        <v>0.5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3</v>
      </c>
      <c r="P113" s="5">
        <v>5</v>
      </c>
      <c r="Q113" s="5">
        <v>27.5</v>
      </c>
      <c r="R113" s="5">
        <v>0</v>
      </c>
      <c r="S113" s="5">
        <v>0</v>
      </c>
      <c r="T113" s="5">
        <v>3</v>
      </c>
      <c r="U113" s="5">
        <v>4</v>
      </c>
      <c r="V113" s="5">
        <v>3.5</v>
      </c>
      <c r="W113" s="5">
        <v>0.75</v>
      </c>
      <c r="X113" s="5">
        <v>22</v>
      </c>
      <c r="Y113" s="5">
        <v>1.5</v>
      </c>
      <c r="Z113" s="5">
        <v>3.5</v>
      </c>
    </row>
    <row r="114" spans="1:26" x14ac:dyDescent="0.45">
      <c r="A114" s="7">
        <v>44700</v>
      </c>
      <c r="B114" s="5">
        <v>14</v>
      </c>
      <c r="C114" s="5">
        <v>0</v>
      </c>
      <c r="D114" s="5">
        <v>3.7</v>
      </c>
      <c r="E114" s="5">
        <v>0</v>
      </c>
      <c r="F114" s="5">
        <v>3</v>
      </c>
      <c r="G114" s="5">
        <v>7</v>
      </c>
      <c r="H114" s="5">
        <v>6.5</v>
      </c>
      <c r="I114" s="5">
        <v>1.05</v>
      </c>
      <c r="J114" s="5">
        <v>3</v>
      </c>
      <c r="K114" s="5">
        <v>15</v>
      </c>
      <c r="L114" s="5">
        <v>0</v>
      </c>
      <c r="M114" s="5">
        <v>0</v>
      </c>
      <c r="N114" s="5">
        <v>2</v>
      </c>
      <c r="O114" s="5">
        <v>21</v>
      </c>
      <c r="P114" s="5">
        <v>1</v>
      </c>
      <c r="Q114" s="5">
        <v>37</v>
      </c>
      <c r="R114" s="5">
        <v>0.5</v>
      </c>
      <c r="S114" s="5">
        <v>4</v>
      </c>
      <c r="T114" s="5">
        <v>0</v>
      </c>
      <c r="U114" s="5">
        <v>1</v>
      </c>
      <c r="V114" s="5">
        <v>4.5</v>
      </c>
      <c r="W114" s="5">
        <v>3.05</v>
      </c>
      <c r="X114" s="5">
        <v>27</v>
      </c>
      <c r="Y114" s="5">
        <v>7</v>
      </c>
      <c r="Z114" s="5">
        <v>7</v>
      </c>
    </row>
    <row r="115" spans="1:26" x14ac:dyDescent="0.45">
      <c r="A115" s="7">
        <v>44701</v>
      </c>
      <c r="B115" s="5">
        <v>28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1</v>
      </c>
      <c r="I115" s="5">
        <v>0.5</v>
      </c>
      <c r="J115" s="5">
        <v>2</v>
      </c>
      <c r="K115" s="5">
        <v>0</v>
      </c>
      <c r="L115" s="5">
        <v>0</v>
      </c>
      <c r="M115" s="5">
        <v>0</v>
      </c>
      <c r="N115" s="5">
        <v>3</v>
      </c>
      <c r="O115" s="5">
        <v>33</v>
      </c>
      <c r="P115" s="5">
        <v>3</v>
      </c>
      <c r="Q115" s="5">
        <v>31.5</v>
      </c>
      <c r="R115" s="5">
        <v>3</v>
      </c>
      <c r="S115" s="5">
        <v>0</v>
      </c>
      <c r="T115" s="5">
        <v>0</v>
      </c>
      <c r="U115" s="5">
        <v>12</v>
      </c>
      <c r="V115" s="5">
        <v>4</v>
      </c>
      <c r="W115" s="5">
        <v>12</v>
      </c>
      <c r="X115" s="5">
        <v>7</v>
      </c>
      <c r="Y115" s="5">
        <v>5.5</v>
      </c>
      <c r="Z115" s="5">
        <v>3</v>
      </c>
    </row>
    <row r="116" spans="1:26" x14ac:dyDescent="0.45">
      <c r="A116" s="7">
        <v>44702</v>
      </c>
      <c r="B116" s="5">
        <v>4</v>
      </c>
      <c r="C116" s="5">
        <v>2</v>
      </c>
      <c r="D116" s="5">
        <v>3.5</v>
      </c>
      <c r="E116" s="5">
        <v>0</v>
      </c>
      <c r="F116" s="5">
        <v>0</v>
      </c>
      <c r="G116" s="5">
        <v>5</v>
      </c>
      <c r="H116" s="5">
        <v>1.5</v>
      </c>
      <c r="I116" s="5">
        <v>0.5</v>
      </c>
      <c r="J116" s="5">
        <v>2</v>
      </c>
      <c r="K116" s="5">
        <v>5</v>
      </c>
      <c r="L116" s="5">
        <v>0</v>
      </c>
      <c r="M116" s="5">
        <v>0</v>
      </c>
      <c r="N116" s="5">
        <v>10</v>
      </c>
      <c r="O116" s="5">
        <v>20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2</v>
      </c>
      <c r="V116" s="5">
        <v>1</v>
      </c>
      <c r="W116" s="5">
        <v>2.75</v>
      </c>
      <c r="X116" s="5">
        <v>56</v>
      </c>
      <c r="Y116" s="5">
        <v>2</v>
      </c>
      <c r="Z116" s="5">
        <v>5.15</v>
      </c>
    </row>
    <row r="117" spans="1:26" x14ac:dyDescent="0.45">
      <c r="A117" s="7">
        <v>44703</v>
      </c>
      <c r="B117" s="5">
        <v>1</v>
      </c>
      <c r="C117" s="5">
        <v>2</v>
      </c>
      <c r="D117" s="5">
        <v>7</v>
      </c>
      <c r="E117" s="5">
        <v>0</v>
      </c>
      <c r="F117" s="5">
        <v>0</v>
      </c>
      <c r="G117" s="5">
        <v>1</v>
      </c>
      <c r="H117" s="5">
        <v>1.5</v>
      </c>
      <c r="I117" s="5">
        <v>2.5</v>
      </c>
      <c r="J117" s="5">
        <v>1</v>
      </c>
      <c r="K117" s="5">
        <v>5</v>
      </c>
      <c r="L117" s="5">
        <v>1.5</v>
      </c>
      <c r="M117" s="5">
        <v>18.8</v>
      </c>
      <c r="N117" s="5">
        <v>3</v>
      </c>
      <c r="O117" s="5">
        <v>3</v>
      </c>
      <c r="P117" s="5">
        <v>0</v>
      </c>
      <c r="Q117" s="5">
        <v>0</v>
      </c>
      <c r="R117" s="5">
        <v>0.45</v>
      </c>
      <c r="S117" s="5">
        <v>0</v>
      </c>
      <c r="T117" s="5">
        <v>0</v>
      </c>
      <c r="U117" s="5">
        <v>4</v>
      </c>
      <c r="V117" s="5">
        <v>6.25</v>
      </c>
      <c r="W117" s="5">
        <v>1.25</v>
      </c>
      <c r="X117" s="5">
        <v>40</v>
      </c>
      <c r="Y117" s="5">
        <v>4.25</v>
      </c>
      <c r="Z117" s="5">
        <v>4.5</v>
      </c>
    </row>
    <row r="118" spans="1:26" x14ac:dyDescent="0.45">
      <c r="A118" s="7">
        <v>44704</v>
      </c>
      <c r="B118" s="5">
        <v>20</v>
      </c>
      <c r="C118" s="5">
        <v>0</v>
      </c>
      <c r="D118" s="5">
        <v>0</v>
      </c>
      <c r="E118" s="5">
        <v>0</v>
      </c>
      <c r="F118" s="5">
        <v>5</v>
      </c>
      <c r="G118" s="5">
        <v>40</v>
      </c>
      <c r="H118" s="5">
        <v>10</v>
      </c>
      <c r="I118" s="5">
        <v>0</v>
      </c>
      <c r="J118" s="5">
        <v>11</v>
      </c>
      <c r="K118" s="5">
        <v>120</v>
      </c>
      <c r="L118" s="5">
        <v>0.3</v>
      </c>
      <c r="M118" s="5">
        <v>3.4</v>
      </c>
      <c r="N118" s="5">
        <v>7</v>
      </c>
      <c r="O118" s="5">
        <v>18</v>
      </c>
      <c r="P118" s="5">
        <v>0</v>
      </c>
      <c r="Q118" s="5">
        <v>0</v>
      </c>
      <c r="R118" s="5">
        <v>1</v>
      </c>
      <c r="S118" s="5">
        <v>0</v>
      </c>
      <c r="T118" s="5">
        <v>0</v>
      </c>
      <c r="U118" s="5">
        <v>0</v>
      </c>
      <c r="V118" s="5">
        <v>12</v>
      </c>
      <c r="W118" s="5">
        <v>13</v>
      </c>
      <c r="X118" s="5">
        <v>10</v>
      </c>
      <c r="Y118" s="5">
        <v>11</v>
      </c>
      <c r="Z118" s="5">
        <v>29</v>
      </c>
    </row>
    <row r="119" spans="1:26" x14ac:dyDescent="0.45">
      <c r="A119" s="7">
        <v>44705</v>
      </c>
      <c r="B119" s="5">
        <v>3</v>
      </c>
      <c r="C119" s="5">
        <v>0.4</v>
      </c>
      <c r="D119" s="5">
        <v>0</v>
      </c>
      <c r="E119" s="5">
        <v>0</v>
      </c>
      <c r="F119" s="5">
        <v>1</v>
      </c>
      <c r="G119" s="5">
        <v>0</v>
      </c>
      <c r="H119" s="5">
        <v>3</v>
      </c>
      <c r="I119" s="5">
        <v>0</v>
      </c>
      <c r="J119" s="5">
        <v>0</v>
      </c>
      <c r="K119" s="5">
        <v>0</v>
      </c>
      <c r="L119" s="5">
        <v>0</v>
      </c>
      <c r="M119" s="5">
        <v>3</v>
      </c>
      <c r="N119" s="5">
        <v>0</v>
      </c>
      <c r="O119" s="5">
        <v>6</v>
      </c>
      <c r="P119" s="5">
        <v>0</v>
      </c>
      <c r="Q119" s="5">
        <v>0</v>
      </c>
      <c r="R119" s="5">
        <v>0</v>
      </c>
      <c r="S119" s="5">
        <v>0</v>
      </c>
      <c r="T119" s="5">
        <v>1</v>
      </c>
      <c r="U119" s="5">
        <v>0</v>
      </c>
      <c r="V119" s="5">
        <v>3</v>
      </c>
      <c r="W119" s="5">
        <v>3.5</v>
      </c>
      <c r="X119" s="5">
        <v>9</v>
      </c>
      <c r="Y119" s="5">
        <v>4</v>
      </c>
      <c r="Z119" s="5">
        <v>9</v>
      </c>
    </row>
    <row r="120" spans="1:26" x14ac:dyDescent="0.45">
      <c r="A120" s="7">
        <v>44707</v>
      </c>
      <c r="B120" s="5">
        <v>13</v>
      </c>
      <c r="C120" s="5">
        <v>6</v>
      </c>
      <c r="D120" s="5">
        <v>5</v>
      </c>
      <c r="E120" s="5">
        <v>0</v>
      </c>
      <c r="F120" s="5">
        <v>0</v>
      </c>
      <c r="G120" s="5">
        <v>9</v>
      </c>
      <c r="H120" s="5">
        <v>0</v>
      </c>
      <c r="I120" s="5">
        <v>0</v>
      </c>
      <c r="J120" s="5">
        <v>1</v>
      </c>
      <c r="K120" s="5">
        <v>0</v>
      </c>
      <c r="L120" s="5">
        <v>0.8</v>
      </c>
      <c r="M120" s="5">
        <v>5</v>
      </c>
      <c r="N120" s="5">
        <v>0</v>
      </c>
      <c r="O120" s="5">
        <v>19</v>
      </c>
      <c r="P120" s="5">
        <v>0</v>
      </c>
      <c r="Q120" s="5">
        <v>2.5</v>
      </c>
      <c r="R120" s="5">
        <v>2</v>
      </c>
      <c r="S120" s="5">
        <v>0</v>
      </c>
      <c r="T120" s="5">
        <v>4</v>
      </c>
      <c r="U120" s="5">
        <v>7</v>
      </c>
      <c r="V120" s="5">
        <v>3</v>
      </c>
      <c r="W120" s="5">
        <v>5.5</v>
      </c>
      <c r="X120" s="5">
        <v>23</v>
      </c>
      <c r="Y120" s="5">
        <v>0</v>
      </c>
      <c r="Z120" s="5">
        <v>11</v>
      </c>
    </row>
    <row r="121" spans="1:26" x14ac:dyDescent="0.45">
      <c r="A121" s="7">
        <v>44708</v>
      </c>
      <c r="B121" s="5">
        <v>6</v>
      </c>
      <c r="C121" s="5">
        <v>0</v>
      </c>
      <c r="D121" s="5">
        <v>0</v>
      </c>
      <c r="E121" s="5">
        <v>0</v>
      </c>
      <c r="F121" s="5">
        <v>0</v>
      </c>
      <c r="G121" s="5">
        <v>4</v>
      </c>
      <c r="H121" s="5">
        <v>2</v>
      </c>
      <c r="I121" s="5">
        <v>0</v>
      </c>
      <c r="J121" s="5">
        <v>1</v>
      </c>
      <c r="K121" s="5">
        <v>0</v>
      </c>
      <c r="L121" s="5">
        <v>0.7</v>
      </c>
      <c r="M121" s="5">
        <v>2</v>
      </c>
      <c r="N121" s="5">
        <v>0</v>
      </c>
      <c r="O121" s="5">
        <v>0</v>
      </c>
      <c r="P121" s="5">
        <v>0</v>
      </c>
      <c r="Q121" s="5">
        <v>2</v>
      </c>
      <c r="R121" s="5">
        <v>2</v>
      </c>
      <c r="S121" s="5">
        <v>0</v>
      </c>
      <c r="T121" s="5">
        <v>0</v>
      </c>
      <c r="U121" s="5">
        <v>0</v>
      </c>
      <c r="V121" s="5">
        <v>4</v>
      </c>
      <c r="W121" s="5">
        <v>0.5</v>
      </c>
      <c r="X121" s="5">
        <v>9</v>
      </c>
      <c r="Y121" s="5">
        <v>1</v>
      </c>
      <c r="Z121" s="5">
        <v>1</v>
      </c>
    </row>
    <row r="122" spans="1:26" x14ac:dyDescent="0.45">
      <c r="A122" s="7">
        <v>44709</v>
      </c>
      <c r="B122" s="5">
        <v>5</v>
      </c>
      <c r="C122" s="5">
        <v>0</v>
      </c>
      <c r="D122" s="5">
        <v>0</v>
      </c>
      <c r="E122" s="5">
        <v>0</v>
      </c>
      <c r="F122" s="5">
        <v>0</v>
      </c>
      <c r="G122" s="5">
        <v>1</v>
      </c>
      <c r="H122" s="5">
        <v>1</v>
      </c>
      <c r="I122" s="5">
        <v>0</v>
      </c>
      <c r="J122" s="5">
        <v>6</v>
      </c>
      <c r="K122" s="5">
        <v>0</v>
      </c>
      <c r="L122" s="5">
        <v>0</v>
      </c>
      <c r="M122" s="5">
        <v>3.4</v>
      </c>
      <c r="N122" s="5">
        <v>0</v>
      </c>
      <c r="O122" s="5">
        <v>3</v>
      </c>
      <c r="P122" s="5">
        <v>0.5</v>
      </c>
      <c r="Q122" s="5">
        <v>5</v>
      </c>
      <c r="R122" s="5">
        <v>0</v>
      </c>
      <c r="S122" s="5">
        <v>0</v>
      </c>
      <c r="T122" s="5">
        <v>0.5</v>
      </c>
      <c r="U122" s="5">
        <v>0.5</v>
      </c>
      <c r="V122" s="5">
        <v>2.5</v>
      </c>
      <c r="W122" s="5">
        <v>4</v>
      </c>
      <c r="X122" s="5">
        <v>32</v>
      </c>
      <c r="Y122" s="5">
        <v>4.5</v>
      </c>
      <c r="Z122" s="5">
        <v>8</v>
      </c>
    </row>
    <row r="123" spans="1:26" x14ac:dyDescent="0.45">
      <c r="A123" s="8">
        <v>44710</v>
      </c>
      <c r="B123" s="6">
        <v>12</v>
      </c>
      <c r="C123" s="6">
        <v>1</v>
      </c>
      <c r="D123" s="6">
        <v>0</v>
      </c>
      <c r="E123" s="6">
        <v>0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</v>
      </c>
      <c r="L123" s="6">
        <v>0</v>
      </c>
      <c r="M123" s="6">
        <v>0.65</v>
      </c>
      <c r="N123" s="6">
        <v>0</v>
      </c>
      <c r="O123" s="6">
        <v>0</v>
      </c>
      <c r="P123" s="6">
        <v>1</v>
      </c>
      <c r="Q123" s="6">
        <v>3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6</v>
      </c>
      <c r="Y123" s="6">
        <v>0</v>
      </c>
      <c r="Z123" s="6">
        <v>0</v>
      </c>
    </row>
    <row r="125" spans="1:26" x14ac:dyDescent="0.45">
      <c r="A125" s="9" t="s">
        <v>84</v>
      </c>
      <c r="B125">
        <f>AVERAGE(B2:B123)</f>
        <v>5.1229508196721314</v>
      </c>
      <c r="C125">
        <f t="shared" ref="C125:Z125" si="0">AVERAGE(C2:C123)</f>
        <v>1.868032786885246</v>
      </c>
      <c r="D125">
        <f t="shared" si="0"/>
        <v>2.2979508196721312</v>
      </c>
      <c r="E125">
        <f t="shared" si="0"/>
        <v>0.22131147540983606</v>
      </c>
      <c r="F125">
        <f t="shared" si="0"/>
        <v>1.3688524590163935</v>
      </c>
      <c r="G125">
        <f t="shared" si="0"/>
        <v>11.983606557377049</v>
      </c>
      <c r="H125">
        <f t="shared" si="0"/>
        <v>2.4061475409836066</v>
      </c>
      <c r="I125">
        <f t="shared" si="0"/>
        <v>0.76188524590163942</v>
      </c>
      <c r="J125">
        <f t="shared" si="0"/>
        <v>1.3852459016393444</v>
      </c>
      <c r="K125">
        <f t="shared" si="0"/>
        <v>9.4909836065573785</v>
      </c>
      <c r="L125">
        <f t="shared" si="0"/>
        <v>0.58524590163934431</v>
      </c>
      <c r="M125">
        <f t="shared" si="0"/>
        <v>1.1797540983606558</v>
      </c>
      <c r="N125">
        <f t="shared" si="0"/>
        <v>1.6741803278688525</v>
      </c>
      <c r="O125">
        <f>AVERAGE(O2:O123)</f>
        <v>9.6413114754098359</v>
      </c>
      <c r="P125">
        <f t="shared" si="0"/>
        <v>1.3995901639344261</v>
      </c>
      <c r="Q125">
        <f t="shared" si="0"/>
        <v>8.7537704918032784</v>
      </c>
      <c r="R125">
        <f t="shared" si="0"/>
        <v>0.90327868852459015</v>
      </c>
      <c r="S125">
        <f t="shared" si="0"/>
        <v>3.8114754098360657</v>
      </c>
      <c r="T125">
        <f t="shared" si="0"/>
        <v>0.95081967213114749</v>
      </c>
      <c r="U125">
        <f t="shared" si="0"/>
        <v>1.9262295081967213</v>
      </c>
      <c r="V125">
        <f t="shared" si="0"/>
        <v>2.5131147540983609</v>
      </c>
      <c r="W125">
        <f t="shared" si="0"/>
        <v>3.0143442622950825</v>
      </c>
      <c r="X125">
        <f t="shared" si="0"/>
        <v>18.729508196721312</v>
      </c>
      <c r="Y125">
        <f t="shared" si="0"/>
        <v>2.4963114754098363</v>
      </c>
      <c r="Z125">
        <f t="shared" si="0"/>
        <v>5.0225409836065564</v>
      </c>
    </row>
    <row r="126" spans="1:26" x14ac:dyDescent="0.45">
      <c r="A126" s="9" t="s">
        <v>83</v>
      </c>
      <c r="B126">
        <f>_xlfn.STDEV.P(B2:B123)</f>
        <v>9.1064540874459805</v>
      </c>
      <c r="C126">
        <f t="shared" ref="C126:Z126" si="1">_xlfn.STDEV.P(C2:C123)</f>
        <v>3.2662272413853328</v>
      </c>
      <c r="D126">
        <f t="shared" si="1"/>
        <v>3.6110849235998526</v>
      </c>
      <c r="E126">
        <f t="shared" si="1"/>
        <v>0.77366802600241846</v>
      </c>
      <c r="F126">
        <f t="shared" si="1"/>
        <v>2.6183489343794659</v>
      </c>
      <c r="G126">
        <f t="shared" si="1"/>
        <v>21.091130762213993</v>
      </c>
      <c r="H126">
        <f t="shared" si="1"/>
        <v>3.2188836896880653</v>
      </c>
      <c r="I126">
        <f t="shared" si="1"/>
        <v>1.6313156371907223</v>
      </c>
      <c r="J126">
        <f t="shared" si="1"/>
        <v>2.6378292159120669</v>
      </c>
      <c r="K126">
        <f t="shared" si="1"/>
        <v>22.719061124456275</v>
      </c>
      <c r="L126">
        <f t="shared" si="1"/>
        <v>1.4788077902540242</v>
      </c>
      <c r="M126">
        <f t="shared" si="1"/>
        <v>2.4300463677404283</v>
      </c>
      <c r="N126">
        <f t="shared" si="1"/>
        <v>3.0796944281471417</v>
      </c>
      <c r="O126">
        <f t="shared" si="1"/>
        <v>13.242443929685031</v>
      </c>
      <c r="P126">
        <f t="shared" si="1"/>
        <v>2.6272258003081674</v>
      </c>
      <c r="Q126">
        <f t="shared" si="1"/>
        <v>13.688057755856155</v>
      </c>
      <c r="R126">
        <f t="shared" si="1"/>
        <v>2.5962594286190588</v>
      </c>
      <c r="S126">
        <f t="shared" si="1"/>
        <v>15.097134657687404</v>
      </c>
      <c r="T126">
        <f t="shared" si="1"/>
        <v>1.694264476114294</v>
      </c>
      <c r="U126">
        <f t="shared" si="1"/>
        <v>3.352068196386766</v>
      </c>
      <c r="V126">
        <f t="shared" si="1"/>
        <v>4.3148514177574295</v>
      </c>
      <c r="W126">
        <f t="shared" si="1"/>
        <v>3.0065398628751359</v>
      </c>
      <c r="X126">
        <f t="shared" si="1"/>
        <v>35.200138991260125</v>
      </c>
      <c r="Y126">
        <f t="shared" si="1"/>
        <v>3.9516658037205707</v>
      </c>
      <c r="Z126">
        <f t="shared" si="1"/>
        <v>6.0547979297109356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F6E7-11EE-4686-92F8-B5011C430702}">
  <dimension ref="A1:AU72"/>
  <sheetViews>
    <sheetView topLeftCell="A55" zoomScaleNormal="100" workbookViewId="0">
      <selection activeCell="L66" sqref="L66"/>
    </sheetView>
  </sheetViews>
  <sheetFormatPr defaultRowHeight="14.25" x14ac:dyDescent="0.45"/>
  <cols>
    <col min="13" max="17" width="0" hidden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45">
      <c r="A2">
        <v>2</v>
      </c>
      <c r="B2">
        <v>0</v>
      </c>
      <c r="C2">
        <v>1</v>
      </c>
      <c r="D2">
        <v>0</v>
      </c>
      <c r="E2">
        <v>0</v>
      </c>
      <c r="F2">
        <v>0</v>
      </c>
      <c r="G2">
        <v>30</v>
      </c>
      <c r="H2">
        <v>3.75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15</v>
      </c>
      <c r="P2">
        <v>0</v>
      </c>
      <c r="Q2">
        <v>25.5</v>
      </c>
      <c r="R2">
        <v>0</v>
      </c>
      <c r="S2">
        <v>0</v>
      </c>
      <c r="T2">
        <v>0</v>
      </c>
      <c r="U2">
        <v>0.5</v>
      </c>
      <c r="V2">
        <v>0</v>
      </c>
      <c r="W2">
        <v>2.75</v>
      </c>
      <c r="X2">
        <v>15</v>
      </c>
      <c r="Y2">
        <v>0</v>
      </c>
      <c r="Z2">
        <v>0.5</v>
      </c>
    </row>
    <row r="3" spans="1:26" x14ac:dyDescent="0.4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30.75</v>
      </c>
      <c r="I3">
        <v>0</v>
      </c>
      <c r="J3">
        <v>0</v>
      </c>
      <c r="K3">
        <v>7</v>
      </c>
      <c r="L3">
        <v>0</v>
      </c>
      <c r="M3">
        <v>1</v>
      </c>
      <c r="N3">
        <v>0</v>
      </c>
      <c r="O3">
        <v>4.4000000000000004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2.65</v>
      </c>
      <c r="X3">
        <v>4</v>
      </c>
      <c r="Y3">
        <v>5</v>
      </c>
      <c r="Z3">
        <v>0</v>
      </c>
    </row>
    <row r="4" spans="1:26" x14ac:dyDescent="0.45">
      <c r="A4">
        <v>4</v>
      </c>
      <c r="B4">
        <v>0</v>
      </c>
      <c r="C4">
        <v>0.5</v>
      </c>
      <c r="D4">
        <v>0</v>
      </c>
      <c r="E4">
        <v>0</v>
      </c>
      <c r="F4">
        <v>0</v>
      </c>
      <c r="G4">
        <v>0</v>
      </c>
      <c r="H4">
        <v>1.75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11</v>
      </c>
      <c r="X4">
        <v>0</v>
      </c>
      <c r="Y4">
        <v>0</v>
      </c>
      <c r="Z4">
        <v>0</v>
      </c>
    </row>
    <row r="5" spans="1:26" x14ac:dyDescent="0.45">
      <c r="A5">
        <v>5</v>
      </c>
      <c r="B5">
        <v>0</v>
      </c>
      <c r="C5">
        <v>0.5</v>
      </c>
      <c r="D5">
        <v>0</v>
      </c>
      <c r="E5">
        <v>0</v>
      </c>
      <c r="F5">
        <v>0</v>
      </c>
      <c r="G5">
        <v>0</v>
      </c>
      <c r="H5">
        <v>3.45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11.65</v>
      </c>
      <c r="X5">
        <v>0</v>
      </c>
      <c r="Y5">
        <v>0</v>
      </c>
      <c r="Z5">
        <v>0.3</v>
      </c>
    </row>
    <row r="6" spans="1:26" x14ac:dyDescent="0.45">
      <c r="A6">
        <v>6</v>
      </c>
      <c r="B6">
        <v>0</v>
      </c>
      <c r="C6">
        <v>0.5</v>
      </c>
      <c r="D6">
        <v>0</v>
      </c>
      <c r="E6">
        <v>0</v>
      </c>
      <c r="F6">
        <v>0</v>
      </c>
      <c r="G6">
        <v>0</v>
      </c>
      <c r="H6">
        <v>7</v>
      </c>
      <c r="I6">
        <v>0.05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0.25</v>
      </c>
      <c r="W6">
        <v>1.2</v>
      </c>
      <c r="X6">
        <v>10</v>
      </c>
      <c r="Y6">
        <v>0.25</v>
      </c>
      <c r="Z6">
        <v>1.25</v>
      </c>
    </row>
    <row r="7" spans="1:26" x14ac:dyDescent="0.45">
      <c r="A7">
        <v>7</v>
      </c>
      <c r="B7">
        <v>0</v>
      </c>
      <c r="C7">
        <v>3</v>
      </c>
      <c r="D7">
        <v>11.6</v>
      </c>
      <c r="E7">
        <v>0</v>
      </c>
      <c r="F7">
        <v>0</v>
      </c>
      <c r="G7">
        <v>8</v>
      </c>
      <c r="H7">
        <v>14</v>
      </c>
      <c r="I7">
        <v>1.25</v>
      </c>
      <c r="J7">
        <v>11</v>
      </c>
      <c r="K7">
        <v>156</v>
      </c>
      <c r="L7">
        <v>4.8</v>
      </c>
      <c r="M7">
        <v>1</v>
      </c>
      <c r="N7">
        <v>15</v>
      </c>
      <c r="O7">
        <v>12.21</v>
      </c>
      <c r="P7">
        <v>0</v>
      </c>
      <c r="Q7">
        <v>4</v>
      </c>
      <c r="R7">
        <v>10</v>
      </c>
      <c r="S7">
        <v>0</v>
      </c>
      <c r="T7">
        <v>0</v>
      </c>
      <c r="U7">
        <v>1.5</v>
      </c>
      <c r="V7">
        <v>0.5</v>
      </c>
      <c r="W7">
        <v>4.7</v>
      </c>
      <c r="X7">
        <v>203</v>
      </c>
      <c r="Y7">
        <v>1.5</v>
      </c>
      <c r="Z7">
        <v>0</v>
      </c>
    </row>
    <row r="8" spans="1:26" x14ac:dyDescent="0.45">
      <c r="A8">
        <v>8</v>
      </c>
      <c r="B8">
        <v>5</v>
      </c>
      <c r="C8">
        <v>4.5</v>
      </c>
      <c r="D8">
        <v>8.8000000000000007</v>
      </c>
      <c r="E8">
        <v>0</v>
      </c>
      <c r="F8">
        <v>5</v>
      </c>
      <c r="G8">
        <v>6</v>
      </c>
      <c r="H8">
        <v>9.5</v>
      </c>
      <c r="I8">
        <v>0.7</v>
      </c>
      <c r="J8">
        <v>1</v>
      </c>
      <c r="K8">
        <v>10</v>
      </c>
      <c r="L8">
        <v>1.7</v>
      </c>
      <c r="M8">
        <v>0.3</v>
      </c>
      <c r="N8">
        <v>3</v>
      </c>
      <c r="O8">
        <v>7</v>
      </c>
      <c r="P8">
        <v>0</v>
      </c>
      <c r="Q8">
        <v>31.4</v>
      </c>
      <c r="R8">
        <v>1</v>
      </c>
      <c r="S8">
        <v>0</v>
      </c>
      <c r="T8">
        <v>0.5</v>
      </c>
      <c r="U8">
        <v>2.5</v>
      </c>
      <c r="V8">
        <v>2.75</v>
      </c>
      <c r="W8">
        <v>14.2</v>
      </c>
      <c r="X8">
        <v>20</v>
      </c>
      <c r="Y8">
        <v>9.1</v>
      </c>
      <c r="Z8">
        <v>14.4</v>
      </c>
    </row>
    <row r="9" spans="1:26" x14ac:dyDescent="0.45">
      <c r="A9">
        <v>9</v>
      </c>
      <c r="B9">
        <v>2</v>
      </c>
      <c r="C9">
        <v>15.8</v>
      </c>
      <c r="D9">
        <v>17.8</v>
      </c>
      <c r="E9">
        <v>0</v>
      </c>
      <c r="F9">
        <v>2</v>
      </c>
      <c r="G9">
        <v>44</v>
      </c>
      <c r="H9">
        <v>0.75</v>
      </c>
      <c r="I9">
        <v>1</v>
      </c>
      <c r="J9">
        <v>2</v>
      </c>
      <c r="K9">
        <v>23.4</v>
      </c>
      <c r="L9">
        <v>4.95</v>
      </c>
      <c r="M9">
        <v>0.15</v>
      </c>
      <c r="N9">
        <v>0.25</v>
      </c>
      <c r="O9">
        <v>38</v>
      </c>
      <c r="P9">
        <v>0.5</v>
      </c>
      <c r="Q9">
        <v>60</v>
      </c>
      <c r="R9">
        <v>4</v>
      </c>
      <c r="S9">
        <v>0</v>
      </c>
      <c r="T9">
        <v>4</v>
      </c>
      <c r="U9">
        <v>1.5</v>
      </c>
      <c r="V9">
        <v>7</v>
      </c>
      <c r="W9">
        <v>9.35</v>
      </c>
      <c r="X9">
        <v>50</v>
      </c>
      <c r="Y9">
        <v>3</v>
      </c>
      <c r="Z9">
        <v>7.15</v>
      </c>
    </row>
    <row r="10" spans="1:26" x14ac:dyDescent="0.45">
      <c r="A10">
        <v>10</v>
      </c>
      <c r="B10">
        <v>15</v>
      </c>
      <c r="C10">
        <v>34.700000000000003</v>
      </c>
      <c r="D10">
        <v>29.2</v>
      </c>
      <c r="E10">
        <v>0</v>
      </c>
      <c r="F10">
        <v>8</v>
      </c>
      <c r="G10">
        <v>131</v>
      </c>
      <c r="H10">
        <v>16.350000000000001</v>
      </c>
      <c r="I10">
        <v>3.45</v>
      </c>
      <c r="J10">
        <v>18</v>
      </c>
      <c r="K10">
        <v>26</v>
      </c>
      <c r="L10">
        <v>17.3</v>
      </c>
      <c r="M10">
        <v>3.33</v>
      </c>
      <c r="N10">
        <v>23</v>
      </c>
      <c r="O10">
        <v>136.6</v>
      </c>
      <c r="P10">
        <v>15.5</v>
      </c>
      <c r="Q10">
        <v>66</v>
      </c>
      <c r="R10">
        <v>9.5</v>
      </c>
      <c r="S10">
        <v>151</v>
      </c>
      <c r="T10">
        <v>7</v>
      </c>
      <c r="U10">
        <v>15.5</v>
      </c>
      <c r="V10">
        <v>16.75</v>
      </c>
      <c r="W10">
        <v>19.649999999999999</v>
      </c>
      <c r="X10">
        <v>19</v>
      </c>
      <c r="Y10">
        <v>31.5</v>
      </c>
      <c r="Z10">
        <v>46.7</v>
      </c>
    </row>
    <row r="11" spans="1:26" x14ac:dyDescent="0.45">
      <c r="A11">
        <v>11</v>
      </c>
      <c r="B11">
        <v>11</v>
      </c>
      <c r="C11">
        <v>10.7</v>
      </c>
      <c r="D11">
        <v>13.4</v>
      </c>
      <c r="E11">
        <v>7</v>
      </c>
      <c r="F11">
        <v>14</v>
      </c>
      <c r="G11">
        <v>108</v>
      </c>
      <c r="H11">
        <v>10.95</v>
      </c>
      <c r="I11">
        <v>8.65</v>
      </c>
      <c r="J11">
        <v>1</v>
      </c>
      <c r="K11">
        <v>42.5</v>
      </c>
      <c r="L11">
        <v>0.5</v>
      </c>
      <c r="M11">
        <v>16.32</v>
      </c>
      <c r="N11">
        <v>1</v>
      </c>
      <c r="O11">
        <v>65</v>
      </c>
      <c r="P11">
        <v>2</v>
      </c>
      <c r="Q11">
        <v>110</v>
      </c>
      <c r="R11">
        <v>1</v>
      </c>
      <c r="S11">
        <v>37</v>
      </c>
      <c r="T11">
        <v>0</v>
      </c>
      <c r="U11">
        <v>6.5</v>
      </c>
      <c r="V11">
        <v>10.5</v>
      </c>
      <c r="W11">
        <v>10.95</v>
      </c>
      <c r="X11">
        <v>90</v>
      </c>
      <c r="Y11">
        <v>21.25</v>
      </c>
      <c r="Z11">
        <v>19.399999999999999</v>
      </c>
    </row>
    <row r="12" spans="1:26" x14ac:dyDescent="0.45">
      <c r="A12">
        <v>12</v>
      </c>
      <c r="B12">
        <v>47</v>
      </c>
      <c r="C12">
        <v>14.7</v>
      </c>
      <c r="D12">
        <v>26.9</v>
      </c>
      <c r="E12">
        <v>3</v>
      </c>
      <c r="F12">
        <v>25</v>
      </c>
      <c r="G12">
        <v>65</v>
      </c>
      <c r="H12">
        <v>18.3</v>
      </c>
      <c r="I12">
        <v>2.4500000000000002</v>
      </c>
      <c r="J12">
        <v>7</v>
      </c>
      <c r="K12">
        <v>54</v>
      </c>
      <c r="L12">
        <v>1.1000000000000001</v>
      </c>
      <c r="M12">
        <v>7.25</v>
      </c>
      <c r="N12">
        <v>15</v>
      </c>
      <c r="O12">
        <v>62</v>
      </c>
      <c r="P12">
        <v>20</v>
      </c>
      <c r="Q12">
        <v>61.5</v>
      </c>
      <c r="R12">
        <v>5.75</v>
      </c>
      <c r="S12">
        <v>66</v>
      </c>
      <c r="T12">
        <v>13.5</v>
      </c>
      <c r="U12">
        <v>16</v>
      </c>
      <c r="V12">
        <v>21.15</v>
      </c>
      <c r="W12">
        <v>23.85</v>
      </c>
      <c r="X12">
        <v>59</v>
      </c>
      <c r="Y12">
        <v>20.85</v>
      </c>
      <c r="Z12">
        <v>42.5</v>
      </c>
    </row>
    <row r="13" spans="1:26" x14ac:dyDescent="0.45">
      <c r="A13">
        <v>13</v>
      </c>
      <c r="B13">
        <v>34</v>
      </c>
      <c r="C13">
        <v>30</v>
      </c>
      <c r="D13">
        <v>27</v>
      </c>
      <c r="E13">
        <v>8</v>
      </c>
      <c r="F13">
        <v>23</v>
      </c>
      <c r="G13">
        <v>176</v>
      </c>
      <c r="H13">
        <v>38.35</v>
      </c>
      <c r="I13">
        <v>5.45</v>
      </c>
      <c r="J13">
        <v>21</v>
      </c>
      <c r="K13">
        <v>127.5</v>
      </c>
      <c r="L13">
        <v>11.5</v>
      </c>
      <c r="M13">
        <v>15.1</v>
      </c>
      <c r="N13">
        <v>28.5</v>
      </c>
      <c r="O13">
        <v>71.03</v>
      </c>
      <c r="P13">
        <v>16</v>
      </c>
      <c r="Q13">
        <v>70.5</v>
      </c>
      <c r="R13">
        <v>43.25</v>
      </c>
      <c r="S13">
        <v>160</v>
      </c>
      <c r="T13">
        <v>20</v>
      </c>
      <c r="U13">
        <v>25</v>
      </c>
      <c r="V13">
        <v>40.049999999999997</v>
      </c>
      <c r="W13">
        <v>32</v>
      </c>
      <c r="X13">
        <v>273</v>
      </c>
      <c r="Y13">
        <v>14.55</v>
      </c>
      <c r="Z13">
        <v>80.400000000000006</v>
      </c>
    </row>
    <row r="14" spans="1:26" x14ac:dyDescent="0.45">
      <c r="A14">
        <v>14</v>
      </c>
      <c r="B14">
        <v>66</v>
      </c>
      <c r="C14">
        <v>17.2</v>
      </c>
      <c r="D14">
        <v>14.4</v>
      </c>
      <c r="E14">
        <v>0</v>
      </c>
      <c r="F14">
        <v>18</v>
      </c>
      <c r="G14">
        <v>259</v>
      </c>
      <c r="H14">
        <v>21</v>
      </c>
      <c r="I14">
        <v>11.75</v>
      </c>
      <c r="J14">
        <v>5</v>
      </c>
      <c r="K14">
        <v>33</v>
      </c>
      <c r="L14">
        <v>1.5</v>
      </c>
      <c r="M14">
        <v>6.25</v>
      </c>
      <c r="N14">
        <v>8.5</v>
      </c>
      <c r="O14">
        <v>70</v>
      </c>
      <c r="P14">
        <v>17.5</v>
      </c>
      <c r="Q14">
        <v>38</v>
      </c>
      <c r="R14">
        <v>1.75</v>
      </c>
      <c r="S14">
        <v>0</v>
      </c>
      <c r="T14">
        <v>8</v>
      </c>
      <c r="U14">
        <v>27</v>
      </c>
      <c r="V14">
        <v>16.25</v>
      </c>
      <c r="W14">
        <v>22.25</v>
      </c>
      <c r="X14">
        <v>183</v>
      </c>
      <c r="Y14">
        <v>18.75</v>
      </c>
      <c r="Z14">
        <v>39.75</v>
      </c>
    </row>
    <row r="15" spans="1:26" x14ac:dyDescent="0.45">
      <c r="A15">
        <v>15</v>
      </c>
      <c r="B15">
        <v>78</v>
      </c>
      <c r="C15">
        <v>22.8</v>
      </c>
      <c r="D15">
        <v>21.3</v>
      </c>
      <c r="E15">
        <v>0</v>
      </c>
      <c r="F15">
        <v>7</v>
      </c>
      <c r="G15">
        <v>44</v>
      </c>
      <c r="H15">
        <v>16.75</v>
      </c>
      <c r="I15">
        <v>16.95</v>
      </c>
      <c r="J15">
        <v>4</v>
      </c>
      <c r="K15">
        <v>52</v>
      </c>
      <c r="L15">
        <v>1.5</v>
      </c>
      <c r="M15">
        <v>16.3</v>
      </c>
      <c r="N15">
        <v>13.5</v>
      </c>
      <c r="O15">
        <v>128</v>
      </c>
      <c r="P15">
        <v>15.5</v>
      </c>
      <c r="Q15">
        <v>19</v>
      </c>
      <c r="R15">
        <v>2.5</v>
      </c>
      <c r="S15">
        <v>0</v>
      </c>
      <c r="T15">
        <v>9</v>
      </c>
      <c r="U15">
        <v>9</v>
      </c>
      <c r="V15">
        <v>12.5</v>
      </c>
      <c r="W15">
        <v>33.1</v>
      </c>
      <c r="X15">
        <v>99</v>
      </c>
      <c r="Y15">
        <v>15.55</v>
      </c>
      <c r="Z15">
        <v>54.7</v>
      </c>
    </row>
    <row r="16" spans="1:26" x14ac:dyDescent="0.45">
      <c r="A16">
        <v>16</v>
      </c>
      <c r="B16">
        <v>70</v>
      </c>
      <c r="C16">
        <v>23</v>
      </c>
      <c r="D16">
        <v>21.3</v>
      </c>
      <c r="E16">
        <v>6</v>
      </c>
      <c r="F16">
        <v>14</v>
      </c>
      <c r="G16">
        <v>187</v>
      </c>
      <c r="H16">
        <v>21</v>
      </c>
      <c r="I16">
        <v>12.5</v>
      </c>
      <c r="J16">
        <v>17</v>
      </c>
      <c r="K16">
        <v>202</v>
      </c>
      <c r="L16">
        <v>7.6</v>
      </c>
      <c r="M16">
        <v>1.1299999999999999</v>
      </c>
      <c r="N16">
        <v>24</v>
      </c>
      <c r="O16">
        <v>46</v>
      </c>
      <c r="P16">
        <v>21.25</v>
      </c>
      <c r="Q16">
        <v>119</v>
      </c>
      <c r="R16">
        <v>2.5</v>
      </c>
      <c r="S16">
        <v>0</v>
      </c>
      <c r="T16">
        <v>7</v>
      </c>
      <c r="U16">
        <v>11.5</v>
      </c>
      <c r="V16">
        <v>41.25</v>
      </c>
      <c r="W16">
        <v>37.200000000000003</v>
      </c>
      <c r="X16">
        <v>162</v>
      </c>
      <c r="Y16">
        <v>39.75</v>
      </c>
      <c r="Z16">
        <v>62</v>
      </c>
    </row>
    <row r="17" spans="1:26" x14ac:dyDescent="0.45">
      <c r="A17">
        <v>17</v>
      </c>
      <c r="B17">
        <v>43</v>
      </c>
      <c r="C17">
        <v>8.4</v>
      </c>
      <c r="D17">
        <v>20</v>
      </c>
      <c r="E17">
        <v>1</v>
      </c>
      <c r="F17">
        <v>5</v>
      </c>
      <c r="G17">
        <v>141</v>
      </c>
      <c r="H17">
        <v>16</v>
      </c>
      <c r="I17">
        <v>4.75</v>
      </c>
      <c r="J17">
        <v>9</v>
      </c>
      <c r="K17">
        <v>56</v>
      </c>
      <c r="L17">
        <v>6</v>
      </c>
      <c r="M17">
        <v>21.4</v>
      </c>
      <c r="N17">
        <v>23</v>
      </c>
      <c r="O17">
        <v>155</v>
      </c>
      <c r="P17">
        <v>0</v>
      </c>
      <c r="Q17">
        <v>109</v>
      </c>
      <c r="R17">
        <v>3.75</v>
      </c>
      <c r="S17">
        <v>10</v>
      </c>
      <c r="T17">
        <v>4.5</v>
      </c>
      <c r="U17">
        <v>5.5</v>
      </c>
      <c r="V17">
        <v>36.75</v>
      </c>
      <c r="W17">
        <v>20.149999999999999</v>
      </c>
      <c r="X17">
        <v>486</v>
      </c>
      <c r="Y17">
        <v>35.5</v>
      </c>
      <c r="Z17">
        <v>39.1</v>
      </c>
    </row>
    <row r="18" spans="1:26" x14ac:dyDescent="0.45">
      <c r="A18">
        <v>18</v>
      </c>
      <c r="B18">
        <v>78</v>
      </c>
      <c r="C18">
        <v>20</v>
      </c>
      <c r="D18">
        <v>12.3</v>
      </c>
      <c r="E18">
        <v>0</v>
      </c>
      <c r="F18">
        <v>3</v>
      </c>
      <c r="G18">
        <v>57</v>
      </c>
      <c r="H18">
        <v>14</v>
      </c>
      <c r="I18">
        <v>9.75</v>
      </c>
      <c r="J18">
        <v>23</v>
      </c>
      <c r="K18">
        <v>139</v>
      </c>
      <c r="L18">
        <v>3.1</v>
      </c>
      <c r="M18">
        <v>0.68</v>
      </c>
      <c r="N18">
        <v>9.5</v>
      </c>
      <c r="O18">
        <v>65</v>
      </c>
      <c r="P18">
        <v>0</v>
      </c>
      <c r="Q18">
        <v>68.5</v>
      </c>
      <c r="R18">
        <v>7.25</v>
      </c>
      <c r="S18">
        <v>5</v>
      </c>
      <c r="T18">
        <v>11</v>
      </c>
      <c r="U18">
        <v>37</v>
      </c>
      <c r="V18">
        <v>22.65</v>
      </c>
      <c r="W18">
        <v>30.4</v>
      </c>
      <c r="X18">
        <v>206</v>
      </c>
      <c r="Y18">
        <v>15.5</v>
      </c>
      <c r="Z18">
        <v>64.400000000000006</v>
      </c>
    </row>
    <row r="19" spans="1:26" x14ac:dyDescent="0.45">
      <c r="A19">
        <v>19</v>
      </c>
      <c r="B19">
        <v>44</v>
      </c>
      <c r="C19">
        <v>6.7</v>
      </c>
      <c r="D19">
        <v>13.6</v>
      </c>
      <c r="E19">
        <v>2</v>
      </c>
      <c r="F19">
        <v>19</v>
      </c>
      <c r="G19">
        <v>92</v>
      </c>
      <c r="H19">
        <v>9.25</v>
      </c>
      <c r="I19">
        <v>3.95</v>
      </c>
      <c r="J19">
        <v>9</v>
      </c>
      <c r="K19">
        <v>33.5</v>
      </c>
      <c r="L19">
        <v>3.4</v>
      </c>
      <c r="M19">
        <v>3.15</v>
      </c>
      <c r="N19">
        <v>0</v>
      </c>
      <c r="O19">
        <v>79</v>
      </c>
      <c r="P19">
        <v>19</v>
      </c>
      <c r="Q19">
        <v>93.56</v>
      </c>
      <c r="R19">
        <v>4.5</v>
      </c>
      <c r="S19">
        <v>0</v>
      </c>
      <c r="T19">
        <v>13</v>
      </c>
      <c r="U19">
        <v>33</v>
      </c>
      <c r="V19">
        <v>12</v>
      </c>
      <c r="W19">
        <v>12.45</v>
      </c>
      <c r="X19">
        <v>78</v>
      </c>
      <c r="Y19">
        <v>7.5</v>
      </c>
      <c r="Z19">
        <v>24.55</v>
      </c>
    </row>
    <row r="20" spans="1:26" x14ac:dyDescent="0.45">
      <c r="A20">
        <v>20</v>
      </c>
      <c r="B20">
        <v>15</v>
      </c>
      <c r="C20">
        <v>2.5</v>
      </c>
      <c r="D20">
        <v>19.95</v>
      </c>
      <c r="E20">
        <v>0</v>
      </c>
      <c r="F20">
        <v>15</v>
      </c>
      <c r="G20">
        <v>45</v>
      </c>
      <c r="H20">
        <v>7.15</v>
      </c>
      <c r="I20">
        <v>4</v>
      </c>
      <c r="J20">
        <v>13</v>
      </c>
      <c r="K20">
        <v>46</v>
      </c>
      <c r="L20">
        <v>3.05</v>
      </c>
      <c r="M20">
        <v>13.97</v>
      </c>
      <c r="N20">
        <v>12</v>
      </c>
      <c r="O20">
        <v>96</v>
      </c>
      <c r="P20">
        <v>29</v>
      </c>
      <c r="Q20">
        <v>77.5</v>
      </c>
      <c r="R20">
        <v>4.5</v>
      </c>
      <c r="S20">
        <v>0</v>
      </c>
      <c r="T20">
        <v>10</v>
      </c>
      <c r="U20">
        <v>11</v>
      </c>
      <c r="V20">
        <v>14.75</v>
      </c>
      <c r="W20">
        <v>18.7</v>
      </c>
      <c r="X20">
        <v>54</v>
      </c>
      <c r="Y20">
        <v>12.75</v>
      </c>
      <c r="Z20">
        <v>28.5</v>
      </c>
    </row>
    <row r="21" spans="1:26" x14ac:dyDescent="0.45">
      <c r="A21">
        <v>21</v>
      </c>
      <c r="B21">
        <v>57</v>
      </c>
      <c r="C21">
        <v>2</v>
      </c>
      <c r="D21">
        <v>10.8</v>
      </c>
      <c r="E21">
        <v>0</v>
      </c>
      <c r="F21">
        <v>3</v>
      </c>
      <c r="G21">
        <v>14</v>
      </c>
      <c r="H21">
        <v>14</v>
      </c>
      <c r="I21">
        <v>3.8</v>
      </c>
      <c r="J21">
        <v>7</v>
      </c>
      <c r="K21">
        <v>25</v>
      </c>
      <c r="L21">
        <v>0.1</v>
      </c>
      <c r="M21">
        <v>0.35</v>
      </c>
      <c r="N21">
        <v>18</v>
      </c>
      <c r="O21">
        <v>77</v>
      </c>
      <c r="P21">
        <v>13</v>
      </c>
      <c r="Q21">
        <v>102</v>
      </c>
      <c r="R21">
        <v>3.5</v>
      </c>
      <c r="S21">
        <v>36</v>
      </c>
      <c r="T21">
        <v>3</v>
      </c>
      <c r="U21">
        <v>20.5</v>
      </c>
      <c r="V21">
        <v>20.75</v>
      </c>
      <c r="W21">
        <v>21.8</v>
      </c>
      <c r="X21">
        <v>145</v>
      </c>
      <c r="Y21">
        <v>27.5</v>
      </c>
      <c r="Z21">
        <v>24.65</v>
      </c>
    </row>
    <row r="22" spans="1:26" x14ac:dyDescent="0.45">
      <c r="A22">
        <v>22</v>
      </c>
      <c r="B22">
        <v>48</v>
      </c>
      <c r="C22">
        <v>8.4</v>
      </c>
      <c r="D22">
        <v>12</v>
      </c>
      <c r="E22">
        <v>0</v>
      </c>
      <c r="F22">
        <v>6</v>
      </c>
      <c r="G22">
        <v>55</v>
      </c>
      <c r="H22">
        <v>17.5</v>
      </c>
      <c r="I22">
        <v>2.5</v>
      </c>
      <c r="J22">
        <v>20</v>
      </c>
      <c r="K22">
        <v>125</v>
      </c>
      <c r="L22">
        <v>3.3</v>
      </c>
      <c r="M22">
        <v>35.6</v>
      </c>
      <c r="N22">
        <v>10</v>
      </c>
      <c r="O22">
        <v>49</v>
      </c>
      <c r="P22">
        <v>0.5</v>
      </c>
      <c r="Q22">
        <v>9.5</v>
      </c>
      <c r="R22">
        <v>5.45</v>
      </c>
      <c r="S22">
        <v>0</v>
      </c>
      <c r="T22">
        <v>5.5</v>
      </c>
      <c r="U22">
        <v>11.5</v>
      </c>
      <c r="V22">
        <v>30.75</v>
      </c>
      <c r="W22">
        <v>27.75</v>
      </c>
      <c r="X22">
        <v>123</v>
      </c>
      <c r="Y22">
        <v>24.75</v>
      </c>
      <c r="Z22">
        <v>62.5</v>
      </c>
    </row>
    <row r="23" spans="1:26" x14ac:dyDescent="0.45">
      <c r="A23">
        <v>23</v>
      </c>
      <c r="B23">
        <v>12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0.65</v>
      </c>
      <c r="N23">
        <v>0</v>
      </c>
      <c r="O23">
        <v>0</v>
      </c>
      <c r="P23">
        <v>1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</v>
      </c>
      <c r="Y23">
        <v>0</v>
      </c>
      <c r="Z23">
        <v>0</v>
      </c>
    </row>
    <row r="31" spans="1:26" x14ac:dyDescent="0.45">
      <c r="R31" t="s">
        <v>80</v>
      </c>
    </row>
    <row r="32" spans="1:26" ht="14.65" thickBot="1" x14ac:dyDescent="0.5"/>
    <row r="33" spans="18:44" x14ac:dyDescent="0.45">
      <c r="R33" s="14" t="s">
        <v>56</v>
      </c>
      <c r="S33" s="14"/>
      <c r="AG33" t="s">
        <v>2</v>
      </c>
      <c r="AH33" t="s">
        <v>19</v>
      </c>
      <c r="AI33" t="s">
        <v>11</v>
      </c>
    </row>
    <row r="34" spans="18:44" x14ac:dyDescent="0.45">
      <c r="R34" t="s">
        <v>57</v>
      </c>
      <c r="S34">
        <v>0.82677551434000052</v>
      </c>
      <c r="AG34">
        <v>1</v>
      </c>
      <c r="AH34">
        <v>0</v>
      </c>
      <c r="AI34">
        <v>0</v>
      </c>
    </row>
    <row r="35" spans="18:44" x14ac:dyDescent="0.45">
      <c r="R35" s="15" t="s">
        <v>58</v>
      </c>
      <c r="S35" s="15">
        <v>0.68355775111217232</v>
      </c>
      <c r="AG35">
        <v>0</v>
      </c>
      <c r="AH35">
        <v>0</v>
      </c>
      <c r="AI35">
        <v>0</v>
      </c>
    </row>
    <row r="36" spans="18:44" x14ac:dyDescent="0.45">
      <c r="R36" t="s">
        <v>59</v>
      </c>
      <c r="S36">
        <v>0.64839750123574702</v>
      </c>
      <c r="AG36">
        <v>0.5</v>
      </c>
      <c r="AH36">
        <v>0</v>
      </c>
      <c r="AI36">
        <v>0</v>
      </c>
    </row>
    <row r="37" spans="18:44" x14ac:dyDescent="0.45">
      <c r="R37" t="s">
        <v>60</v>
      </c>
      <c r="S37">
        <v>28.204799223532881</v>
      </c>
      <c r="AG37">
        <v>0.5</v>
      </c>
      <c r="AH37">
        <v>0</v>
      </c>
      <c r="AI37">
        <v>0</v>
      </c>
      <c r="AM37" t="s">
        <v>79</v>
      </c>
    </row>
    <row r="38" spans="18:44" ht="14.65" thickBot="1" x14ac:dyDescent="0.5">
      <c r="R38" s="12" t="s">
        <v>61</v>
      </c>
      <c r="S38" s="12">
        <v>21</v>
      </c>
      <c r="AG38">
        <v>0.5</v>
      </c>
      <c r="AH38">
        <v>0</v>
      </c>
      <c r="AI38">
        <v>0</v>
      </c>
    </row>
    <row r="39" spans="18:44" x14ac:dyDescent="0.45">
      <c r="AG39">
        <v>3</v>
      </c>
      <c r="AH39">
        <v>0</v>
      </c>
      <c r="AI39">
        <v>4.8</v>
      </c>
      <c r="AM39" s="14" t="s">
        <v>56</v>
      </c>
      <c r="AN39" s="14"/>
    </row>
    <row r="40" spans="18:44" ht="14.65" thickBot="1" x14ac:dyDescent="0.5">
      <c r="R40" t="s">
        <v>62</v>
      </c>
      <c r="AG40">
        <v>4.5</v>
      </c>
      <c r="AH40">
        <v>0.5</v>
      </c>
      <c r="AI40">
        <v>1.7</v>
      </c>
      <c r="AM40" t="s">
        <v>57</v>
      </c>
      <c r="AN40">
        <v>0.84510082539528253</v>
      </c>
    </row>
    <row r="41" spans="18:44" x14ac:dyDescent="0.45">
      <c r="R41" s="13"/>
      <c r="S41" s="13" t="s">
        <v>67</v>
      </c>
      <c r="T41" s="13" t="s">
        <v>68</v>
      </c>
      <c r="U41" s="13" t="s">
        <v>69</v>
      </c>
      <c r="V41" s="13" t="s">
        <v>70</v>
      </c>
      <c r="W41" s="13" t="s">
        <v>71</v>
      </c>
      <c r="AG41">
        <v>15.8</v>
      </c>
      <c r="AH41">
        <v>4</v>
      </c>
      <c r="AI41">
        <v>4.95</v>
      </c>
      <c r="AM41" s="15" t="s">
        <v>58</v>
      </c>
      <c r="AN41" s="15">
        <v>0.71419540508378776</v>
      </c>
    </row>
    <row r="42" spans="18:44" x14ac:dyDescent="0.45">
      <c r="R42" t="s">
        <v>63</v>
      </c>
      <c r="S42">
        <v>2</v>
      </c>
      <c r="T42">
        <v>30931.378842255006</v>
      </c>
      <c r="U42">
        <v>15465.689421127503</v>
      </c>
      <c r="V42">
        <v>19.441208566907633</v>
      </c>
      <c r="W42">
        <v>3.1816335721449286E-5</v>
      </c>
      <c r="AG42">
        <v>34.700000000000003</v>
      </c>
      <c r="AH42">
        <v>7</v>
      </c>
      <c r="AI42">
        <v>17.3</v>
      </c>
      <c r="AM42" t="s">
        <v>59</v>
      </c>
      <c r="AN42">
        <v>0.6841107108820812</v>
      </c>
    </row>
    <row r="43" spans="18:44" x14ac:dyDescent="0.45">
      <c r="R43" t="s">
        <v>64</v>
      </c>
      <c r="S43">
        <v>18</v>
      </c>
      <c r="T43">
        <v>14319.19258631642</v>
      </c>
      <c r="U43">
        <v>795.51069923980106</v>
      </c>
      <c r="AG43">
        <v>10.7</v>
      </c>
      <c r="AH43">
        <v>0</v>
      </c>
      <c r="AI43">
        <v>0.5</v>
      </c>
      <c r="AM43" t="s">
        <v>60</v>
      </c>
      <c r="AN43">
        <v>5.8773671118864064</v>
      </c>
    </row>
    <row r="44" spans="18:44" ht="14.65" thickBot="1" x14ac:dyDescent="0.5">
      <c r="R44" s="12" t="s">
        <v>65</v>
      </c>
      <c r="S44" s="12">
        <v>20</v>
      </c>
      <c r="T44" s="12">
        <v>45250.571428571428</v>
      </c>
      <c r="U44" s="12"/>
      <c r="V44" s="12"/>
      <c r="W44" s="12"/>
      <c r="AG44">
        <v>14.7</v>
      </c>
      <c r="AH44">
        <v>13.5</v>
      </c>
      <c r="AI44">
        <v>1.1000000000000001</v>
      </c>
      <c r="AM44" s="12" t="s">
        <v>61</v>
      </c>
      <c r="AN44" s="12">
        <v>22</v>
      </c>
    </row>
    <row r="45" spans="18:44" ht="14.65" thickBot="1" x14ac:dyDescent="0.5">
      <c r="AG45">
        <v>30</v>
      </c>
      <c r="AH45">
        <v>20</v>
      </c>
      <c r="AI45">
        <v>11.5</v>
      </c>
    </row>
    <row r="46" spans="18:44" ht="14.65" thickBot="1" x14ac:dyDescent="0.5">
      <c r="R46" s="13"/>
      <c r="S46" s="13" t="s">
        <v>72</v>
      </c>
      <c r="T46" s="13" t="s">
        <v>60</v>
      </c>
      <c r="U46" s="13" t="s">
        <v>73</v>
      </c>
      <c r="V46" s="13" t="s">
        <v>74</v>
      </c>
      <c r="W46" s="13" t="s">
        <v>75</v>
      </c>
      <c r="X46" s="13" t="s">
        <v>76</v>
      </c>
      <c r="Y46" s="13" t="s">
        <v>77</v>
      </c>
      <c r="Z46" s="13" t="s">
        <v>78</v>
      </c>
      <c r="AG46">
        <v>17.2</v>
      </c>
      <c r="AH46">
        <v>8</v>
      </c>
      <c r="AI46">
        <v>1.5</v>
      </c>
      <c r="AM46" t="s">
        <v>62</v>
      </c>
    </row>
    <row r="47" spans="18:44" x14ac:dyDescent="0.45">
      <c r="R47" s="15" t="s">
        <v>66</v>
      </c>
      <c r="S47" s="15">
        <v>-7.3797841671604534</v>
      </c>
      <c r="T47">
        <v>7.9193803823596163</v>
      </c>
      <c r="U47">
        <v>-0.93186383414526841</v>
      </c>
      <c r="V47">
        <v>0.36373838887643617</v>
      </c>
      <c r="W47">
        <v>-24.017784957512269</v>
      </c>
      <c r="X47">
        <v>9.2582166231913607</v>
      </c>
      <c r="Y47">
        <v>-24.017784957512269</v>
      </c>
      <c r="Z47">
        <v>9.2582166231913607</v>
      </c>
      <c r="AG47">
        <v>22.8</v>
      </c>
      <c r="AH47">
        <v>9</v>
      </c>
      <c r="AI47">
        <v>1.5</v>
      </c>
      <c r="AM47" s="13"/>
      <c r="AN47" s="13" t="s">
        <v>67</v>
      </c>
      <c r="AO47" s="13" t="s">
        <v>68</v>
      </c>
      <c r="AP47" s="13" t="s">
        <v>69</v>
      </c>
      <c r="AQ47" s="13" t="s">
        <v>70</v>
      </c>
      <c r="AR47" s="13" t="s">
        <v>71</v>
      </c>
    </row>
    <row r="48" spans="18:44" x14ac:dyDescent="0.45">
      <c r="R48" s="15" t="s">
        <v>11</v>
      </c>
      <c r="S48" s="15">
        <v>4.8826806392159448</v>
      </c>
      <c r="T48">
        <v>1.8055424609534731</v>
      </c>
      <c r="U48">
        <v>2.7042735049484756</v>
      </c>
      <c r="V48">
        <v>1.4519263940061995E-2</v>
      </c>
      <c r="W48">
        <v>1.0893766884077496</v>
      </c>
      <c r="X48">
        <v>8.6759845900241395</v>
      </c>
      <c r="Y48">
        <v>1.0893766884077496</v>
      </c>
      <c r="Z48">
        <v>8.6759845900241395</v>
      </c>
      <c r="AG48">
        <v>23</v>
      </c>
      <c r="AH48">
        <v>7</v>
      </c>
      <c r="AI48">
        <v>7.6</v>
      </c>
      <c r="AM48" t="s">
        <v>63</v>
      </c>
      <c r="AN48">
        <v>2</v>
      </c>
      <c r="AO48">
        <v>1640.087742628386</v>
      </c>
      <c r="AP48">
        <v>820.04387131419298</v>
      </c>
      <c r="AQ48">
        <v>23.739493587515845</v>
      </c>
      <c r="AR48">
        <v>6.8023263485694699E-6</v>
      </c>
    </row>
    <row r="49" spans="2:47" ht="14.65" thickBot="1" x14ac:dyDescent="0.5">
      <c r="R49" s="16" t="s">
        <v>17</v>
      </c>
      <c r="S49" s="16">
        <v>2.4623599806746923</v>
      </c>
      <c r="T49" s="12">
        <v>0.85442865406691459</v>
      </c>
      <c r="U49" s="12">
        <v>2.8818789830541576</v>
      </c>
      <c r="V49" s="12">
        <v>9.9261201674215611E-3</v>
      </c>
      <c r="W49" s="12">
        <v>0.66727198953202627</v>
      </c>
      <c r="X49" s="12">
        <v>4.2574479718173581</v>
      </c>
      <c r="Y49" s="12">
        <v>0.66727198953202627</v>
      </c>
      <c r="Z49" s="12">
        <v>4.2574479718173581</v>
      </c>
      <c r="AG49">
        <v>8.4</v>
      </c>
      <c r="AH49">
        <v>4.5</v>
      </c>
      <c r="AI49">
        <v>6</v>
      </c>
      <c r="AM49" t="s">
        <v>64</v>
      </c>
      <c r="AN49">
        <v>19</v>
      </c>
      <c r="AO49">
        <v>656.32543918979525</v>
      </c>
      <c r="AP49">
        <v>34.543444167883962</v>
      </c>
    </row>
    <row r="50" spans="2:47" ht="14.65" thickBot="1" x14ac:dyDescent="0.5">
      <c r="AG50">
        <v>20</v>
      </c>
      <c r="AH50">
        <v>11</v>
      </c>
      <c r="AI50">
        <v>3.1</v>
      </c>
      <c r="AM50" s="12" t="s">
        <v>65</v>
      </c>
      <c r="AN50" s="12">
        <v>21</v>
      </c>
      <c r="AO50" s="12">
        <v>2296.4131818181813</v>
      </c>
      <c r="AP50" s="12"/>
      <c r="AQ50" s="12"/>
      <c r="AR50" s="12"/>
    </row>
    <row r="51" spans="2:47" ht="14.65" thickBot="1" x14ac:dyDescent="0.5">
      <c r="AG51">
        <v>6.7</v>
      </c>
      <c r="AH51">
        <v>13</v>
      </c>
      <c r="AI51">
        <v>3.4</v>
      </c>
    </row>
    <row r="52" spans="2:47" x14ac:dyDescent="0.45">
      <c r="AG52">
        <v>2.5</v>
      </c>
      <c r="AH52">
        <v>10</v>
      </c>
      <c r="AI52">
        <v>3.05</v>
      </c>
      <c r="AM52" s="13"/>
      <c r="AN52" s="13" t="s">
        <v>72</v>
      </c>
      <c r="AO52" s="13" t="s">
        <v>60</v>
      </c>
      <c r="AP52" s="13" t="s">
        <v>73</v>
      </c>
      <c r="AQ52" s="13" t="s">
        <v>74</v>
      </c>
      <c r="AR52" s="13" t="s">
        <v>75</v>
      </c>
      <c r="AS52" s="13" t="s">
        <v>76</v>
      </c>
      <c r="AT52" s="13" t="s">
        <v>77</v>
      </c>
      <c r="AU52" s="13" t="s">
        <v>78</v>
      </c>
    </row>
    <row r="53" spans="2:47" x14ac:dyDescent="0.45">
      <c r="AG53">
        <v>2</v>
      </c>
      <c r="AH53">
        <v>3</v>
      </c>
      <c r="AI53">
        <v>0.1</v>
      </c>
      <c r="AM53" s="15" t="s">
        <v>66</v>
      </c>
      <c r="AN53" s="15">
        <v>1.9642319536559985</v>
      </c>
      <c r="AO53">
        <v>1.7869939297253765</v>
      </c>
      <c r="AP53">
        <v>1.0991822193586633</v>
      </c>
      <c r="AQ53">
        <v>0.28542194137053606</v>
      </c>
      <c r="AR53">
        <v>-1.7759893263408468</v>
      </c>
      <c r="AS53">
        <v>5.7044532336528437</v>
      </c>
      <c r="AT53">
        <v>-1.7759893263408468</v>
      </c>
      <c r="AU53">
        <v>5.7044532336528437</v>
      </c>
    </row>
    <row r="54" spans="2:47" x14ac:dyDescent="0.45">
      <c r="B54" t="s">
        <v>81</v>
      </c>
      <c r="AG54">
        <v>8.4</v>
      </c>
      <c r="AH54">
        <v>5.5</v>
      </c>
      <c r="AI54">
        <v>3.3</v>
      </c>
      <c r="AM54" s="15" t="s">
        <v>19</v>
      </c>
      <c r="AN54" s="15">
        <v>0.71116409080268395</v>
      </c>
      <c r="AO54">
        <v>0.25568800866345442</v>
      </c>
      <c r="AP54">
        <v>2.7813744356652377</v>
      </c>
      <c r="AQ54">
        <v>1.1896282443676119E-2</v>
      </c>
      <c r="AR54">
        <v>0.17600293824631352</v>
      </c>
      <c r="AS54">
        <v>1.2463252433590544</v>
      </c>
      <c r="AT54">
        <v>0.17600293824631352</v>
      </c>
      <c r="AU54">
        <v>1.2463252433590544</v>
      </c>
    </row>
    <row r="55" spans="2:47" ht="14.65" thickBot="1" x14ac:dyDescent="0.5">
      <c r="AG55">
        <v>1</v>
      </c>
      <c r="AH55">
        <v>0</v>
      </c>
      <c r="AI55">
        <v>0</v>
      </c>
      <c r="AM55" s="16" t="s">
        <v>11</v>
      </c>
      <c r="AN55" s="16">
        <v>1.4312585782416909</v>
      </c>
      <c r="AO55" s="12">
        <v>0.33688730157431634</v>
      </c>
      <c r="AP55" s="12">
        <v>4.248478857924419</v>
      </c>
      <c r="AQ55" s="12">
        <v>4.3451826559453975E-4</v>
      </c>
      <c r="AR55" s="12">
        <v>0.72614535242194034</v>
      </c>
      <c r="AS55" s="12">
        <v>2.1363718040614414</v>
      </c>
      <c r="AT55" s="12">
        <v>0.72614535242194034</v>
      </c>
      <c r="AU55" s="12">
        <v>2.1363718040614414</v>
      </c>
    </row>
    <row r="56" spans="2:47" x14ac:dyDescent="0.45">
      <c r="B56" s="14" t="s">
        <v>56</v>
      </c>
    </row>
    <row r="57" spans="2:47" x14ac:dyDescent="0.45">
      <c r="B57" t="s">
        <v>57</v>
      </c>
      <c r="C57">
        <v>0.84428249815729295</v>
      </c>
    </row>
    <row r="58" spans="2:47" x14ac:dyDescent="0.45">
      <c r="B58" s="15" t="s">
        <v>58</v>
      </c>
      <c r="C58" s="15">
        <v>0.71281293669471935</v>
      </c>
    </row>
    <row r="59" spans="2:47" x14ac:dyDescent="0.45">
      <c r="B59" t="s">
        <v>59</v>
      </c>
      <c r="C59">
        <v>0.68090326299413262</v>
      </c>
    </row>
    <row r="60" spans="2:47" x14ac:dyDescent="0.45">
      <c r="B60" t="s">
        <v>60</v>
      </c>
      <c r="C60">
        <v>7.7306938804889231</v>
      </c>
    </row>
    <row r="61" spans="2:47" ht="14.65" thickBot="1" x14ac:dyDescent="0.5">
      <c r="B61" s="12" t="s">
        <v>61</v>
      </c>
      <c r="C61" s="12">
        <v>21</v>
      </c>
    </row>
    <row r="63" spans="2:47" ht="14.65" thickBot="1" x14ac:dyDescent="0.5">
      <c r="B63" t="s">
        <v>62</v>
      </c>
    </row>
    <row r="64" spans="2:47" x14ac:dyDescent="0.45">
      <c r="B64" s="13"/>
      <c r="C64" s="13" t="s">
        <v>67</v>
      </c>
      <c r="D64" s="13" t="s">
        <v>68</v>
      </c>
      <c r="E64" s="13" t="s">
        <v>69</v>
      </c>
      <c r="F64" s="13" t="s">
        <v>70</v>
      </c>
      <c r="G64" s="13" t="s">
        <v>71</v>
      </c>
    </row>
    <row r="65" spans="2:10" x14ac:dyDescent="0.45">
      <c r="B65" t="s">
        <v>63</v>
      </c>
      <c r="C65">
        <v>2</v>
      </c>
      <c r="D65">
        <v>2670.0546982710789</v>
      </c>
      <c r="E65">
        <v>1335.0273491355395</v>
      </c>
      <c r="F65">
        <v>22.338458969626274</v>
      </c>
      <c r="G65">
        <v>1.3288741523444976E-5</v>
      </c>
    </row>
    <row r="66" spans="2:10" x14ac:dyDescent="0.45">
      <c r="B66" t="s">
        <v>64</v>
      </c>
      <c r="C66">
        <v>18</v>
      </c>
      <c r="D66">
        <v>1075.7453017289199</v>
      </c>
      <c r="E66">
        <v>59.763627873828881</v>
      </c>
    </row>
    <row r="67" spans="2:10" ht="14.65" thickBot="1" x14ac:dyDescent="0.5">
      <c r="B67" s="12" t="s">
        <v>65</v>
      </c>
      <c r="C67" s="12">
        <v>20</v>
      </c>
      <c r="D67" s="12">
        <v>3745.7999999999988</v>
      </c>
      <c r="E67" s="12"/>
      <c r="F67" s="12"/>
      <c r="G67" s="12"/>
    </row>
    <row r="68" spans="2:10" ht="14.65" thickBot="1" x14ac:dyDescent="0.5"/>
    <row r="69" spans="2:10" x14ac:dyDescent="0.45">
      <c r="B69" s="13"/>
      <c r="C69" s="13" t="s">
        <v>72</v>
      </c>
      <c r="D69" s="13" t="s">
        <v>60</v>
      </c>
      <c r="E69" s="13" t="s">
        <v>73</v>
      </c>
      <c r="F69" s="13" t="s">
        <v>74</v>
      </c>
      <c r="G69" s="13" t="s">
        <v>75</v>
      </c>
      <c r="H69" s="13" t="s">
        <v>76</v>
      </c>
      <c r="I69" s="13" t="s">
        <v>77</v>
      </c>
      <c r="J69" s="13" t="s">
        <v>78</v>
      </c>
    </row>
    <row r="70" spans="2:10" x14ac:dyDescent="0.45">
      <c r="B70" s="15" t="s">
        <v>66</v>
      </c>
      <c r="C70" s="15">
        <v>1.0025930858757235</v>
      </c>
      <c r="D70">
        <v>2.6432161788593378</v>
      </c>
      <c r="E70">
        <v>0.37930801645909484</v>
      </c>
      <c r="F70">
        <v>0.70889676914943411</v>
      </c>
      <c r="G70">
        <v>-4.5505980414115568</v>
      </c>
      <c r="H70">
        <v>6.5557842131630037</v>
      </c>
      <c r="I70">
        <v>-4.5505980414115568</v>
      </c>
      <c r="J70">
        <v>6.5557842131630037</v>
      </c>
    </row>
    <row r="71" spans="2:10" x14ac:dyDescent="0.45">
      <c r="B71" s="15" t="s">
        <v>6</v>
      </c>
      <c r="C71" s="15">
        <v>8.1364043599087971E-2</v>
      </c>
      <c r="D71">
        <v>2.6278302614875768E-2</v>
      </c>
      <c r="E71">
        <v>3.0962442586770789</v>
      </c>
      <c r="F71">
        <v>6.2302879729096037E-3</v>
      </c>
      <c r="G71">
        <v>2.6155378455371775E-2</v>
      </c>
      <c r="H71">
        <v>0.13657270874280417</v>
      </c>
      <c r="I71">
        <v>2.6155378455371775E-2</v>
      </c>
      <c r="J71">
        <v>0.13657270874280417</v>
      </c>
    </row>
    <row r="72" spans="2:10" ht="14.65" thickBot="1" x14ac:dyDescent="0.5">
      <c r="B72" s="16" t="s">
        <v>9</v>
      </c>
      <c r="C72" s="16">
        <v>0.98574741689197187</v>
      </c>
      <c r="D72" s="12">
        <v>0.24485615426957044</v>
      </c>
      <c r="E72" s="12">
        <v>4.0258225072289955</v>
      </c>
      <c r="F72" s="12">
        <v>7.9289682548014753E-4</v>
      </c>
      <c r="G72" s="12">
        <v>0.47132372569837166</v>
      </c>
      <c r="H72" s="12">
        <v>1.500171108085572</v>
      </c>
      <c r="I72" s="12">
        <v>0.47132372569837166</v>
      </c>
      <c r="J72" s="12">
        <v>1.500171108085572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E5F5-8C0A-4567-9D9B-74BD89F99720}">
  <dimension ref="A2:N14"/>
  <sheetViews>
    <sheetView tabSelected="1" workbookViewId="0">
      <selection activeCell="I11" sqref="I11"/>
    </sheetView>
  </sheetViews>
  <sheetFormatPr defaultRowHeight="14.25" x14ac:dyDescent="0.45"/>
  <cols>
    <col min="1" max="1" width="13.19921875" style="22" customWidth="1"/>
    <col min="3" max="3" width="13.1328125" bestFit="1" customWidth="1"/>
  </cols>
  <sheetData>
    <row r="2" spans="1:14" x14ac:dyDescent="0.45">
      <c r="A2" s="23" t="s">
        <v>88</v>
      </c>
      <c r="B2" s="19" t="s">
        <v>1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9</v>
      </c>
      <c r="H2" s="19" t="s">
        <v>11</v>
      </c>
      <c r="I2" s="19" t="s">
        <v>13</v>
      </c>
      <c r="J2" s="19" t="s">
        <v>14</v>
      </c>
      <c r="K2" s="19" t="s">
        <v>16</v>
      </c>
      <c r="L2" s="19" t="s">
        <v>17</v>
      </c>
      <c r="M2" s="19" t="s">
        <v>19</v>
      </c>
      <c r="N2" s="19" t="s">
        <v>22</v>
      </c>
    </row>
    <row r="3" spans="1:14" ht="28.5" x14ac:dyDescent="0.45">
      <c r="A3" s="23" t="s">
        <v>89</v>
      </c>
      <c r="B3" s="20">
        <v>26.449795755387793</v>
      </c>
      <c r="C3" s="20">
        <v>2.6581467123988243</v>
      </c>
      <c r="D3" s="20">
        <v>7.8082557675506434</v>
      </c>
      <c r="E3" s="20">
        <v>71.234104036301815</v>
      </c>
      <c r="F3" s="20">
        <v>8.2345766494189441</v>
      </c>
      <c r="G3" s="20">
        <v>7.3555289563955695</v>
      </c>
      <c r="H3" s="20">
        <v>4.3601470563435329</v>
      </c>
      <c r="I3" s="20">
        <v>8.9608915769956319</v>
      </c>
      <c r="J3" s="20">
        <v>42.099757924494497</v>
      </c>
      <c r="K3" s="20">
        <v>37.328281327315501</v>
      </c>
      <c r="L3" s="20">
        <v>9.5860183290480041</v>
      </c>
      <c r="M3" s="20">
        <v>5.4203895466442482</v>
      </c>
      <c r="N3" s="20">
        <v>10.071969394018648</v>
      </c>
    </row>
    <row r="4" spans="1:14" x14ac:dyDescent="0.45">
      <c r="A4" s="23" t="s">
        <v>87</v>
      </c>
      <c r="B4" s="20">
        <v>61.531426124360848</v>
      </c>
      <c r="C4" s="20">
        <v>6.1837739532776554</v>
      </c>
      <c r="D4" s="20">
        <v>18.164719204808573</v>
      </c>
      <c r="E4" s="20">
        <v>165.71530648405479</v>
      </c>
      <c r="F4" s="20">
        <v>19.156489882002109</v>
      </c>
      <c r="G4" s="20">
        <v>17.111519150156678</v>
      </c>
      <c r="H4" s="20">
        <v>10.143218835030208</v>
      </c>
      <c r="I4" s="20">
        <v>20.846151069654265</v>
      </c>
      <c r="J4" s="20">
        <v>97.938682345281819</v>
      </c>
      <c r="K4" s="20">
        <v>86.838567907398826</v>
      </c>
      <c r="L4" s="20">
        <v>22.300413360297355</v>
      </c>
      <c r="M4" s="20">
        <v>12.609711698309043</v>
      </c>
      <c r="N4" s="20">
        <v>23.430904587179697</v>
      </c>
    </row>
    <row r="5" spans="1:14" x14ac:dyDescent="0.45">
      <c r="A5" s="23" t="s">
        <v>82</v>
      </c>
      <c r="B5" s="20">
        <v>20</v>
      </c>
      <c r="C5" s="20">
        <v>1</v>
      </c>
      <c r="D5" s="20">
        <v>5</v>
      </c>
      <c r="E5" s="20">
        <v>40</v>
      </c>
      <c r="F5" s="20">
        <v>25</v>
      </c>
      <c r="G5" s="20">
        <v>25</v>
      </c>
      <c r="H5" s="20">
        <v>4.5</v>
      </c>
      <c r="I5" s="20">
        <v>35</v>
      </c>
      <c r="J5" s="20">
        <v>15</v>
      </c>
      <c r="K5" s="20">
        <v>35</v>
      </c>
      <c r="L5" s="20">
        <v>25</v>
      </c>
      <c r="M5" s="20">
        <v>25</v>
      </c>
      <c r="N5" s="20">
        <v>5</v>
      </c>
    </row>
    <row r="6" spans="1:14" ht="28.5" x14ac:dyDescent="0.45">
      <c r="A6" s="24" t="s">
        <v>91</v>
      </c>
      <c r="B6" s="21">
        <v>4</v>
      </c>
      <c r="C6" s="21">
        <v>7</v>
      </c>
      <c r="D6" s="21">
        <v>4</v>
      </c>
      <c r="E6" s="21">
        <v>5</v>
      </c>
      <c r="F6" s="21">
        <v>1</v>
      </c>
      <c r="G6" s="21">
        <v>1</v>
      </c>
      <c r="H6" s="21">
        <v>3</v>
      </c>
      <c r="I6" s="21">
        <v>1</v>
      </c>
      <c r="J6" s="21">
        <v>7</v>
      </c>
      <c r="K6" s="21">
        <v>3</v>
      </c>
      <c r="L6" s="21">
        <v>1</v>
      </c>
      <c r="M6" s="21">
        <v>1</v>
      </c>
      <c r="N6" s="21">
        <v>5</v>
      </c>
    </row>
    <row r="11" spans="1:14" x14ac:dyDescent="0.45">
      <c r="A11" s="23" t="s">
        <v>88</v>
      </c>
      <c r="B11" s="19" t="s">
        <v>92</v>
      </c>
      <c r="C11" s="19" t="s">
        <v>10</v>
      </c>
      <c r="D11" s="19" t="s">
        <v>21</v>
      </c>
    </row>
    <row r="12" spans="1:14" x14ac:dyDescent="0.45">
      <c r="A12" s="23" t="s">
        <v>87</v>
      </c>
      <c r="B12" s="20">
        <f>2.23*N4-9.86</f>
        <v>42.390917229410725</v>
      </c>
      <c r="C12" s="20">
        <f>5.82*G4+8.32</f>
        <v>107.90904145391187</v>
      </c>
      <c r="D12" s="20">
        <f>0.08*E4+0.99*G4+1</f>
        <v>31.197628477379496</v>
      </c>
    </row>
    <row r="13" spans="1:14" x14ac:dyDescent="0.45">
      <c r="A13" s="23" t="s">
        <v>82</v>
      </c>
      <c r="B13" s="20">
        <v>25</v>
      </c>
      <c r="C13" s="20">
        <v>50</v>
      </c>
      <c r="D13" s="20">
        <v>25</v>
      </c>
    </row>
    <row r="14" spans="1:14" ht="28.5" x14ac:dyDescent="0.45">
      <c r="A14" s="24" t="s">
        <v>91</v>
      </c>
      <c r="B14" s="25">
        <f>ROUNDUP(B12/B13,0)</f>
        <v>2</v>
      </c>
      <c r="C14" s="25">
        <f t="shared" ref="C14:D14" si="0">ROUNDUP(C12/C13,0)</f>
        <v>3</v>
      </c>
      <c r="D14" s="2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demand</vt:lpstr>
      <vt:lpstr>fortnight demand</vt:lpstr>
      <vt:lpstr>monthly demand</vt:lpstr>
      <vt:lpstr>daily demand</vt:lpstr>
      <vt:lpstr>regression analysis</vt:lpstr>
      <vt:lpstr>final demand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Abhijit Nandi</cp:lastModifiedBy>
  <dcterms:created xsi:type="dcterms:W3CDTF">2024-04-05T07:22:20Z</dcterms:created>
  <dcterms:modified xsi:type="dcterms:W3CDTF">2024-04-23T07:19:11Z</dcterms:modified>
</cp:coreProperties>
</file>