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bhishek\Documents\Data analyst\Practical exam\"/>
    </mc:Choice>
  </mc:AlternateContent>
  <bookViews>
    <workbookView xWindow="-105" yWindow="-105" windowWidth="23250" windowHeight="12570" activeTab="5"/>
  </bookViews>
  <sheets>
    <sheet name="Ex1" sheetId="1" r:id="rId1"/>
    <sheet name="Ex2" sheetId="2" r:id="rId2"/>
    <sheet name="Pivot" sheetId="8" r:id="rId3"/>
    <sheet name="Ex3" sheetId="3" r:id="rId4"/>
    <sheet name="Ex4" sheetId="5" r:id="rId5"/>
    <sheet name="Ex5" sheetId="6" r:id="rId6"/>
  </sheets>
  <definedNames>
    <definedName name="Slicer_Month">#N/A</definedName>
    <definedName name="Slicer_Product">#N/A</definedName>
    <definedName name="Slicer_Salesperson">#N/A</definedName>
    <definedName name="Slicer_Store">#N/A</definedName>
  </definedNames>
  <calcPr calcId="162913"/>
  <pivotCaches>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5" l="1"/>
  <c r="K18" i="5"/>
  <c r="K19" i="5"/>
  <c r="K17" i="5"/>
  <c r="K16" i="5"/>
  <c r="K15" i="5"/>
  <c r="K14" i="5"/>
  <c r="K13" i="5"/>
  <c r="K12" i="5"/>
  <c r="K11" i="5"/>
  <c r="K10" i="5"/>
  <c r="K9" i="5"/>
  <c r="D13" i="6"/>
  <c r="C13" i="6"/>
  <c r="B13" i="6"/>
  <c r="I3" i="2"/>
  <c r="I4" i="2"/>
  <c r="I5" i="2"/>
  <c r="I6" i="2"/>
  <c r="I7" i="2"/>
  <c r="I2" i="2"/>
  <c r="H3" i="2" l="1"/>
  <c r="H4" i="2"/>
  <c r="H5" i="2"/>
  <c r="H6" i="2"/>
  <c r="H7" i="2"/>
  <c r="H2" i="2"/>
  <c r="G3" i="2"/>
  <c r="G4" i="2"/>
  <c r="G5" i="2"/>
  <c r="G6" i="2"/>
  <c r="G7" i="2"/>
  <c r="G2" i="2"/>
  <c r="F3" i="2"/>
  <c r="F4" i="2"/>
  <c r="F5" i="2"/>
  <c r="F6" i="2"/>
  <c r="F7" i="2"/>
  <c r="F2" i="2"/>
  <c r="E6" i="2"/>
  <c r="E7" i="2"/>
  <c r="E5" i="2"/>
  <c r="E4" i="2"/>
  <c r="E3" i="2"/>
  <c r="E2" i="2"/>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14" i="1"/>
  <c r="E15" i="1"/>
  <c r="E13"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14" i="1"/>
  <c r="D15" i="1"/>
  <c r="D13" i="1"/>
</calcChain>
</file>

<file path=xl/sharedStrings.xml><?xml version="1.0" encoding="utf-8"?>
<sst xmlns="http://schemas.openxmlformats.org/spreadsheetml/2006/main" count="4572" uniqueCount="130">
  <si>
    <t>Reference Table</t>
  </si>
  <si>
    <t>Due for More than equal to</t>
  </si>
  <si>
    <t>Age Bracket</t>
  </si>
  <si>
    <t>0 - 30</t>
  </si>
  <si>
    <t>31 - 60</t>
  </si>
  <si>
    <t>61 - 90</t>
  </si>
  <si>
    <t>91 - 180</t>
  </si>
  <si>
    <t>&gt; 180</t>
  </si>
  <si>
    <t>Sales Invoice File of M/s. Being Computerised Co. Ltd for the Financial Year 2018-19</t>
  </si>
  <si>
    <t>INV_NO</t>
  </si>
  <si>
    <t>INV_DATE</t>
  </si>
  <si>
    <t>SALESREP_NO</t>
  </si>
  <si>
    <t>Days</t>
  </si>
  <si>
    <t>Aging Bracket</t>
  </si>
  <si>
    <t>Name</t>
  </si>
  <si>
    <t>Status</t>
  </si>
  <si>
    <t>Years</t>
  </si>
  <si>
    <t>Job Rating</t>
  </si>
  <si>
    <t>Bonus 1</t>
  </si>
  <si>
    <t>Bonus2</t>
  </si>
  <si>
    <t>Bonus3</t>
  </si>
  <si>
    <t>Bonus 4</t>
  </si>
  <si>
    <t>Bonus5</t>
  </si>
  <si>
    <t>Vijay</t>
  </si>
  <si>
    <t>Full Time</t>
  </si>
  <si>
    <t>Don</t>
  </si>
  <si>
    <t>Part Time</t>
  </si>
  <si>
    <t>Krrish</t>
  </si>
  <si>
    <t>Dabangg</t>
  </si>
  <si>
    <t>RaOne</t>
  </si>
  <si>
    <t>Shaktiman</t>
  </si>
  <si>
    <t>Month</t>
  </si>
  <si>
    <t>Store</t>
  </si>
  <si>
    <t>Salesperson</t>
  </si>
  <si>
    <t>Product</t>
  </si>
  <si>
    <t>Quantity</t>
  </si>
  <si>
    <t>Price</t>
  </si>
  <si>
    <t>Total Sales</t>
  </si>
  <si>
    <t>October</t>
  </si>
  <si>
    <t>Banglore</t>
  </si>
  <si>
    <t>Arpit</t>
  </si>
  <si>
    <t>Laptop Cover</t>
  </si>
  <si>
    <t>March</t>
  </si>
  <si>
    <t>Mumbai</t>
  </si>
  <si>
    <t>Ravish</t>
  </si>
  <si>
    <t>Adaptor</t>
  </si>
  <si>
    <t>Row Labels</t>
  </si>
  <si>
    <t>Sum of Total Sales</t>
  </si>
  <si>
    <t>November</t>
  </si>
  <si>
    <t>Jan</t>
  </si>
  <si>
    <t>June</t>
  </si>
  <si>
    <t>Calcutta</t>
  </si>
  <si>
    <t>Kanisk</t>
  </si>
  <si>
    <t>Feb</t>
  </si>
  <si>
    <t>EarPhone</t>
  </si>
  <si>
    <t>Manmeet</t>
  </si>
  <si>
    <t>Mar</t>
  </si>
  <si>
    <t>Keyboard</t>
  </si>
  <si>
    <t>Delhi</t>
  </si>
  <si>
    <t>February</t>
  </si>
  <si>
    <t>Apr</t>
  </si>
  <si>
    <t>May</t>
  </si>
  <si>
    <t>Mouse</t>
  </si>
  <si>
    <t>Nagpur</t>
  </si>
  <si>
    <t>January</t>
  </si>
  <si>
    <t>Jun</t>
  </si>
  <si>
    <t>Grand Total</t>
  </si>
  <si>
    <t>Pune</t>
  </si>
  <si>
    <t>Jul</t>
  </si>
  <si>
    <t>July</t>
  </si>
  <si>
    <t>Aug</t>
  </si>
  <si>
    <t>Nishit</t>
  </si>
  <si>
    <t>Sep</t>
  </si>
  <si>
    <t>December</t>
  </si>
  <si>
    <t>Vineet</t>
  </si>
  <si>
    <t>Oct</t>
  </si>
  <si>
    <t>Nov</t>
  </si>
  <si>
    <t>Dec</t>
  </si>
  <si>
    <t>August</t>
  </si>
  <si>
    <t>April</t>
  </si>
  <si>
    <t>September</t>
  </si>
  <si>
    <t>Column Labels</t>
  </si>
  <si>
    <t>Pawan</t>
  </si>
  <si>
    <t>Location</t>
  </si>
  <si>
    <t>Item</t>
  </si>
  <si>
    <t>Company Name</t>
  </si>
  <si>
    <t>Commission</t>
  </si>
  <si>
    <t>Laptop</t>
  </si>
  <si>
    <t>Apple</t>
  </si>
  <si>
    <t>Tablet</t>
  </si>
  <si>
    <t>Samsung</t>
  </si>
  <si>
    <t>Mobile</t>
  </si>
  <si>
    <t>HP</t>
  </si>
  <si>
    <t>Find The Total Sales Amount</t>
  </si>
  <si>
    <t>Sum The Total Sales Amount If Amount Is Greater Than 500000</t>
  </si>
  <si>
    <t>Bangalore</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</si>
  <si>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</si>
  <si>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</si>
  <si>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</si>
  <si>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</si>
  <si>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</si>
  <si>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</si>
  <si>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</si>
  <si>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</si>
  <si>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</si>
  <si>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Chennai</t>
  </si>
  <si>
    <t>Calculate Total Sales Amount for  taking reference of k22,k23,k24</t>
  </si>
  <si>
    <t>Bhopal</t>
  </si>
  <si>
    <t>Sales-14</t>
  </si>
  <si>
    <t>Sales-15</t>
  </si>
  <si>
    <t>Sales-16</t>
  </si>
  <si>
    <t>Sales-17</t>
  </si>
  <si>
    <t>Sales-18</t>
  </si>
  <si>
    <t>Sales-19</t>
  </si>
  <si>
    <t>Sales-20</t>
  </si>
  <si>
    <t>Sales-21</t>
  </si>
  <si>
    <t>Accessories</t>
  </si>
  <si>
    <t>Appliances</t>
  </si>
  <si>
    <t>Art</t>
  </si>
  <si>
    <t>Binders</t>
  </si>
  <si>
    <t>Bookcases</t>
  </si>
  <si>
    <t>Chairs</t>
  </si>
  <si>
    <t>Copiers</t>
  </si>
  <si>
    <t>Envelopes</t>
  </si>
  <si>
    <t>Fasteners</t>
  </si>
  <si>
    <t>Vlookup</t>
  </si>
  <si>
    <t>Hlookup</t>
  </si>
  <si>
    <t>Index</t>
  </si>
  <si>
    <t>Company</t>
  </si>
  <si>
    <t>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</si>
</sst>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Narrow"/>
      <family val="2"/>
    </font>
    <font>
      <sz val="12"/>
      <color theme="0"/>
      <name val="Calibri"/>
      <family val="2"/>
      <scheme val="minor"/>
    </font>
    <font>
      <sz val="12"/>
      <color theme="1"/>
      <name val="Arial Narrow"/>
      <family val="2"/>
    </font>
    <font>
      <sz val="10"/>
      <color theme="1"/>
      <name val="Arial"/>
      <family val="2"/>
    </font>
    <font>
      <b/>
      <sz val="12"/>
      <color theme="0"/>
      <name val="Calibri"/>
      <family val="2"/>
      <scheme val="minor"/>
    </font>
    <font>
      <sz val="12"/>
      <color theme="1"/>
      <name val="Calibri"/>
      <family val="2"/>
      <scheme val="minor"/>
    </font>
  </fonts>
  <fills count="3">
    <fill>
      <patternFill patternType="none"/>
    </fill>
    <fill>
      <patternFill patternType="gray125"/>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2" borderId="1">
      <alignment horizontal="center"/>
    </xf>
    <xf numFmtId="0" fontId="1" fillId="0" borderId="1"/>
    <xf numFmtId="0" fontId="6" fillId="0" borderId="0"/>
    <xf numFmtId="0" fontId="1" fillId="0" borderId="1"/>
  </cellStyleXfs>
  <cellXfs count="29">
    <xf numFmtId="0" fontId="0" fillId="0" borderId="0" xfId="0"/>
    <xf numFmtId="0" fontId="3" fillId="0" borderId="0" xfId="0" applyFont="1" applyAlignment="1">
      <alignment vertical="center"/>
    </xf>
    <xf numFmtId="0" fontId="5" fillId="0" borderId="0" xfId="0" applyFont="1" applyAlignment="1">
      <alignment vertical="center"/>
    </xf>
    <xf numFmtId="0" fontId="3" fillId="0" borderId="0" xfId="0" applyFont="1" applyAlignment="1">
      <alignment horizontal="center" vertical="center" wrapText="1"/>
    </xf>
    <xf numFmtId="0" fontId="1" fillId="0" borderId="1" xfId="2"/>
    <xf numFmtId="15" fontId="4" fillId="2" borderId="1" xfId="1" applyNumberFormat="1">
      <alignment horizontal="center"/>
    </xf>
    <xf numFmtId="0" fontId="6" fillId="0" borderId="0" xfId="3"/>
    <xf numFmtId="15" fontId="1" fillId="0" borderId="1" xfId="2" applyNumberFormat="1"/>
    <xf numFmtId="15" fontId="0" fillId="0" borderId="0" xfId="0" applyNumberFormat="1"/>
    <xf numFmtId="0" fontId="7" fillId="2" borderId="1" xfId="1" applyFont="1">
      <alignment horizontal="center"/>
    </xf>
    <xf numFmtId="0" fontId="0" fillId="0" borderId="1" xfId="0" applyBorder="1"/>
    <xf numFmtId="0" fontId="1" fillId="0" borderId="1" xfId="4"/>
    <xf numFmtId="164" fontId="1" fillId="0" borderId="1" xfId="4" applyNumberFormat="1"/>
    <xf numFmtId="14" fontId="0" fillId="0" borderId="0" xfId="0" applyNumberFormat="1"/>
    <xf numFmtId="164" fontId="0" fillId="0" borderId="1" xfId="0" applyNumberFormat="1" applyBorder="1"/>
    <xf numFmtId="0" fontId="2" fillId="0" borderId="1" xfId="0" applyFont="1" applyBorder="1"/>
    <xf numFmtId="14" fontId="0" fillId="0" borderId="1" xfId="0" applyNumberFormat="1" applyBorder="1"/>
    <xf numFmtId="0" fontId="4" fillId="2" borderId="1" xfId="1" applyAlignment="1">
      <alignment horizontal="left"/>
    </xf>
    <xf numFmtId="0" fontId="4" fillId="2" borderId="1" xfId="1">
      <alignment horizontal="center"/>
    </xf>
    <xf numFmtId="14" fontId="6" fillId="0" borderId="0" xfId="3" applyNumberFormat="1"/>
    <xf numFmtId="0" fontId="4" fillId="2" borderId="1" xfId="1" applyAlignment="1">
      <alignment horizontal="center"/>
    </xf>
    <xf numFmtId="0" fontId="4" fillId="2" borderId="2" xfId="1" applyBorder="1" applyAlignment="1">
      <alignment horizontal="center"/>
    </xf>
    <xf numFmtId="0" fontId="4" fillId="2" borderId="3" xfId="1" applyBorder="1" applyAlignment="1">
      <alignment horizontal="center"/>
    </xf>
    <xf numFmtId="0" fontId="4" fillId="2" borderId="4" xfId="1" applyBorder="1" applyAlignment="1">
      <alignment horizontal="center"/>
    </xf>
    <xf numFmtId="0" fontId="8" fillId="2" borderId="1" xfId="1" applyFont="1">
      <alignment horizontal="center"/>
    </xf>
    <xf numFmtId="0" fontId="1" fillId="0" borderId="1" xfId="2" applyFont="1"/>
    <xf numFmtId="0" fontId="0" fillId="0" borderId="0" xfId="0" pivotButton="1"/>
    <xf numFmtId="0" fontId="0" fillId="0" borderId="0" xfId="0" applyAlignment="1">
      <alignment horizontal="left"/>
    </xf>
    <xf numFmtId="0" fontId="0" fillId="0" borderId="0" xfId="0" applyNumberFormat="1"/>
  </cellXfs>
  <cellStyles count="5">
    <cellStyle name="DataMba" xfId="4"/>
    <cellStyle name="Normal" xfId="0" builtinId="0"/>
    <cellStyle name="Normal 3" xfId="3"/>
    <cellStyle name="Training Data" xfId="2"/>
    <cellStyle name="Workshop" xfId="1"/>
  </cellStyles>
  <dxfs count="2">
    <dxf>
      <numFmt numFmtId="20" formatCode="dd/mmm/yy"/>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 Excel Practical Exam Paper_1982.xlsx]Pivot!PivotTable1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Pivot!$B$4:$B$16</c:f>
              <c:numCache>
                <c:formatCode>General</c:formatCode>
                <c:ptCount val="12"/>
                <c:pt idx="0">
                  <c:v>406350</c:v>
                </c:pt>
                <c:pt idx="1">
                  <c:v>327500</c:v>
                </c:pt>
                <c:pt idx="2">
                  <c:v>487650</c:v>
                </c:pt>
                <c:pt idx="3">
                  <c:v>349900</c:v>
                </c:pt>
                <c:pt idx="4">
                  <c:v>506700</c:v>
                </c:pt>
                <c:pt idx="5">
                  <c:v>382850</c:v>
                </c:pt>
                <c:pt idx="6">
                  <c:v>471050</c:v>
                </c:pt>
                <c:pt idx="7">
                  <c:v>506450</c:v>
                </c:pt>
                <c:pt idx="8">
                  <c:v>471250</c:v>
                </c:pt>
                <c:pt idx="9">
                  <c:v>437500</c:v>
                </c:pt>
                <c:pt idx="10">
                  <c:v>402650</c:v>
                </c:pt>
                <c:pt idx="11">
                  <c:v>451150</c:v>
                </c:pt>
              </c:numCache>
            </c:numRef>
          </c:val>
          <c:smooth val="0"/>
          <c:extLst>
            <c:ext xmlns:c16="http://schemas.microsoft.com/office/drawing/2014/chart" uri="{C3380CC4-5D6E-409C-BE32-E72D297353CC}">
              <c16:uniqueId val="{00000000-A3B3-4D00-96C0-02781F62F0E9}"/>
            </c:ext>
          </c:extLst>
        </c:ser>
        <c:dLbls>
          <c:showLegendKey val="0"/>
          <c:showVal val="0"/>
          <c:showCatName val="0"/>
          <c:showSerName val="0"/>
          <c:showPercent val="0"/>
          <c:showBubbleSize val="0"/>
        </c:dLbls>
        <c:smooth val="0"/>
        <c:axId val="349145471"/>
        <c:axId val="293647439"/>
      </c:lineChart>
      <c:catAx>
        <c:axId val="34914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47439"/>
        <c:crosses val="autoZero"/>
        <c:auto val="1"/>
        <c:lblAlgn val="ctr"/>
        <c:lblOffset val="100"/>
        <c:noMultiLvlLbl val="0"/>
      </c:catAx>
      <c:valAx>
        <c:axId val="29364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4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 Excel Practical Exam Paper_1982.xlsx]Pivot!PivotTable2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Pivot!$F$3</c:f>
              <c:strCache>
                <c:ptCount val="1"/>
                <c:pt idx="0">
                  <c:v>Total</c:v>
                </c:pt>
              </c:strCache>
            </c:strRef>
          </c:tx>
          <c:spPr>
            <a:solidFill>
              <a:schemeClr val="accent1"/>
            </a:solidFill>
            <a:ln>
              <a:noFill/>
            </a:ln>
            <a:effectLst/>
          </c:spPr>
          <c:invertIfNegative val="0"/>
          <c:cat>
            <c:strRef>
              <c:f>Pivot!$E$4:$E$9</c:f>
              <c:strCache>
                <c:ptCount val="5"/>
                <c:pt idx="0">
                  <c:v>Adaptor</c:v>
                </c:pt>
                <c:pt idx="1">
                  <c:v>EarPhone</c:v>
                </c:pt>
                <c:pt idx="2">
                  <c:v>Keyboard</c:v>
                </c:pt>
                <c:pt idx="3">
                  <c:v>Laptop Cover</c:v>
                </c:pt>
                <c:pt idx="4">
                  <c:v>Mouse</c:v>
                </c:pt>
              </c:strCache>
            </c:strRef>
          </c:cat>
          <c:val>
            <c:numRef>
              <c:f>Pivot!$F$4:$F$9</c:f>
              <c:numCache>
                <c:formatCode>General</c:formatCode>
                <c:ptCount val="5"/>
                <c:pt idx="0">
                  <c:v>1648000</c:v>
                </c:pt>
                <c:pt idx="1">
                  <c:v>909900</c:v>
                </c:pt>
                <c:pt idx="2">
                  <c:v>1174600</c:v>
                </c:pt>
                <c:pt idx="3">
                  <c:v>766500</c:v>
                </c:pt>
                <c:pt idx="4">
                  <c:v>702000</c:v>
                </c:pt>
              </c:numCache>
            </c:numRef>
          </c:val>
          <c:extLst>
            <c:ext xmlns:c16="http://schemas.microsoft.com/office/drawing/2014/chart" uri="{C3380CC4-5D6E-409C-BE32-E72D297353CC}">
              <c16:uniqueId val="{00000000-052A-4DC4-B601-53981019B181}"/>
            </c:ext>
          </c:extLst>
        </c:ser>
        <c:dLbls>
          <c:showLegendKey val="0"/>
          <c:showVal val="0"/>
          <c:showCatName val="0"/>
          <c:showSerName val="0"/>
          <c:showPercent val="0"/>
          <c:showBubbleSize val="0"/>
        </c:dLbls>
        <c:gapWidth val="219"/>
        <c:overlap val="-27"/>
        <c:axId val="301301311"/>
        <c:axId val="299507119"/>
      </c:barChart>
      <c:catAx>
        <c:axId val="30130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07119"/>
        <c:crosses val="autoZero"/>
        <c:auto val="1"/>
        <c:lblAlgn val="ctr"/>
        <c:lblOffset val="100"/>
        <c:noMultiLvlLbl val="0"/>
      </c:catAx>
      <c:valAx>
        <c:axId val="29950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0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 Excel Practical Exam Paper_1982.xlsx]Pivot!PivotTable3</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Pivot!$J$3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Pivot!$I$4:$I$10</c:f>
              <c:strCache>
                <c:ptCount val="6"/>
                <c:pt idx="0">
                  <c:v>Banglore</c:v>
                </c:pt>
                <c:pt idx="1">
                  <c:v>Calcutta</c:v>
                </c:pt>
                <c:pt idx="2">
                  <c:v>Delhi</c:v>
                </c:pt>
                <c:pt idx="3">
                  <c:v>Mumbai</c:v>
                </c:pt>
                <c:pt idx="4">
                  <c:v>Nagpur</c:v>
                </c:pt>
                <c:pt idx="5">
                  <c:v>Pune</c:v>
                </c:pt>
              </c:strCache>
            </c:strRef>
          </c:cat>
          <c:val>
            <c:numRef>
              <c:f>Pivot!$J$4:$J$10</c:f>
              <c:numCache>
                <c:formatCode>General</c:formatCode>
                <c:ptCount val="6"/>
                <c:pt idx="0">
                  <c:v>906700</c:v>
                </c:pt>
                <c:pt idx="1">
                  <c:v>893750</c:v>
                </c:pt>
                <c:pt idx="2">
                  <c:v>832900</c:v>
                </c:pt>
                <c:pt idx="3">
                  <c:v>787700</c:v>
                </c:pt>
                <c:pt idx="4">
                  <c:v>838900</c:v>
                </c:pt>
                <c:pt idx="5">
                  <c:v>941050</c:v>
                </c:pt>
              </c:numCache>
            </c:numRef>
          </c:val>
          <c:extLst>
            <c:ext xmlns:c16="http://schemas.microsoft.com/office/drawing/2014/chart" uri="{C3380CC4-5D6E-409C-BE32-E72D297353CC}">
              <c16:uniqueId val="{00000000-027C-43F5-BE86-9F0DD652DBA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 Excel Practical Exam Paper_1982.xlsx]Pivot!PivotTable4</c:name>
    <c:fmtId val="4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Pivot!$K$13:$K$14</c:f>
              <c:strCache>
                <c:ptCount val="1"/>
                <c:pt idx="0">
                  <c:v>Adaptor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Pivot!$J$15:$J$22</c:f>
              <c:strCache>
                <c:ptCount val="7"/>
                <c:pt idx="0">
                  <c:v>Arpit</c:v>
                </c:pt>
                <c:pt idx="1">
                  <c:v>Kanisk</c:v>
                </c:pt>
                <c:pt idx="2">
                  <c:v>Manmeet</c:v>
                </c:pt>
                <c:pt idx="3">
                  <c:v>Nishit</c:v>
                </c:pt>
                <c:pt idx="4">
                  <c:v>Pawan</c:v>
                </c:pt>
                <c:pt idx="5">
                  <c:v>Ravish</c:v>
                </c:pt>
                <c:pt idx="6">
                  <c:v>Vineet</c:v>
                </c:pt>
              </c:strCache>
            </c:strRef>
          </c:cat>
          <c:val>
            <c:numRef>
              <c:f>Pivot!$K$15:$K$22</c:f>
              <c:numCache>
                <c:formatCode>General</c:formatCode>
                <c:ptCount val="7"/>
                <c:pt idx="0">
                  <c:v>232000</c:v>
                </c:pt>
                <c:pt idx="1">
                  <c:v>236000</c:v>
                </c:pt>
                <c:pt idx="2">
                  <c:v>276000</c:v>
                </c:pt>
                <c:pt idx="3">
                  <c:v>178000</c:v>
                </c:pt>
                <c:pt idx="4">
                  <c:v>258000</c:v>
                </c:pt>
                <c:pt idx="5">
                  <c:v>292000</c:v>
                </c:pt>
                <c:pt idx="6">
                  <c:v>176000</c:v>
                </c:pt>
              </c:numCache>
            </c:numRef>
          </c:val>
          <c:extLst>
            <c:ext xmlns:c16="http://schemas.microsoft.com/office/drawing/2014/chart" uri="{C3380CC4-5D6E-409C-BE32-E72D297353CC}">
              <c16:uniqueId val="{00000000-79CF-4E84-A1AC-585BB8BC8EF4}"/>
            </c:ext>
          </c:extLst>
        </c:ser>
        <c:ser>
          <c:idx val="1"/>
          <c:order val="1"/>
          <c:tx>
            <c:strRef>
              <c:f>Pivot!$L$13:$L$14</c:f>
              <c:strCache>
                <c:ptCount val="1"/>
                <c:pt idx="0">
                  <c:v>EarPhone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Pivot!$J$15:$J$22</c:f>
              <c:strCache>
                <c:ptCount val="7"/>
                <c:pt idx="0">
                  <c:v>Arpit</c:v>
                </c:pt>
                <c:pt idx="1">
                  <c:v>Kanisk</c:v>
                </c:pt>
                <c:pt idx="2">
                  <c:v>Manmeet</c:v>
                </c:pt>
                <c:pt idx="3">
                  <c:v>Nishit</c:v>
                </c:pt>
                <c:pt idx="4">
                  <c:v>Pawan</c:v>
                </c:pt>
                <c:pt idx="5">
                  <c:v>Ravish</c:v>
                </c:pt>
                <c:pt idx="6">
                  <c:v>Vineet</c:v>
                </c:pt>
              </c:strCache>
            </c:strRef>
          </c:cat>
          <c:val>
            <c:numRef>
              <c:f>Pivot!$L$15:$L$22</c:f>
              <c:numCache>
                <c:formatCode>General</c:formatCode>
                <c:ptCount val="7"/>
                <c:pt idx="0">
                  <c:v>119700</c:v>
                </c:pt>
                <c:pt idx="1">
                  <c:v>136800</c:v>
                </c:pt>
                <c:pt idx="2">
                  <c:v>129600</c:v>
                </c:pt>
                <c:pt idx="3">
                  <c:v>96300</c:v>
                </c:pt>
                <c:pt idx="4">
                  <c:v>161100</c:v>
                </c:pt>
                <c:pt idx="5">
                  <c:v>125100</c:v>
                </c:pt>
                <c:pt idx="6">
                  <c:v>141300</c:v>
                </c:pt>
              </c:numCache>
            </c:numRef>
          </c:val>
          <c:extLst>
            <c:ext xmlns:c16="http://schemas.microsoft.com/office/drawing/2014/chart" uri="{C3380CC4-5D6E-409C-BE32-E72D297353CC}">
              <c16:uniqueId val="{00000005-79CF-4E84-A1AC-585BB8BC8EF4}"/>
            </c:ext>
          </c:extLst>
        </c:ser>
        <c:ser>
          <c:idx val="2"/>
          <c:order val="2"/>
          <c:tx>
            <c:strRef>
              <c:f>Pivot!$M$13:$M$14</c:f>
              <c:strCache>
                <c:ptCount val="1"/>
                <c:pt idx="0">
                  <c:v>Keyboard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Pivot!$J$15:$J$22</c:f>
              <c:strCache>
                <c:ptCount val="7"/>
                <c:pt idx="0">
                  <c:v>Arpit</c:v>
                </c:pt>
                <c:pt idx="1">
                  <c:v>Kanisk</c:v>
                </c:pt>
                <c:pt idx="2">
                  <c:v>Manmeet</c:v>
                </c:pt>
                <c:pt idx="3">
                  <c:v>Nishit</c:v>
                </c:pt>
                <c:pt idx="4">
                  <c:v>Pawan</c:v>
                </c:pt>
                <c:pt idx="5">
                  <c:v>Ravish</c:v>
                </c:pt>
                <c:pt idx="6">
                  <c:v>Vineet</c:v>
                </c:pt>
              </c:strCache>
            </c:strRef>
          </c:cat>
          <c:val>
            <c:numRef>
              <c:f>Pivot!$M$15:$M$22</c:f>
              <c:numCache>
                <c:formatCode>General</c:formatCode>
                <c:ptCount val="7"/>
                <c:pt idx="0">
                  <c:v>172900</c:v>
                </c:pt>
                <c:pt idx="1">
                  <c:v>158200</c:v>
                </c:pt>
                <c:pt idx="2">
                  <c:v>182700</c:v>
                </c:pt>
                <c:pt idx="3">
                  <c:v>175000</c:v>
                </c:pt>
                <c:pt idx="4">
                  <c:v>165900</c:v>
                </c:pt>
                <c:pt idx="5">
                  <c:v>140700</c:v>
                </c:pt>
                <c:pt idx="6">
                  <c:v>179200</c:v>
                </c:pt>
              </c:numCache>
            </c:numRef>
          </c:val>
          <c:extLst>
            <c:ext xmlns:c16="http://schemas.microsoft.com/office/drawing/2014/chart" uri="{C3380CC4-5D6E-409C-BE32-E72D297353CC}">
              <c16:uniqueId val="{00000006-79CF-4E84-A1AC-585BB8BC8EF4}"/>
            </c:ext>
          </c:extLst>
        </c:ser>
        <c:ser>
          <c:idx val="3"/>
          <c:order val="3"/>
          <c:tx>
            <c:strRef>
              <c:f>Pivot!$N$13:$N$14</c:f>
              <c:strCache>
                <c:ptCount val="1"/>
                <c:pt idx="0">
                  <c:v>Laptop Cover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Pivot!$J$15:$J$22</c:f>
              <c:strCache>
                <c:ptCount val="7"/>
                <c:pt idx="0">
                  <c:v>Arpit</c:v>
                </c:pt>
                <c:pt idx="1">
                  <c:v>Kanisk</c:v>
                </c:pt>
                <c:pt idx="2">
                  <c:v>Manmeet</c:v>
                </c:pt>
                <c:pt idx="3">
                  <c:v>Nishit</c:v>
                </c:pt>
                <c:pt idx="4">
                  <c:v>Pawan</c:v>
                </c:pt>
                <c:pt idx="5">
                  <c:v>Ravish</c:v>
                </c:pt>
                <c:pt idx="6">
                  <c:v>Vineet</c:v>
                </c:pt>
              </c:strCache>
            </c:strRef>
          </c:cat>
          <c:val>
            <c:numRef>
              <c:f>Pivot!$N$15:$N$22</c:f>
              <c:numCache>
                <c:formatCode>General</c:formatCode>
                <c:ptCount val="7"/>
                <c:pt idx="0">
                  <c:v>91500</c:v>
                </c:pt>
                <c:pt idx="1">
                  <c:v>71250</c:v>
                </c:pt>
                <c:pt idx="2">
                  <c:v>125250</c:v>
                </c:pt>
                <c:pt idx="3">
                  <c:v>111000</c:v>
                </c:pt>
                <c:pt idx="4">
                  <c:v>131250</c:v>
                </c:pt>
                <c:pt idx="5">
                  <c:v>153000</c:v>
                </c:pt>
                <c:pt idx="6">
                  <c:v>83250</c:v>
                </c:pt>
              </c:numCache>
            </c:numRef>
          </c:val>
          <c:extLst>
            <c:ext xmlns:c16="http://schemas.microsoft.com/office/drawing/2014/chart" uri="{C3380CC4-5D6E-409C-BE32-E72D297353CC}">
              <c16:uniqueId val="{00000007-79CF-4E84-A1AC-585BB8BC8EF4}"/>
            </c:ext>
          </c:extLst>
        </c:ser>
        <c:ser>
          <c:idx val="4"/>
          <c:order val="4"/>
          <c:tx>
            <c:strRef>
              <c:f>Pivot!$O$13:$O$14</c:f>
              <c:strCache>
                <c:ptCount val="1"/>
                <c:pt idx="0">
                  <c:v>Mouse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Pivot!$J$15:$J$22</c:f>
              <c:strCache>
                <c:ptCount val="7"/>
                <c:pt idx="0">
                  <c:v>Arpit</c:v>
                </c:pt>
                <c:pt idx="1">
                  <c:v>Kanisk</c:v>
                </c:pt>
                <c:pt idx="2">
                  <c:v>Manmeet</c:v>
                </c:pt>
                <c:pt idx="3">
                  <c:v>Nishit</c:v>
                </c:pt>
                <c:pt idx="4">
                  <c:v>Pawan</c:v>
                </c:pt>
                <c:pt idx="5">
                  <c:v>Ravish</c:v>
                </c:pt>
                <c:pt idx="6">
                  <c:v>Vineet</c:v>
                </c:pt>
              </c:strCache>
            </c:strRef>
          </c:cat>
          <c:val>
            <c:numRef>
              <c:f>Pivot!$O$15:$O$22</c:f>
              <c:numCache>
                <c:formatCode>General</c:formatCode>
                <c:ptCount val="7"/>
                <c:pt idx="0">
                  <c:v>81600</c:v>
                </c:pt>
                <c:pt idx="1">
                  <c:v>126600</c:v>
                </c:pt>
                <c:pt idx="2">
                  <c:v>89400</c:v>
                </c:pt>
                <c:pt idx="3">
                  <c:v>99600</c:v>
                </c:pt>
                <c:pt idx="4">
                  <c:v>129000</c:v>
                </c:pt>
                <c:pt idx="5">
                  <c:v>91200</c:v>
                </c:pt>
                <c:pt idx="6">
                  <c:v>84600</c:v>
                </c:pt>
              </c:numCache>
            </c:numRef>
          </c:val>
          <c:extLst>
            <c:ext xmlns:c16="http://schemas.microsoft.com/office/drawing/2014/chart" uri="{C3380CC4-5D6E-409C-BE32-E72D297353CC}">
              <c16:uniqueId val="{00000008-79CF-4E84-A1AC-585BB8BC8EF4}"/>
            </c:ext>
          </c:extLst>
        </c:ser>
        <c:dLbls>
          <c:showLegendKey val="0"/>
          <c:showVal val="0"/>
          <c:showCatName val="0"/>
          <c:showSerName val="0"/>
          <c:showPercent val="0"/>
          <c:showBubbleSize val="0"/>
        </c:dLbls>
        <c:gapWidth val="115"/>
        <c:overlap val="-20"/>
        <c:axId val="346648879"/>
        <c:axId val="436225791"/>
      </c:barChart>
      <c:catAx>
        <c:axId val="346648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225791"/>
        <c:crosses val="autoZero"/>
        <c:auto val="1"/>
        <c:lblAlgn val="ctr"/>
        <c:lblOffset val="100"/>
        <c:noMultiLvlLbl val="0"/>
      </c:catAx>
      <c:valAx>
        <c:axId val="4362257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64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 Excel Practical Exam Paper_1982.xlsx]Pivot!PivotTable5</c:name>
    <c:fmtId val="1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Pivot!$B$23:$B$24</c:f>
              <c:strCache>
                <c:ptCount val="1"/>
                <c:pt idx="0">
                  <c:v>Banglore</c:v>
                </c:pt>
              </c:strCache>
            </c:strRef>
          </c:tx>
          <c:spPr>
            <a:solidFill>
              <a:schemeClr val="accent1"/>
            </a:solidFill>
            <a:ln>
              <a:noFill/>
            </a:ln>
            <a:effectLst/>
          </c:spPr>
          <c:invertIfNegative val="0"/>
          <c:cat>
            <c:strRef>
              <c:f>Pivot!$A$25:$A$32</c:f>
              <c:strCache>
                <c:ptCount val="7"/>
                <c:pt idx="0">
                  <c:v>Arpit</c:v>
                </c:pt>
                <c:pt idx="1">
                  <c:v>Kanisk</c:v>
                </c:pt>
                <c:pt idx="2">
                  <c:v>Manmeet</c:v>
                </c:pt>
                <c:pt idx="3">
                  <c:v>Nishit</c:v>
                </c:pt>
                <c:pt idx="4">
                  <c:v>Pawan</c:v>
                </c:pt>
                <c:pt idx="5">
                  <c:v>Ravish</c:v>
                </c:pt>
                <c:pt idx="6">
                  <c:v>Vineet</c:v>
                </c:pt>
              </c:strCache>
            </c:strRef>
          </c:cat>
          <c:val>
            <c:numRef>
              <c:f>Pivot!$B$25:$B$32</c:f>
              <c:numCache>
                <c:formatCode>General</c:formatCode>
                <c:ptCount val="7"/>
                <c:pt idx="0">
                  <c:v>126700</c:v>
                </c:pt>
                <c:pt idx="1">
                  <c:v>112500</c:v>
                </c:pt>
                <c:pt idx="2">
                  <c:v>147800</c:v>
                </c:pt>
                <c:pt idx="3">
                  <c:v>91700</c:v>
                </c:pt>
                <c:pt idx="4">
                  <c:v>174650</c:v>
                </c:pt>
                <c:pt idx="5">
                  <c:v>136000</c:v>
                </c:pt>
                <c:pt idx="6">
                  <c:v>117350</c:v>
                </c:pt>
              </c:numCache>
            </c:numRef>
          </c:val>
          <c:extLst>
            <c:ext xmlns:c16="http://schemas.microsoft.com/office/drawing/2014/chart" uri="{C3380CC4-5D6E-409C-BE32-E72D297353CC}">
              <c16:uniqueId val="{00000000-9FC2-49F0-99BA-777F83625076}"/>
            </c:ext>
          </c:extLst>
        </c:ser>
        <c:ser>
          <c:idx val="1"/>
          <c:order val="1"/>
          <c:tx>
            <c:strRef>
              <c:f>Pivot!$C$23:$C$24</c:f>
              <c:strCache>
                <c:ptCount val="1"/>
                <c:pt idx="0">
                  <c:v>Calcutta</c:v>
                </c:pt>
              </c:strCache>
            </c:strRef>
          </c:tx>
          <c:spPr>
            <a:solidFill>
              <a:schemeClr val="accent2"/>
            </a:solidFill>
            <a:ln>
              <a:noFill/>
            </a:ln>
            <a:effectLst/>
          </c:spPr>
          <c:invertIfNegative val="0"/>
          <c:cat>
            <c:strRef>
              <c:f>Pivot!$A$25:$A$32</c:f>
              <c:strCache>
                <c:ptCount val="7"/>
                <c:pt idx="0">
                  <c:v>Arpit</c:v>
                </c:pt>
                <c:pt idx="1">
                  <c:v>Kanisk</c:v>
                </c:pt>
                <c:pt idx="2">
                  <c:v>Manmeet</c:v>
                </c:pt>
                <c:pt idx="3">
                  <c:v>Nishit</c:v>
                </c:pt>
                <c:pt idx="4">
                  <c:v>Pawan</c:v>
                </c:pt>
                <c:pt idx="5">
                  <c:v>Ravish</c:v>
                </c:pt>
                <c:pt idx="6">
                  <c:v>Vineet</c:v>
                </c:pt>
              </c:strCache>
            </c:strRef>
          </c:cat>
          <c:val>
            <c:numRef>
              <c:f>Pivot!$C$25:$C$32</c:f>
              <c:numCache>
                <c:formatCode>General</c:formatCode>
                <c:ptCount val="7"/>
                <c:pt idx="0">
                  <c:v>105000</c:v>
                </c:pt>
                <c:pt idx="1">
                  <c:v>137750</c:v>
                </c:pt>
                <c:pt idx="2">
                  <c:v>146150</c:v>
                </c:pt>
                <c:pt idx="3">
                  <c:v>113900</c:v>
                </c:pt>
                <c:pt idx="4">
                  <c:v>135750</c:v>
                </c:pt>
                <c:pt idx="5">
                  <c:v>131300</c:v>
                </c:pt>
                <c:pt idx="6">
                  <c:v>123900</c:v>
                </c:pt>
              </c:numCache>
            </c:numRef>
          </c:val>
          <c:extLst>
            <c:ext xmlns:c16="http://schemas.microsoft.com/office/drawing/2014/chart" uri="{C3380CC4-5D6E-409C-BE32-E72D297353CC}">
              <c16:uniqueId val="{00000001-9FC2-49F0-99BA-777F83625076}"/>
            </c:ext>
          </c:extLst>
        </c:ser>
        <c:ser>
          <c:idx val="2"/>
          <c:order val="2"/>
          <c:tx>
            <c:strRef>
              <c:f>Pivot!$D$23:$D$24</c:f>
              <c:strCache>
                <c:ptCount val="1"/>
                <c:pt idx="0">
                  <c:v>Delhi</c:v>
                </c:pt>
              </c:strCache>
            </c:strRef>
          </c:tx>
          <c:spPr>
            <a:solidFill>
              <a:schemeClr val="accent3"/>
            </a:solidFill>
            <a:ln>
              <a:noFill/>
            </a:ln>
            <a:effectLst/>
          </c:spPr>
          <c:invertIfNegative val="0"/>
          <c:cat>
            <c:strRef>
              <c:f>Pivot!$A$25:$A$32</c:f>
              <c:strCache>
                <c:ptCount val="7"/>
                <c:pt idx="0">
                  <c:v>Arpit</c:v>
                </c:pt>
                <c:pt idx="1">
                  <c:v>Kanisk</c:v>
                </c:pt>
                <c:pt idx="2">
                  <c:v>Manmeet</c:v>
                </c:pt>
                <c:pt idx="3">
                  <c:v>Nishit</c:v>
                </c:pt>
                <c:pt idx="4">
                  <c:v>Pawan</c:v>
                </c:pt>
                <c:pt idx="5">
                  <c:v>Ravish</c:v>
                </c:pt>
                <c:pt idx="6">
                  <c:v>Vineet</c:v>
                </c:pt>
              </c:strCache>
            </c:strRef>
          </c:cat>
          <c:val>
            <c:numRef>
              <c:f>Pivot!$D$25:$D$32</c:f>
              <c:numCache>
                <c:formatCode>General</c:formatCode>
                <c:ptCount val="7"/>
                <c:pt idx="0">
                  <c:v>117100</c:v>
                </c:pt>
                <c:pt idx="1">
                  <c:v>135200</c:v>
                </c:pt>
                <c:pt idx="2">
                  <c:v>122800</c:v>
                </c:pt>
                <c:pt idx="3">
                  <c:v>106950</c:v>
                </c:pt>
                <c:pt idx="4">
                  <c:v>100200</c:v>
                </c:pt>
                <c:pt idx="5">
                  <c:v>136100</c:v>
                </c:pt>
                <c:pt idx="6">
                  <c:v>114550</c:v>
                </c:pt>
              </c:numCache>
            </c:numRef>
          </c:val>
          <c:extLst>
            <c:ext xmlns:c16="http://schemas.microsoft.com/office/drawing/2014/chart" uri="{C3380CC4-5D6E-409C-BE32-E72D297353CC}">
              <c16:uniqueId val="{00000002-9FC2-49F0-99BA-777F83625076}"/>
            </c:ext>
          </c:extLst>
        </c:ser>
        <c:dLbls>
          <c:showLegendKey val="0"/>
          <c:showVal val="0"/>
          <c:showCatName val="0"/>
          <c:showSerName val="0"/>
          <c:showPercent val="0"/>
          <c:showBubbleSize val="0"/>
        </c:dLbls>
        <c:gapWidth val="150"/>
        <c:axId val="346639727"/>
        <c:axId val="435177071"/>
      </c:barChart>
      <c:lineChart>
        <c:grouping val="standard"/>
        <c:varyColors val="0"/>
        <c:ser>
          <c:idx val="3"/>
          <c:order val="3"/>
          <c:tx>
            <c:strRef>
              <c:f>Pivot!$E$23:$E$24</c:f>
              <c:strCache>
                <c:ptCount val="1"/>
                <c:pt idx="0">
                  <c:v>Mumbai</c:v>
                </c:pt>
              </c:strCache>
            </c:strRef>
          </c:tx>
          <c:spPr>
            <a:ln w="28575" cap="rnd">
              <a:solidFill>
                <a:schemeClr val="accent4"/>
              </a:solidFill>
              <a:round/>
            </a:ln>
            <a:effectLst/>
          </c:spPr>
          <c:marker>
            <c:symbol val="none"/>
          </c:marker>
          <c:cat>
            <c:strRef>
              <c:f>Pivot!$A$25:$A$32</c:f>
              <c:strCache>
                <c:ptCount val="7"/>
                <c:pt idx="0">
                  <c:v>Arpit</c:v>
                </c:pt>
                <c:pt idx="1">
                  <c:v>Kanisk</c:v>
                </c:pt>
                <c:pt idx="2">
                  <c:v>Manmeet</c:v>
                </c:pt>
                <c:pt idx="3">
                  <c:v>Nishit</c:v>
                </c:pt>
                <c:pt idx="4">
                  <c:v>Pawan</c:v>
                </c:pt>
                <c:pt idx="5">
                  <c:v>Ravish</c:v>
                </c:pt>
                <c:pt idx="6">
                  <c:v>Vineet</c:v>
                </c:pt>
              </c:strCache>
            </c:strRef>
          </c:cat>
          <c:val>
            <c:numRef>
              <c:f>Pivot!$E$25:$E$32</c:f>
              <c:numCache>
                <c:formatCode>General</c:formatCode>
                <c:ptCount val="7"/>
                <c:pt idx="0">
                  <c:v>113250</c:v>
                </c:pt>
                <c:pt idx="1">
                  <c:v>94150</c:v>
                </c:pt>
                <c:pt idx="2">
                  <c:v>141950</c:v>
                </c:pt>
                <c:pt idx="3">
                  <c:v>93000</c:v>
                </c:pt>
                <c:pt idx="4">
                  <c:v>160750</c:v>
                </c:pt>
                <c:pt idx="5">
                  <c:v>92900</c:v>
                </c:pt>
                <c:pt idx="6">
                  <c:v>91700</c:v>
                </c:pt>
              </c:numCache>
            </c:numRef>
          </c:val>
          <c:smooth val="0"/>
          <c:extLst>
            <c:ext xmlns:c16="http://schemas.microsoft.com/office/drawing/2014/chart" uri="{C3380CC4-5D6E-409C-BE32-E72D297353CC}">
              <c16:uniqueId val="{00000003-9FC2-49F0-99BA-777F83625076}"/>
            </c:ext>
          </c:extLst>
        </c:ser>
        <c:ser>
          <c:idx val="4"/>
          <c:order val="4"/>
          <c:tx>
            <c:strRef>
              <c:f>Pivot!$F$23:$F$24</c:f>
              <c:strCache>
                <c:ptCount val="1"/>
                <c:pt idx="0">
                  <c:v>Nagpur</c:v>
                </c:pt>
              </c:strCache>
            </c:strRef>
          </c:tx>
          <c:spPr>
            <a:ln w="28575" cap="rnd">
              <a:solidFill>
                <a:schemeClr val="accent5"/>
              </a:solidFill>
              <a:round/>
            </a:ln>
            <a:effectLst/>
          </c:spPr>
          <c:marker>
            <c:symbol val="none"/>
          </c:marker>
          <c:cat>
            <c:strRef>
              <c:f>Pivot!$A$25:$A$32</c:f>
              <c:strCache>
                <c:ptCount val="7"/>
                <c:pt idx="0">
                  <c:v>Arpit</c:v>
                </c:pt>
                <c:pt idx="1">
                  <c:v>Kanisk</c:v>
                </c:pt>
                <c:pt idx="2">
                  <c:v>Manmeet</c:v>
                </c:pt>
                <c:pt idx="3">
                  <c:v>Nishit</c:v>
                </c:pt>
                <c:pt idx="4">
                  <c:v>Pawan</c:v>
                </c:pt>
                <c:pt idx="5">
                  <c:v>Ravish</c:v>
                </c:pt>
                <c:pt idx="6">
                  <c:v>Vineet</c:v>
                </c:pt>
              </c:strCache>
            </c:strRef>
          </c:cat>
          <c:val>
            <c:numRef>
              <c:f>Pivot!$F$25:$F$32</c:f>
              <c:numCache>
                <c:formatCode>General</c:formatCode>
                <c:ptCount val="7"/>
                <c:pt idx="0">
                  <c:v>117950</c:v>
                </c:pt>
                <c:pt idx="1">
                  <c:v>92300</c:v>
                </c:pt>
                <c:pt idx="2">
                  <c:v>94200</c:v>
                </c:pt>
                <c:pt idx="3">
                  <c:v>120550</c:v>
                </c:pt>
                <c:pt idx="4">
                  <c:v>147400</c:v>
                </c:pt>
                <c:pt idx="5">
                  <c:v>161800</c:v>
                </c:pt>
                <c:pt idx="6">
                  <c:v>104700</c:v>
                </c:pt>
              </c:numCache>
            </c:numRef>
          </c:val>
          <c:smooth val="0"/>
          <c:extLst>
            <c:ext xmlns:c16="http://schemas.microsoft.com/office/drawing/2014/chart" uri="{C3380CC4-5D6E-409C-BE32-E72D297353CC}">
              <c16:uniqueId val="{00000004-9FC2-49F0-99BA-777F83625076}"/>
            </c:ext>
          </c:extLst>
        </c:ser>
        <c:ser>
          <c:idx val="5"/>
          <c:order val="5"/>
          <c:tx>
            <c:strRef>
              <c:f>Pivot!$G$23:$G$24</c:f>
              <c:strCache>
                <c:ptCount val="1"/>
                <c:pt idx="0">
                  <c:v>Pune</c:v>
                </c:pt>
              </c:strCache>
            </c:strRef>
          </c:tx>
          <c:spPr>
            <a:ln w="28575" cap="rnd">
              <a:solidFill>
                <a:schemeClr val="accent6"/>
              </a:solidFill>
              <a:round/>
            </a:ln>
            <a:effectLst/>
          </c:spPr>
          <c:marker>
            <c:symbol val="none"/>
          </c:marker>
          <c:cat>
            <c:strRef>
              <c:f>Pivot!$A$25:$A$32</c:f>
              <c:strCache>
                <c:ptCount val="7"/>
                <c:pt idx="0">
                  <c:v>Arpit</c:v>
                </c:pt>
                <c:pt idx="1">
                  <c:v>Kanisk</c:v>
                </c:pt>
                <c:pt idx="2">
                  <c:v>Manmeet</c:v>
                </c:pt>
                <c:pt idx="3">
                  <c:v>Nishit</c:v>
                </c:pt>
                <c:pt idx="4">
                  <c:v>Pawan</c:v>
                </c:pt>
                <c:pt idx="5">
                  <c:v>Ravish</c:v>
                </c:pt>
                <c:pt idx="6">
                  <c:v>Vineet</c:v>
                </c:pt>
              </c:strCache>
            </c:strRef>
          </c:cat>
          <c:val>
            <c:numRef>
              <c:f>Pivot!$G$25:$G$32</c:f>
              <c:numCache>
                <c:formatCode>General</c:formatCode>
                <c:ptCount val="7"/>
                <c:pt idx="0">
                  <c:v>117700</c:v>
                </c:pt>
                <c:pt idx="1">
                  <c:v>156950</c:v>
                </c:pt>
                <c:pt idx="2">
                  <c:v>150050</c:v>
                </c:pt>
                <c:pt idx="3">
                  <c:v>133800</c:v>
                </c:pt>
                <c:pt idx="4">
                  <c:v>126500</c:v>
                </c:pt>
                <c:pt idx="5">
                  <c:v>143900</c:v>
                </c:pt>
                <c:pt idx="6">
                  <c:v>112150</c:v>
                </c:pt>
              </c:numCache>
            </c:numRef>
          </c:val>
          <c:smooth val="0"/>
          <c:extLst>
            <c:ext xmlns:c16="http://schemas.microsoft.com/office/drawing/2014/chart" uri="{C3380CC4-5D6E-409C-BE32-E72D297353CC}">
              <c16:uniqueId val="{00000005-9FC2-49F0-99BA-777F83625076}"/>
            </c:ext>
          </c:extLst>
        </c:ser>
        <c:dLbls>
          <c:showLegendKey val="0"/>
          <c:showVal val="0"/>
          <c:showCatName val="0"/>
          <c:showSerName val="0"/>
          <c:showPercent val="0"/>
          <c:showBubbleSize val="0"/>
        </c:dLbls>
        <c:marker val="1"/>
        <c:smooth val="0"/>
        <c:axId val="346639727"/>
        <c:axId val="435177071"/>
      </c:lineChart>
      <c:catAx>
        <c:axId val="34663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77071"/>
        <c:auto val="1"/>
        <c:lblAlgn val="ctr"/>
        <c:lblOffset val="100"/>
        <c:noMultiLvlLbl val="0"/>
      </c:catAx>
      <c:valAx>
        <c:axId val="43517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3972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83820</xdr:colOff>
      <xdr:row>2</xdr:row>
      <xdr:rowOff>30480</xdr:rowOff>
    </xdr:from>
    <xdr:to>
      <xdr:col>11</xdr:col>
      <xdr:colOff>320040</xdr:colOff>
      <xdr:row>7</xdr:row>
      <xdr:rowOff>99060</xdr:rowOff>
    </xdr:to>
    <xdr:sp macro="" textlink="">
      <xdr:nvSpPr>
        <xdr:cNvPr id="3" name="TextBox 2">
          <a:extLst>
            <a:ext uri="{FF2B5EF4-FFF2-40B4-BE49-F238E27FC236}">
              <a16:creationId xmlns:a16="http://schemas.microsoft.com/office/drawing/2014/main" id="{D78F8B33-81D5-8051-BDE3-B02D18324CF7}"/>
            </a:ext>
          </a:extLst>
        </xdr:cNvPr>
        <xdr:cNvSpPr txBox="1"/>
      </xdr:nvSpPr>
      <xdr:spPr>
        <a:xfrm>
          <a:off x="5707380" y="426720"/>
          <a:ext cx="5074920" cy="105918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Caclulate the days using cell H10 in column d starting from d13.</a:t>
          </a:r>
        </a:p>
        <a:p>
          <a:r>
            <a:rPr lang="en-IN" sz="1100"/>
            <a:t>Minimum</a:t>
          </a:r>
          <a:r>
            <a:rPr lang="en-IN" sz="1100" baseline="0"/>
            <a:t> days should be zero i.e. no -ive values in days</a:t>
          </a:r>
          <a:endParaRPr lang="en-IN" sz="1100"/>
        </a:p>
        <a:p>
          <a:endParaRPr lang="en-IN" sz="1100"/>
        </a:p>
        <a:p>
          <a:r>
            <a:rPr lang="en-IN" sz="1100"/>
            <a:t>Get the aeging bracket using  vlookup from the table given from d4:e8</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8</xdr:row>
      <xdr:rowOff>160020</xdr:rowOff>
    </xdr:from>
    <xdr:to>
      <xdr:col>14</xdr:col>
      <xdr:colOff>167640</xdr:colOff>
      <xdr:row>15</xdr:row>
      <xdr:rowOff>53340</xdr:rowOff>
    </xdr:to>
    <xdr:sp macro="" textlink="">
      <xdr:nvSpPr>
        <xdr:cNvPr id="3" name="TextBox 2">
          <a:extLst>
            <a:ext uri="{FF2B5EF4-FFF2-40B4-BE49-F238E27FC236}">
              <a16:creationId xmlns:a16="http://schemas.microsoft.com/office/drawing/2014/main" id="{A7B1F75F-15C5-60DA-99D3-092C6DFC3503}"/>
            </a:ext>
          </a:extLst>
        </xdr:cNvPr>
        <xdr:cNvSpPr txBox="1"/>
      </xdr:nvSpPr>
      <xdr:spPr>
        <a:xfrm>
          <a:off x="99060" y="1638300"/>
          <a:ext cx="8602980" cy="117348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Bonus</a:t>
          </a:r>
          <a:r>
            <a:rPr lang="en-IN" sz="1100" baseline="0">
              <a:solidFill>
                <a:schemeClr val="dk1"/>
              </a:solidFill>
              <a:effectLst/>
              <a:latin typeface="+mn-lt"/>
              <a:ea typeface="+mn-ea"/>
              <a:cs typeface="+mn-cs"/>
            </a:rPr>
            <a:t> 1 : </a:t>
          </a:r>
          <a:r>
            <a:rPr lang="en-IN" sz="1100">
              <a:solidFill>
                <a:schemeClr val="dk1"/>
              </a:solidFill>
              <a:effectLst/>
              <a:latin typeface="+mn-lt"/>
              <a:ea typeface="+mn-ea"/>
              <a:cs typeface="+mn-cs"/>
            </a:rPr>
            <a:t>Give Rs. 1000 bonus to full time othherwise bounus should be 0</a:t>
          </a:r>
          <a:endParaRPr lang="en-IN">
            <a:effectLst/>
          </a:endParaRPr>
        </a:p>
        <a:p>
          <a:r>
            <a:rPr lang="en-IN" sz="1100">
              <a:solidFill>
                <a:schemeClr val="dk1"/>
              </a:solidFill>
              <a:effectLst/>
              <a:latin typeface="+mn-lt"/>
              <a:ea typeface="+mn-ea"/>
              <a:cs typeface="+mn-cs"/>
            </a:rPr>
            <a:t>Bonus 2 : Give Rs. 1000 bonus to full time employees if their Job Rating is greater than 3 otherwise 0</a:t>
          </a:r>
          <a:endParaRPr lang="en-IN">
            <a:effectLst/>
          </a:endParaRPr>
        </a:p>
        <a:p>
          <a:r>
            <a:rPr lang="en-IN" sz="1100">
              <a:solidFill>
                <a:schemeClr val="dk1"/>
              </a:solidFill>
              <a:effectLst/>
              <a:latin typeface="+mn-lt"/>
              <a:ea typeface="+mn-ea"/>
              <a:cs typeface="+mn-cs"/>
            </a:rPr>
            <a:t>Bonus 3 : Give Rs. 2000 bonus either if employee is full time or if their job rating is greater than 3 otherwise</a:t>
          </a:r>
          <a:r>
            <a:rPr lang="en-IN" sz="1100" baseline="0">
              <a:solidFill>
                <a:schemeClr val="dk1"/>
              </a:solidFill>
              <a:effectLst/>
              <a:latin typeface="+mn-lt"/>
              <a:ea typeface="+mn-ea"/>
              <a:cs typeface="+mn-cs"/>
            </a:rPr>
            <a:t> 0</a:t>
          </a:r>
          <a:endParaRPr lang="en-IN">
            <a:effectLst/>
          </a:endParaRPr>
        </a:p>
        <a:p>
          <a:r>
            <a:rPr lang="en-IN" sz="1100">
              <a:solidFill>
                <a:schemeClr val="dk1"/>
              </a:solidFill>
              <a:effectLst/>
              <a:latin typeface="+mn-lt"/>
              <a:ea typeface="+mn-ea"/>
              <a:cs typeface="+mn-cs"/>
            </a:rPr>
            <a:t>Bonus 4 : Give Rs. 3000 bonus to full time employees either if their job rating is greater than 4 or if years of service is greater than 5 otherwise</a:t>
          </a:r>
          <a:r>
            <a:rPr lang="en-IN" sz="1100" baseline="0">
              <a:solidFill>
                <a:schemeClr val="dk1"/>
              </a:solidFill>
              <a:effectLst/>
              <a:latin typeface="+mn-lt"/>
              <a:ea typeface="+mn-ea"/>
              <a:cs typeface="+mn-cs"/>
            </a:rPr>
            <a:t> 0</a:t>
          </a:r>
          <a:endParaRPr lang="en-IN">
            <a:effectLst/>
          </a:endParaRPr>
        </a:p>
        <a:p>
          <a:r>
            <a:rPr lang="en-IN" sz="1100">
              <a:solidFill>
                <a:schemeClr val="dk1"/>
              </a:solidFill>
              <a:effectLst/>
              <a:latin typeface="+mn-lt"/>
              <a:ea typeface="+mn-ea"/>
              <a:cs typeface="+mn-cs"/>
            </a:rPr>
            <a:t>Bonus</a:t>
          </a:r>
          <a:r>
            <a:rPr lang="en-IN" sz="1100" baseline="0">
              <a:solidFill>
                <a:schemeClr val="dk1"/>
              </a:solidFill>
              <a:effectLst/>
              <a:latin typeface="+mn-lt"/>
              <a:ea typeface="+mn-ea"/>
              <a:cs typeface="+mn-cs"/>
            </a:rPr>
            <a:t> 5 : Give Rs. 1000 bonus to employee who are not full time (NOT function)</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589190</xdr:colOff>
      <xdr:row>5</xdr:row>
      <xdr:rowOff>112939</xdr:rowOff>
    </xdr:from>
    <xdr:to>
      <xdr:col>22</xdr:col>
      <xdr:colOff>567418</xdr:colOff>
      <xdr:row>18</xdr:row>
      <xdr:rowOff>160564</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B7DDED35-9AC3-4A1D-AAC8-189DAB53A59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124099" y="1065439"/>
              <a:ext cx="179663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374196</xdr:colOff>
      <xdr:row>5</xdr:row>
      <xdr:rowOff>0</xdr:rowOff>
    </xdr:from>
    <xdr:to>
      <xdr:col>19</xdr:col>
      <xdr:colOff>367393</xdr:colOff>
      <xdr:row>18</xdr:row>
      <xdr:rowOff>47625</xdr:rowOff>
    </xdr:to>
    <mc:AlternateContent xmlns:mc="http://schemas.openxmlformats.org/markup-compatibility/2006">
      <mc:Choice xmlns:a14="http://schemas.microsoft.com/office/drawing/2010/main" Requires="a14">
        <xdr:graphicFrame macro="">
          <xdr:nvGraphicFramePr>
            <xdr:cNvPr id="4" name="Store">
              <a:extLst>
                <a:ext uri="{FF2B5EF4-FFF2-40B4-BE49-F238E27FC236}">
                  <a16:creationId xmlns:a16="http://schemas.microsoft.com/office/drawing/2014/main" id="{EF3B3A9C-5A53-4D45-96ED-E5E2F918C4EB}"/>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8090696" y="952500"/>
              <a:ext cx="181160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491217</xdr:colOff>
      <xdr:row>19</xdr:row>
      <xdr:rowOff>96611</xdr:rowOff>
    </xdr:from>
    <xdr:to>
      <xdr:col>22</xdr:col>
      <xdr:colOff>487134</xdr:colOff>
      <xdr:row>32</xdr:row>
      <xdr:rowOff>144236</xdr:rowOff>
    </xdr:to>
    <mc:AlternateContent xmlns:mc="http://schemas.openxmlformats.org/markup-compatibility/2006">
      <mc:Choice xmlns:a14="http://schemas.microsoft.com/office/drawing/2010/main" Requires="a14">
        <xdr:graphicFrame macro="">
          <xdr:nvGraphicFramePr>
            <xdr:cNvPr id="5" name="Salesperson">
              <a:extLst>
                <a:ext uri="{FF2B5EF4-FFF2-40B4-BE49-F238E27FC236}">
                  <a16:creationId xmlns:a16="http://schemas.microsoft.com/office/drawing/2014/main" id="{B1D1B069-F1A3-4EB3-89CC-6B09465CD6F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0026126" y="3716111"/>
              <a:ext cx="181432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306161</xdr:colOff>
      <xdr:row>19</xdr:row>
      <xdr:rowOff>103414</xdr:rowOff>
    </xdr:from>
    <xdr:to>
      <xdr:col>19</xdr:col>
      <xdr:colOff>295275</xdr:colOff>
      <xdr:row>32</xdr:row>
      <xdr:rowOff>151039</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9B9BF9E-A4D3-46DF-8994-8FFF866D22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022661" y="3722914"/>
              <a:ext cx="180752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95249</xdr:colOff>
      <xdr:row>33</xdr:row>
      <xdr:rowOff>109104</xdr:rowOff>
    </xdr:from>
    <xdr:to>
      <xdr:col>3</xdr:col>
      <xdr:colOff>614794</xdr:colOff>
      <xdr:row>47</xdr:row>
      <xdr:rowOff>185304</xdr:rowOff>
    </xdr:to>
    <xdr:graphicFrame macro="">
      <xdr:nvGraphicFramePr>
        <xdr:cNvPr id="7" name="Chart 6">
          <a:extLst>
            <a:ext uri="{FF2B5EF4-FFF2-40B4-BE49-F238E27FC236}">
              <a16:creationId xmlns:a16="http://schemas.microsoft.com/office/drawing/2014/main" id="{083F6BA2-8A3B-45C7-9F08-08593020E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216475</xdr:colOff>
      <xdr:row>33</xdr:row>
      <xdr:rowOff>126422</xdr:rowOff>
    </xdr:from>
    <xdr:to>
      <xdr:col>9</xdr:col>
      <xdr:colOff>43293</xdr:colOff>
      <xdr:row>48</xdr:row>
      <xdr:rowOff>12122</xdr:rowOff>
    </xdr:to>
    <xdr:graphicFrame macro="">
      <xdr:nvGraphicFramePr>
        <xdr:cNvPr id="8" name="Chart 7">
          <a:extLst>
            <a:ext uri="{FF2B5EF4-FFF2-40B4-BE49-F238E27FC236}">
              <a16:creationId xmlns:a16="http://schemas.microsoft.com/office/drawing/2014/main" id="{2E60110C-6FE4-4D2E-9004-93F95B86B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168089</xdr:colOff>
      <xdr:row>32</xdr:row>
      <xdr:rowOff>152400</xdr:rowOff>
    </xdr:from>
    <xdr:to>
      <xdr:col>12</xdr:col>
      <xdr:colOff>638736</xdr:colOff>
      <xdr:row>47</xdr:row>
      <xdr:rowOff>38100</xdr:rowOff>
    </xdr:to>
    <xdr:graphicFrame macro="">
      <xdr:nvGraphicFramePr>
        <xdr:cNvPr id="9" name="Chart 8">
          <a:extLst>
            <a:ext uri="{FF2B5EF4-FFF2-40B4-BE49-F238E27FC236}">
              <a16:creationId xmlns:a16="http://schemas.microsoft.com/office/drawing/2014/main" id="{384206B4-A6A3-476A-B684-D972D3A6E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22412</xdr:colOff>
      <xdr:row>32</xdr:row>
      <xdr:rowOff>152399</xdr:rowOff>
    </xdr:from>
    <xdr:to>
      <xdr:col>18</xdr:col>
      <xdr:colOff>280147</xdr:colOff>
      <xdr:row>47</xdr:row>
      <xdr:rowOff>38099</xdr:rowOff>
    </xdr:to>
    <xdr:graphicFrame macro="">
      <xdr:nvGraphicFramePr>
        <xdr:cNvPr id="11" name="Chart 10">
          <a:extLst>
            <a:ext uri="{FF2B5EF4-FFF2-40B4-BE49-F238E27FC236}">
              <a16:creationId xmlns:a16="http://schemas.microsoft.com/office/drawing/2014/main" id="{1CC88A24-4A66-42BB-A690-F622F5A9B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425823</xdr:colOff>
      <xdr:row>48</xdr:row>
      <xdr:rowOff>174811</xdr:rowOff>
    </xdr:from>
    <xdr:to>
      <xdr:col>4</xdr:col>
      <xdr:colOff>190499</xdr:colOff>
      <xdr:row>63</xdr:row>
      <xdr:rowOff>60511</xdr:rowOff>
    </xdr:to>
    <xdr:graphicFrame macro="">
      <xdr:nvGraphicFramePr>
        <xdr:cNvPr id="13" name="Chart 12">
          <a:extLst>
            <a:ext uri="{FF2B5EF4-FFF2-40B4-BE49-F238E27FC236}">
              <a16:creationId xmlns:a16="http://schemas.microsoft.com/office/drawing/2014/main" id="{EC68DD41-6688-4972-B1C6-2185E580E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335280</xdr:colOff>
      <xdr:row>12</xdr:row>
      <xdr:rowOff>53340</xdr:rowOff>
    </xdr:from>
    <xdr:to>
      <xdr:col>24</xdr:col>
      <xdr:colOff>403860</xdr:colOff>
      <xdr:row>22</xdr:row>
      <xdr:rowOff>144780</xdr:rowOff>
    </xdr:to>
    <xdr:sp macro="" textlink="">
      <xdr:nvSpPr>
        <xdr:cNvPr id="2" name="TextBox 1">
          <a:extLst>
            <a:ext uri="{FF2B5EF4-FFF2-40B4-BE49-F238E27FC236}">
              <a16:creationId xmlns:a16="http://schemas.microsoft.com/office/drawing/2014/main" id="{58F9CFFA-72A1-1E11-A728-9663197902AE}"/>
            </a:ext>
          </a:extLst>
        </xdr:cNvPr>
        <xdr:cNvSpPr txBox="1"/>
      </xdr:nvSpPr>
      <xdr:spPr>
        <a:xfrm>
          <a:off x="12603480" y="2278380"/>
          <a:ext cx="4975860" cy="195072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Create 5 pivot tables as shown . </a:t>
          </a:r>
        </a:p>
        <a:p>
          <a:r>
            <a:rPr lang="en-IN" sz="1100"/>
            <a:t>Create 4 slicers </a:t>
          </a:r>
        </a:p>
        <a:p>
          <a:r>
            <a:rPr lang="en-IN" sz="1100"/>
            <a:t>1. store</a:t>
          </a:r>
        </a:p>
        <a:p>
          <a:r>
            <a:rPr lang="en-IN" sz="1100"/>
            <a:t>2. Sales person</a:t>
          </a:r>
        </a:p>
        <a:p>
          <a:r>
            <a:rPr lang="en-IN" sz="1100"/>
            <a:t>3 .Product</a:t>
          </a:r>
        </a:p>
        <a:p>
          <a:r>
            <a:rPr lang="en-IN" sz="1100" baseline="0"/>
            <a:t>4. Month</a:t>
          </a:r>
        </a:p>
        <a:p>
          <a:r>
            <a:rPr lang="en-IN" sz="1100" baseline="0"/>
            <a:t>Connect all four slicers to each pivot Table</a:t>
          </a:r>
        </a:p>
        <a:p>
          <a:r>
            <a:rPr lang="en-IN" sz="1100" baseline="0"/>
            <a:t>Create 5 charts on 5 pivot tables as per your choice(Effective")</a:t>
          </a:r>
        </a:p>
        <a:p>
          <a:r>
            <a:rPr lang="en-IN" sz="1100" baseline="0"/>
            <a:t>Check whether all five charts are changing as we select item from slicers</a:t>
          </a:r>
        </a:p>
        <a:p>
          <a:endParaRPr lang="en-IN" sz="1100" baseline="0"/>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91440</xdr:colOff>
      <xdr:row>1</xdr:row>
      <xdr:rowOff>0</xdr:rowOff>
    </xdr:from>
    <xdr:to>
      <xdr:col>10</xdr:col>
      <xdr:colOff>601980</xdr:colOff>
      <xdr:row>6</xdr:row>
      <xdr:rowOff>83820</xdr:rowOff>
    </xdr:to>
    <xdr:sp macro="" textlink="">
      <xdr:nvSpPr>
        <xdr:cNvPr id="2" name="TextBox 1">
          <a:extLst>
            <a:ext uri="{FF2B5EF4-FFF2-40B4-BE49-F238E27FC236}">
              <a16:creationId xmlns:a16="http://schemas.microsoft.com/office/drawing/2014/main" id="{672E6817-B5CF-C866-CFE2-7822B9EEF069}"/>
            </a:ext>
          </a:extLst>
        </xdr:cNvPr>
        <xdr:cNvSpPr txBox="1"/>
      </xdr:nvSpPr>
      <xdr:spPr>
        <a:xfrm>
          <a:off x="9090660" y="182880"/>
          <a:ext cx="558546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Give Name to range A2:A120 as location, B2:B120 as Item,C2:C120 as Company</a:t>
          </a:r>
        </a:p>
        <a:p>
          <a:r>
            <a:rPr lang="en-IN" sz="1100"/>
            <a:t>,D2:D120 as totalsales,E2:E120 as commission and use these names to solve the following questions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213360</xdr:colOff>
      <xdr:row>1</xdr:row>
      <xdr:rowOff>53340</xdr:rowOff>
    </xdr:from>
    <xdr:to>
      <xdr:col>19</xdr:col>
      <xdr:colOff>411480</xdr:colOff>
      <xdr:row>10</xdr:row>
      <xdr:rowOff>99060</xdr:rowOff>
    </xdr:to>
    <xdr:sp macro="" textlink="">
      <xdr:nvSpPr>
        <xdr:cNvPr id="2" name="TextBox 1">
          <a:extLst>
            <a:ext uri="{FF2B5EF4-FFF2-40B4-BE49-F238E27FC236}">
              <a16:creationId xmlns:a16="http://schemas.microsoft.com/office/drawing/2014/main" id="{58C2D5DF-0828-AEBB-E894-16A51DFEC975}"/>
            </a:ext>
          </a:extLst>
        </xdr:cNvPr>
        <xdr:cNvSpPr txBox="1"/>
      </xdr:nvSpPr>
      <xdr:spPr>
        <a:xfrm>
          <a:off x="6758940" y="251460"/>
          <a:ext cx="5684520" cy="169164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Using</a:t>
          </a:r>
          <a:r>
            <a:rPr lang="en-IN" sz="1100" baseline="0"/>
            <a:t> Cells A12 and A13  and table from a1:I10 </a:t>
          </a:r>
          <a:endParaRPr lang="en-IN" sz="1100"/>
        </a:p>
        <a:p>
          <a:endParaRPr lang="en-IN" sz="1100"/>
        </a:p>
        <a:p>
          <a:r>
            <a:rPr lang="en-IN" sz="1100"/>
            <a:t>1. Get the value in</a:t>
          </a:r>
          <a:r>
            <a:rPr lang="en-IN" sz="1100" baseline="0"/>
            <a:t> </a:t>
          </a:r>
          <a:r>
            <a:rPr lang="en-IN" sz="1100"/>
            <a:t> b13 using vlookup and match </a:t>
          </a:r>
        </a:p>
        <a:p>
          <a:r>
            <a:rPr lang="en-IN" sz="1100"/>
            <a:t>2. </a:t>
          </a:r>
          <a:r>
            <a:rPr lang="en-IN" sz="1100">
              <a:solidFill>
                <a:schemeClr val="dk1"/>
              </a:solidFill>
              <a:effectLst/>
              <a:latin typeface="+mn-lt"/>
              <a:ea typeface="+mn-ea"/>
              <a:cs typeface="+mn-cs"/>
            </a:rPr>
            <a:t>Get the value in</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 c13 using  Hlookup and match </a:t>
          </a:r>
        </a:p>
        <a:p>
          <a:r>
            <a:rPr lang="en-IN" sz="1100">
              <a:solidFill>
                <a:schemeClr val="dk1"/>
              </a:solidFill>
              <a:effectLst/>
              <a:latin typeface="+mn-lt"/>
              <a:ea typeface="+mn-ea"/>
              <a:cs typeface="+mn-cs"/>
            </a:rPr>
            <a:t>3. Get the value in</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  d13 using index  and </a:t>
          </a:r>
          <a:r>
            <a:rPr lang="en-IN" sz="1100" baseline="0">
              <a:solidFill>
                <a:schemeClr val="dk1"/>
              </a:solidFill>
              <a:effectLst/>
              <a:latin typeface="+mn-lt"/>
              <a:ea typeface="+mn-ea"/>
              <a:cs typeface="+mn-cs"/>
            </a:rPr>
            <a:t> match ( 2 match will required)</a:t>
          </a:r>
        </a:p>
        <a:p>
          <a:r>
            <a:rPr lang="en-IN" sz="1100" baseline="0">
              <a:solidFill>
                <a:schemeClr val="dk1"/>
              </a:solidFill>
              <a:effectLst/>
              <a:latin typeface="+mn-lt"/>
              <a:ea typeface="+mn-ea"/>
              <a:cs typeface="+mn-cs"/>
            </a:rPr>
            <a:t>4. Change A12 to </a:t>
          </a:r>
          <a:r>
            <a:rPr lang="en-IN" sz="1100" baseline="0">
              <a:solidFill>
                <a:srgbClr val="FF0000"/>
              </a:solidFill>
              <a:effectLst/>
              <a:latin typeface="+mn-lt"/>
              <a:ea typeface="+mn-ea"/>
              <a:cs typeface="+mn-cs"/>
            </a:rPr>
            <a:t>Sales-20</a:t>
          </a:r>
          <a:r>
            <a:rPr lang="en-IN" sz="1100" baseline="0">
              <a:solidFill>
                <a:schemeClr val="dk1"/>
              </a:solidFill>
              <a:effectLst/>
              <a:latin typeface="+mn-lt"/>
              <a:ea typeface="+mn-ea"/>
              <a:cs typeface="+mn-cs"/>
            </a:rPr>
            <a:t> and A13 </a:t>
          </a:r>
          <a:r>
            <a:rPr lang="en-IN" sz="1100" baseline="0">
              <a:solidFill>
                <a:sysClr val="windowText" lastClr="000000"/>
              </a:solidFill>
              <a:effectLst/>
              <a:latin typeface="+mn-lt"/>
              <a:ea typeface="+mn-ea"/>
              <a:cs typeface="+mn-cs"/>
            </a:rPr>
            <a:t>to</a:t>
          </a:r>
          <a:r>
            <a:rPr lang="en-IN" sz="1100" baseline="0">
              <a:solidFill>
                <a:srgbClr val="FF0000"/>
              </a:solidFill>
              <a:effectLst/>
              <a:latin typeface="+mn-lt"/>
              <a:ea typeface="+mn-ea"/>
              <a:cs typeface="+mn-cs"/>
            </a:rPr>
            <a:t> Art</a:t>
          </a:r>
          <a:r>
            <a:rPr lang="en-IN" sz="1100" baseline="0">
              <a:solidFill>
                <a:schemeClr val="dk1"/>
              </a:solidFill>
              <a:effectLst/>
              <a:latin typeface="+mn-lt"/>
              <a:ea typeface="+mn-ea"/>
              <a:cs typeface="+mn-cs"/>
            </a:rPr>
            <a:t> Check whether all 3 functions are dynamic means changing value will also change values as per table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shek" refreshedDate="44985.906429861112" createdVersion="6" refreshedVersion="6" minRefreshableVersion="3" recordCount="999">
  <cacheSource type="worksheet">
    <worksheetSource name="Table4"/>
  </cacheSource>
  <cacheFields count="7">
    <cacheField name="Month" numFmtId="15">
      <sharedItems count="12">
        <s v="October"/>
        <s v="March"/>
        <s v="November"/>
        <s v="June"/>
        <s v="February"/>
        <s v="January"/>
        <s v="July"/>
        <s v="December"/>
        <s v="August"/>
        <s v="April"/>
        <s v="September"/>
        <s v="May"/>
      </sharedItems>
    </cacheField>
    <cacheField name="Store" numFmtId="0">
      <sharedItems count="6">
        <s v="Banglore"/>
        <s v="Mumbai"/>
        <s v="Calcutta"/>
        <s v="Delhi"/>
        <s v="Pune"/>
        <s v="Nagpur"/>
      </sharedItems>
    </cacheField>
    <cacheField name="Salesperson" numFmtId="0">
      <sharedItems count="7">
        <s v="Arpit"/>
        <s v="Ravish"/>
        <s v="Kanisk"/>
        <s v="Manmeet"/>
        <s v="Nishit"/>
        <s v="Vineet"/>
        <s v="Pawan"/>
      </sharedItems>
    </cacheField>
    <cacheField name="Product" numFmtId="0">
      <sharedItems count="5">
        <s v="Laptop Cover"/>
        <s v="Adaptor"/>
        <s v="Keyboard"/>
        <s v="Mouse"/>
        <s v="EarPhone"/>
      </sharedItems>
    </cacheField>
    <cacheField name="Quantity" numFmtId="0">
      <sharedItems containsSemiMixedTypes="0" containsString="0" containsNumber="1" containsInteger="1" minValue="2" maxValue="15"/>
    </cacheField>
    <cacheField name="Price" numFmtId="0">
      <sharedItems containsSemiMixedTypes="0" containsString="0" containsNumber="1" containsInteger="1" minValue="300" maxValue="2000"/>
    </cacheField>
    <cacheField name="Total Sales" numFmtId="0">
      <sharedItems containsSemiMixedTypes="0" containsString="0" containsNumber="1" containsInteger="1" minValue="2250" maxValue="1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4"/>
    <n v="750"/>
    <n v="3000"/>
  </r>
  <r>
    <x v="1"/>
    <x v="1"/>
    <x v="1"/>
    <x v="1"/>
    <n v="5"/>
    <n v="2000"/>
    <n v="10000"/>
  </r>
  <r>
    <x v="2"/>
    <x v="0"/>
    <x v="1"/>
    <x v="0"/>
    <n v="4"/>
    <n v="750"/>
    <n v="3000"/>
  </r>
  <r>
    <x v="3"/>
    <x v="2"/>
    <x v="2"/>
    <x v="1"/>
    <n v="5"/>
    <n v="2000"/>
    <n v="10000"/>
  </r>
  <r>
    <x v="3"/>
    <x v="2"/>
    <x v="3"/>
    <x v="1"/>
    <n v="5"/>
    <n v="2000"/>
    <n v="10000"/>
  </r>
  <r>
    <x v="4"/>
    <x v="3"/>
    <x v="3"/>
    <x v="0"/>
    <n v="3"/>
    <n v="750"/>
    <n v="2250"/>
  </r>
  <r>
    <x v="0"/>
    <x v="0"/>
    <x v="3"/>
    <x v="0"/>
    <n v="4"/>
    <n v="750"/>
    <n v="3000"/>
  </r>
  <r>
    <x v="5"/>
    <x v="2"/>
    <x v="1"/>
    <x v="2"/>
    <n v="10"/>
    <n v="700"/>
    <n v="7000"/>
  </r>
  <r>
    <x v="1"/>
    <x v="4"/>
    <x v="2"/>
    <x v="3"/>
    <n v="15"/>
    <n v="300"/>
    <n v="4500"/>
  </r>
  <r>
    <x v="6"/>
    <x v="4"/>
    <x v="3"/>
    <x v="2"/>
    <n v="7"/>
    <n v="700"/>
    <n v="4900"/>
  </r>
  <r>
    <x v="5"/>
    <x v="1"/>
    <x v="4"/>
    <x v="3"/>
    <n v="15"/>
    <n v="300"/>
    <n v="4500"/>
  </r>
  <r>
    <x v="7"/>
    <x v="2"/>
    <x v="5"/>
    <x v="2"/>
    <n v="6"/>
    <n v="700"/>
    <n v="4200"/>
  </r>
  <r>
    <x v="3"/>
    <x v="2"/>
    <x v="3"/>
    <x v="1"/>
    <n v="5"/>
    <n v="2000"/>
    <n v="10000"/>
  </r>
  <r>
    <x v="7"/>
    <x v="3"/>
    <x v="2"/>
    <x v="4"/>
    <n v="6"/>
    <n v="900"/>
    <n v="5400"/>
  </r>
  <r>
    <x v="8"/>
    <x v="0"/>
    <x v="3"/>
    <x v="0"/>
    <n v="7"/>
    <n v="750"/>
    <n v="5250"/>
  </r>
  <r>
    <x v="9"/>
    <x v="0"/>
    <x v="2"/>
    <x v="4"/>
    <n v="7"/>
    <n v="900"/>
    <n v="6300"/>
  </r>
  <r>
    <x v="10"/>
    <x v="2"/>
    <x v="3"/>
    <x v="0"/>
    <n v="6"/>
    <n v="750"/>
    <n v="4500"/>
  </r>
  <r>
    <x v="8"/>
    <x v="4"/>
    <x v="5"/>
    <x v="4"/>
    <n v="6"/>
    <n v="900"/>
    <n v="5400"/>
  </r>
  <r>
    <x v="5"/>
    <x v="1"/>
    <x v="3"/>
    <x v="2"/>
    <n v="7"/>
    <n v="700"/>
    <n v="4900"/>
  </r>
  <r>
    <x v="2"/>
    <x v="5"/>
    <x v="6"/>
    <x v="3"/>
    <n v="12"/>
    <n v="300"/>
    <n v="3600"/>
  </r>
  <r>
    <x v="1"/>
    <x v="4"/>
    <x v="2"/>
    <x v="1"/>
    <n v="5"/>
    <n v="2000"/>
    <n v="10000"/>
  </r>
  <r>
    <x v="6"/>
    <x v="2"/>
    <x v="1"/>
    <x v="4"/>
    <n v="5"/>
    <n v="900"/>
    <n v="4500"/>
  </r>
  <r>
    <x v="5"/>
    <x v="3"/>
    <x v="5"/>
    <x v="1"/>
    <n v="3"/>
    <n v="2000"/>
    <n v="6000"/>
  </r>
  <r>
    <x v="6"/>
    <x v="0"/>
    <x v="6"/>
    <x v="3"/>
    <n v="12"/>
    <n v="300"/>
    <n v="3600"/>
  </r>
  <r>
    <x v="11"/>
    <x v="2"/>
    <x v="6"/>
    <x v="1"/>
    <n v="6"/>
    <n v="2000"/>
    <n v="12000"/>
  </r>
  <r>
    <x v="6"/>
    <x v="5"/>
    <x v="0"/>
    <x v="2"/>
    <n v="7"/>
    <n v="700"/>
    <n v="4900"/>
  </r>
  <r>
    <x v="10"/>
    <x v="1"/>
    <x v="0"/>
    <x v="4"/>
    <n v="5"/>
    <n v="900"/>
    <n v="4500"/>
  </r>
  <r>
    <x v="10"/>
    <x v="4"/>
    <x v="3"/>
    <x v="2"/>
    <n v="6"/>
    <n v="700"/>
    <n v="4200"/>
  </r>
  <r>
    <x v="10"/>
    <x v="3"/>
    <x v="2"/>
    <x v="0"/>
    <n v="6"/>
    <n v="750"/>
    <n v="4500"/>
  </r>
  <r>
    <x v="6"/>
    <x v="5"/>
    <x v="0"/>
    <x v="0"/>
    <n v="3"/>
    <n v="750"/>
    <n v="2250"/>
  </r>
  <r>
    <x v="8"/>
    <x v="3"/>
    <x v="4"/>
    <x v="2"/>
    <n v="10"/>
    <n v="700"/>
    <n v="7000"/>
  </r>
  <r>
    <x v="2"/>
    <x v="2"/>
    <x v="2"/>
    <x v="3"/>
    <n v="14"/>
    <n v="300"/>
    <n v="4200"/>
  </r>
  <r>
    <x v="6"/>
    <x v="4"/>
    <x v="2"/>
    <x v="2"/>
    <n v="8"/>
    <n v="700"/>
    <n v="5600"/>
  </r>
  <r>
    <x v="7"/>
    <x v="3"/>
    <x v="6"/>
    <x v="0"/>
    <n v="7"/>
    <n v="750"/>
    <n v="5250"/>
  </r>
  <r>
    <x v="11"/>
    <x v="4"/>
    <x v="1"/>
    <x v="3"/>
    <n v="12"/>
    <n v="300"/>
    <n v="3600"/>
  </r>
  <r>
    <x v="9"/>
    <x v="1"/>
    <x v="4"/>
    <x v="3"/>
    <n v="13"/>
    <n v="300"/>
    <n v="3900"/>
  </r>
  <r>
    <x v="2"/>
    <x v="4"/>
    <x v="0"/>
    <x v="2"/>
    <n v="6"/>
    <n v="700"/>
    <n v="4200"/>
  </r>
  <r>
    <x v="2"/>
    <x v="2"/>
    <x v="1"/>
    <x v="0"/>
    <n v="7"/>
    <n v="750"/>
    <n v="5250"/>
  </r>
  <r>
    <x v="0"/>
    <x v="3"/>
    <x v="0"/>
    <x v="0"/>
    <n v="7"/>
    <n v="750"/>
    <n v="5250"/>
  </r>
  <r>
    <x v="3"/>
    <x v="4"/>
    <x v="6"/>
    <x v="1"/>
    <n v="2"/>
    <n v="2000"/>
    <n v="4000"/>
  </r>
  <r>
    <x v="4"/>
    <x v="0"/>
    <x v="4"/>
    <x v="2"/>
    <n v="9"/>
    <n v="700"/>
    <n v="6300"/>
  </r>
  <r>
    <x v="2"/>
    <x v="2"/>
    <x v="4"/>
    <x v="0"/>
    <n v="6"/>
    <n v="750"/>
    <n v="4500"/>
  </r>
  <r>
    <x v="2"/>
    <x v="2"/>
    <x v="5"/>
    <x v="3"/>
    <n v="11"/>
    <n v="300"/>
    <n v="3300"/>
  </r>
  <r>
    <x v="11"/>
    <x v="4"/>
    <x v="2"/>
    <x v="1"/>
    <n v="4"/>
    <n v="2000"/>
    <n v="8000"/>
  </r>
  <r>
    <x v="0"/>
    <x v="3"/>
    <x v="2"/>
    <x v="0"/>
    <n v="6"/>
    <n v="750"/>
    <n v="4500"/>
  </r>
  <r>
    <x v="10"/>
    <x v="0"/>
    <x v="3"/>
    <x v="3"/>
    <n v="11"/>
    <n v="300"/>
    <n v="3300"/>
  </r>
  <r>
    <x v="8"/>
    <x v="3"/>
    <x v="0"/>
    <x v="3"/>
    <n v="14"/>
    <n v="300"/>
    <n v="4200"/>
  </r>
  <r>
    <x v="5"/>
    <x v="3"/>
    <x v="1"/>
    <x v="0"/>
    <n v="4"/>
    <n v="750"/>
    <n v="3000"/>
  </r>
  <r>
    <x v="10"/>
    <x v="3"/>
    <x v="4"/>
    <x v="2"/>
    <n v="7"/>
    <n v="700"/>
    <n v="4900"/>
  </r>
  <r>
    <x v="10"/>
    <x v="1"/>
    <x v="4"/>
    <x v="1"/>
    <n v="2"/>
    <n v="2000"/>
    <n v="4000"/>
  </r>
  <r>
    <x v="11"/>
    <x v="0"/>
    <x v="2"/>
    <x v="2"/>
    <n v="6"/>
    <n v="700"/>
    <n v="4200"/>
  </r>
  <r>
    <x v="8"/>
    <x v="2"/>
    <x v="0"/>
    <x v="3"/>
    <n v="11"/>
    <n v="300"/>
    <n v="3300"/>
  </r>
  <r>
    <x v="4"/>
    <x v="0"/>
    <x v="4"/>
    <x v="3"/>
    <n v="11"/>
    <n v="300"/>
    <n v="3300"/>
  </r>
  <r>
    <x v="0"/>
    <x v="2"/>
    <x v="6"/>
    <x v="2"/>
    <n v="7"/>
    <n v="700"/>
    <n v="4900"/>
  </r>
  <r>
    <x v="10"/>
    <x v="3"/>
    <x v="5"/>
    <x v="2"/>
    <n v="6"/>
    <n v="700"/>
    <n v="4200"/>
  </r>
  <r>
    <x v="0"/>
    <x v="0"/>
    <x v="2"/>
    <x v="2"/>
    <n v="6"/>
    <n v="700"/>
    <n v="4200"/>
  </r>
  <r>
    <x v="11"/>
    <x v="2"/>
    <x v="4"/>
    <x v="2"/>
    <n v="7"/>
    <n v="700"/>
    <n v="4900"/>
  </r>
  <r>
    <x v="6"/>
    <x v="4"/>
    <x v="6"/>
    <x v="0"/>
    <n v="5"/>
    <n v="750"/>
    <n v="3750"/>
  </r>
  <r>
    <x v="10"/>
    <x v="2"/>
    <x v="1"/>
    <x v="4"/>
    <n v="6"/>
    <n v="900"/>
    <n v="5400"/>
  </r>
  <r>
    <x v="5"/>
    <x v="1"/>
    <x v="5"/>
    <x v="0"/>
    <n v="6"/>
    <n v="750"/>
    <n v="4500"/>
  </r>
  <r>
    <x v="3"/>
    <x v="2"/>
    <x v="1"/>
    <x v="3"/>
    <n v="12"/>
    <n v="300"/>
    <n v="3600"/>
  </r>
  <r>
    <x v="11"/>
    <x v="0"/>
    <x v="5"/>
    <x v="2"/>
    <n v="7"/>
    <n v="700"/>
    <n v="4900"/>
  </r>
  <r>
    <x v="1"/>
    <x v="3"/>
    <x v="6"/>
    <x v="0"/>
    <n v="6"/>
    <n v="750"/>
    <n v="4500"/>
  </r>
  <r>
    <x v="0"/>
    <x v="4"/>
    <x v="0"/>
    <x v="0"/>
    <n v="3"/>
    <n v="750"/>
    <n v="2250"/>
  </r>
  <r>
    <x v="4"/>
    <x v="3"/>
    <x v="4"/>
    <x v="3"/>
    <n v="12"/>
    <n v="300"/>
    <n v="3600"/>
  </r>
  <r>
    <x v="11"/>
    <x v="1"/>
    <x v="1"/>
    <x v="0"/>
    <n v="7"/>
    <n v="750"/>
    <n v="5250"/>
  </r>
  <r>
    <x v="5"/>
    <x v="3"/>
    <x v="2"/>
    <x v="0"/>
    <n v="5"/>
    <n v="750"/>
    <n v="3750"/>
  </r>
  <r>
    <x v="11"/>
    <x v="1"/>
    <x v="5"/>
    <x v="4"/>
    <n v="4"/>
    <n v="900"/>
    <n v="3600"/>
  </r>
  <r>
    <x v="0"/>
    <x v="3"/>
    <x v="5"/>
    <x v="2"/>
    <n v="9"/>
    <n v="700"/>
    <n v="6300"/>
  </r>
  <r>
    <x v="5"/>
    <x v="4"/>
    <x v="6"/>
    <x v="4"/>
    <n v="3"/>
    <n v="900"/>
    <n v="2700"/>
  </r>
  <r>
    <x v="3"/>
    <x v="3"/>
    <x v="5"/>
    <x v="3"/>
    <n v="14"/>
    <n v="300"/>
    <n v="4200"/>
  </r>
  <r>
    <x v="7"/>
    <x v="4"/>
    <x v="0"/>
    <x v="4"/>
    <n v="4"/>
    <n v="900"/>
    <n v="3600"/>
  </r>
  <r>
    <x v="9"/>
    <x v="1"/>
    <x v="1"/>
    <x v="4"/>
    <n v="6"/>
    <n v="900"/>
    <n v="5400"/>
  </r>
  <r>
    <x v="4"/>
    <x v="2"/>
    <x v="2"/>
    <x v="1"/>
    <n v="4"/>
    <n v="2000"/>
    <n v="8000"/>
  </r>
  <r>
    <x v="11"/>
    <x v="5"/>
    <x v="6"/>
    <x v="4"/>
    <n v="5"/>
    <n v="900"/>
    <n v="4500"/>
  </r>
  <r>
    <x v="0"/>
    <x v="0"/>
    <x v="4"/>
    <x v="1"/>
    <n v="3"/>
    <n v="2000"/>
    <n v="6000"/>
  </r>
  <r>
    <x v="7"/>
    <x v="3"/>
    <x v="3"/>
    <x v="4"/>
    <n v="3"/>
    <n v="900"/>
    <n v="2700"/>
  </r>
  <r>
    <x v="9"/>
    <x v="5"/>
    <x v="6"/>
    <x v="2"/>
    <n v="7"/>
    <n v="700"/>
    <n v="4900"/>
  </r>
  <r>
    <x v="8"/>
    <x v="0"/>
    <x v="0"/>
    <x v="3"/>
    <n v="14"/>
    <n v="300"/>
    <n v="4200"/>
  </r>
  <r>
    <x v="11"/>
    <x v="2"/>
    <x v="6"/>
    <x v="0"/>
    <n v="5"/>
    <n v="750"/>
    <n v="3750"/>
  </r>
  <r>
    <x v="0"/>
    <x v="5"/>
    <x v="5"/>
    <x v="3"/>
    <n v="13"/>
    <n v="300"/>
    <n v="3900"/>
  </r>
  <r>
    <x v="0"/>
    <x v="5"/>
    <x v="3"/>
    <x v="4"/>
    <n v="3"/>
    <n v="900"/>
    <n v="2700"/>
  </r>
  <r>
    <x v="2"/>
    <x v="1"/>
    <x v="6"/>
    <x v="2"/>
    <n v="8"/>
    <n v="700"/>
    <n v="5600"/>
  </r>
  <r>
    <x v="5"/>
    <x v="5"/>
    <x v="5"/>
    <x v="2"/>
    <n v="10"/>
    <n v="700"/>
    <n v="7000"/>
  </r>
  <r>
    <x v="5"/>
    <x v="5"/>
    <x v="2"/>
    <x v="4"/>
    <n v="7"/>
    <n v="900"/>
    <n v="6300"/>
  </r>
  <r>
    <x v="8"/>
    <x v="0"/>
    <x v="6"/>
    <x v="1"/>
    <n v="4"/>
    <n v="2000"/>
    <n v="8000"/>
  </r>
  <r>
    <x v="6"/>
    <x v="3"/>
    <x v="4"/>
    <x v="2"/>
    <n v="10"/>
    <n v="700"/>
    <n v="7000"/>
  </r>
  <r>
    <x v="3"/>
    <x v="5"/>
    <x v="4"/>
    <x v="1"/>
    <n v="3"/>
    <n v="2000"/>
    <n v="6000"/>
  </r>
  <r>
    <x v="1"/>
    <x v="0"/>
    <x v="2"/>
    <x v="2"/>
    <n v="7"/>
    <n v="700"/>
    <n v="4900"/>
  </r>
  <r>
    <x v="7"/>
    <x v="0"/>
    <x v="6"/>
    <x v="3"/>
    <n v="15"/>
    <n v="300"/>
    <n v="4500"/>
  </r>
  <r>
    <x v="8"/>
    <x v="2"/>
    <x v="2"/>
    <x v="3"/>
    <n v="11"/>
    <n v="300"/>
    <n v="3300"/>
  </r>
  <r>
    <x v="9"/>
    <x v="4"/>
    <x v="2"/>
    <x v="3"/>
    <n v="14"/>
    <n v="300"/>
    <n v="4200"/>
  </r>
  <r>
    <x v="4"/>
    <x v="2"/>
    <x v="6"/>
    <x v="3"/>
    <n v="13"/>
    <n v="300"/>
    <n v="3900"/>
  </r>
  <r>
    <x v="10"/>
    <x v="1"/>
    <x v="1"/>
    <x v="0"/>
    <n v="5"/>
    <n v="750"/>
    <n v="3750"/>
  </r>
  <r>
    <x v="1"/>
    <x v="1"/>
    <x v="0"/>
    <x v="4"/>
    <n v="6"/>
    <n v="900"/>
    <n v="5400"/>
  </r>
  <r>
    <x v="1"/>
    <x v="1"/>
    <x v="3"/>
    <x v="3"/>
    <n v="12"/>
    <n v="300"/>
    <n v="3600"/>
  </r>
  <r>
    <x v="0"/>
    <x v="1"/>
    <x v="5"/>
    <x v="2"/>
    <n v="7"/>
    <n v="700"/>
    <n v="4900"/>
  </r>
  <r>
    <x v="4"/>
    <x v="5"/>
    <x v="1"/>
    <x v="3"/>
    <n v="12"/>
    <n v="300"/>
    <n v="3600"/>
  </r>
  <r>
    <x v="10"/>
    <x v="2"/>
    <x v="1"/>
    <x v="0"/>
    <n v="6"/>
    <n v="750"/>
    <n v="4500"/>
  </r>
  <r>
    <x v="3"/>
    <x v="3"/>
    <x v="2"/>
    <x v="4"/>
    <n v="6"/>
    <n v="900"/>
    <n v="5400"/>
  </r>
  <r>
    <x v="5"/>
    <x v="5"/>
    <x v="4"/>
    <x v="2"/>
    <n v="6"/>
    <n v="700"/>
    <n v="4200"/>
  </r>
  <r>
    <x v="6"/>
    <x v="3"/>
    <x v="0"/>
    <x v="1"/>
    <n v="5"/>
    <n v="2000"/>
    <n v="10000"/>
  </r>
  <r>
    <x v="7"/>
    <x v="1"/>
    <x v="6"/>
    <x v="4"/>
    <n v="5"/>
    <n v="900"/>
    <n v="4500"/>
  </r>
  <r>
    <x v="6"/>
    <x v="4"/>
    <x v="4"/>
    <x v="4"/>
    <n v="7"/>
    <n v="900"/>
    <n v="6300"/>
  </r>
  <r>
    <x v="9"/>
    <x v="5"/>
    <x v="1"/>
    <x v="0"/>
    <n v="6"/>
    <n v="750"/>
    <n v="4500"/>
  </r>
  <r>
    <x v="7"/>
    <x v="0"/>
    <x v="2"/>
    <x v="1"/>
    <n v="6"/>
    <n v="2000"/>
    <n v="12000"/>
  </r>
  <r>
    <x v="1"/>
    <x v="1"/>
    <x v="3"/>
    <x v="2"/>
    <n v="6"/>
    <n v="700"/>
    <n v="4200"/>
  </r>
  <r>
    <x v="2"/>
    <x v="2"/>
    <x v="0"/>
    <x v="2"/>
    <n v="8"/>
    <n v="700"/>
    <n v="5600"/>
  </r>
  <r>
    <x v="1"/>
    <x v="2"/>
    <x v="4"/>
    <x v="0"/>
    <n v="6"/>
    <n v="750"/>
    <n v="4500"/>
  </r>
  <r>
    <x v="8"/>
    <x v="1"/>
    <x v="0"/>
    <x v="4"/>
    <n v="7"/>
    <n v="900"/>
    <n v="6300"/>
  </r>
  <r>
    <x v="0"/>
    <x v="1"/>
    <x v="3"/>
    <x v="2"/>
    <n v="7"/>
    <n v="700"/>
    <n v="4900"/>
  </r>
  <r>
    <x v="11"/>
    <x v="0"/>
    <x v="6"/>
    <x v="3"/>
    <n v="14"/>
    <n v="300"/>
    <n v="4200"/>
  </r>
  <r>
    <x v="10"/>
    <x v="0"/>
    <x v="1"/>
    <x v="1"/>
    <n v="2"/>
    <n v="2000"/>
    <n v="4000"/>
  </r>
  <r>
    <x v="1"/>
    <x v="5"/>
    <x v="4"/>
    <x v="2"/>
    <n v="10"/>
    <n v="700"/>
    <n v="7000"/>
  </r>
  <r>
    <x v="6"/>
    <x v="2"/>
    <x v="3"/>
    <x v="2"/>
    <n v="8"/>
    <n v="700"/>
    <n v="5600"/>
  </r>
  <r>
    <x v="4"/>
    <x v="2"/>
    <x v="2"/>
    <x v="2"/>
    <n v="8"/>
    <n v="700"/>
    <n v="5600"/>
  </r>
  <r>
    <x v="5"/>
    <x v="3"/>
    <x v="0"/>
    <x v="0"/>
    <n v="3"/>
    <n v="750"/>
    <n v="2250"/>
  </r>
  <r>
    <x v="8"/>
    <x v="2"/>
    <x v="1"/>
    <x v="3"/>
    <n v="11"/>
    <n v="300"/>
    <n v="3300"/>
  </r>
  <r>
    <x v="4"/>
    <x v="1"/>
    <x v="4"/>
    <x v="4"/>
    <n v="6"/>
    <n v="900"/>
    <n v="5400"/>
  </r>
  <r>
    <x v="3"/>
    <x v="5"/>
    <x v="1"/>
    <x v="4"/>
    <n v="4"/>
    <n v="900"/>
    <n v="3600"/>
  </r>
  <r>
    <x v="6"/>
    <x v="3"/>
    <x v="5"/>
    <x v="3"/>
    <n v="11"/>
    <n v="300"/>
    <n v="3300"/>
  </r>
  <r>
    <x v="5"/>
    <x v="1"/>
    <x v="1"/>
    <x v="2"/>
    <n v="6"/>
    <n v="700"/>
    <n v="4200"/>
  </r>
  <r>
    <x v="11"/>
    <x v="4"/>
    <x v="3"/>
    <x v="2"/>
    <n v="6"/>
    <n v="700"/>
    <n v="4200"/>
  </r>
  <r>
    <x v="3"/>
    <x v="4"/>
    <x v="1"/>
    <x v="4"/>
    <n v="5"/>
    <n v="900"/>
    <n v="4500"/>
  </r>
  <r>
    <x v="9"/>
    <x v="5"/>
    <x v="5"/>
    <x v="4"/>
    <n v="7"/>
    <n v="900"/>
    <n v="6300"/>
  </r>
  <r>
    <x v="3"/>
    <x v="2"/>
    <x v="4"/>
    <x v="0"/>
    <n v="7"/>
    <n v="750"/>
    <n v="5250"/>
  </r>
  <r>
    <x v="3"/>
    <x v="4"/>
    <x v="6"/>
    <x v="0"/>
    <n v="5"/>
    <n v="750"/>
    <n v="3750"/>
  </r>
  <r>
    <x v="11"/>
    <x v="2"/>
    <x v="2"/>
    <x v="1"/>
    <n v="4"/>
    <n v="2000"/>
    <n v="8000"/>
  </r>
  <r>
    <x v="2"/>
    <x v="1"/>
    <x v="2"/>
    <x v="1"/>
    <n v="2"/>
    <n v="2000"/>
    <n v="4000"/>
  </r>
  <r>
    <x v="1"/>
    <x v="1"/>
    <x v="6"/>
    <x v="3"/>
    <n v="11"/>
    <n v="300"/>
    <n v="3300"/>
  </r>
  <r>
    <x v="4"/>
    <x v="2"/>
    <x v="5"/>
    <x v="1"/>
    <n v="3"/>
    <n v="2000"/>
    <n v="6000"/>
  </r>
  <r>
    <x v="0"/>
    <x v="3"/>
    <x v="0"/>
    <x v="4"/>
    <n v="4"/>
    <n v="900"/>
    <n v="3600"/>
  </r>
  <r>
    <x v="1"/>
    <x v="0"/>
    <x v="4"/>
    <x v="1"/>
    <n v="2"/>
    <n v="2000"/>
    <n v="4000"/>
  </r>
  <r>
    <x v="10"/>
    <x v="4"/>
    <x v="3"/>
    <x v="4"/>
    <n v="5"/>
    <n v="900"/>
    <n v="4500"/>
  </r>
  <r>
    <x v="11"/>
    <x v="0"/>
    <x v="1"/>
    <x v="0"/>
    <n v="4"/>
    <n v="750"/>
    <n v="3000"/>
  </r>
  <r>
    <x v="8"/>
    <x v="3"/>
    <x v="4"/>
    <x v="0"/>
    <n v="4"/>
    <n v="750"/>
    <n v="3000"/>
  </r>
  <r>
    <x v="6"/>
    <x v="2"/>
    <x v="6"/>
    <x v="0"/>
    <n v="6"/>
    <n v="750"/>
    <n v="4500"/>
  </r>
  <r>
    <x v="11"/>
    <x v="5"/>
    <x v="3"/>
    <x v="4"/>
    <n v="7"/>
    <n v="900"/>
    <n v="6300"/>
  </r>
  <r>
    <x v="1"/>
    <x v="2"/>
    <x v="5"/>
    <x v="0"/>
    <n v="4"/>
    <n v="750"/>
    <n v="3000"/>
  </r>
  <r>
    <x v="11"/>
    <x v="0"/>
    <x v="6"/>
    <x v="3"/>
    <n v="13"/>
    <n v="300"/>
    <n v="3900"/>
  </r>
  <r>
    <x v="4"/>
    <x v="0"/>
    <x v="3"/>
    <x v="4"/>
    <n v="5"/>
    <n v="900"/>
    <n v="4500"/>
  </r>
  <r>
    <x v="7"/>
    <x v="4"/>
    <x v="0"/>
    <x v="0"/>
    <n v="7"/>
    <n v="750"/>
    <n v="5250"/>
  </r>
  <r>
    <x v="0"/>
    <x v="4"/>
    <x v="3"/>
    <x v="3"/>
    <n v="13"/>
    <n v="300"/>
    <n v="3900"/>
  </r>
  <r>
    <x v="2"/>
    <x v="5"/>
    <x v="1"/>
    <x v="1"/>
    <n v="2"/>
    <n v="2000"/>
    <n v="4000"/>
  </r>
  <r>
    <x v="5"/>
    <x v="5"/>
    <x v="1"/>
    <x v="0"/>
    <n v="4"/>
    <n v="750"/>
    <n v="3000"/>
  </r>
  <r>
    <x v="11"/>
    <x v="1"/>
    <x v="0"/>
    <x v="2"/>
    <n v="10"/>
    <n v="700"/>
    <n v="7000"/>
  </r>
  <r>
    <x v="6"/>
    <x v="4"/>
    <x v="3"/>
    <x v="3"/>
    <n v="13"/>
    <n v="300"/>
    <n v="3900"/>
  </r>
  <r>
    <x v="11"/>
    <x v="4"/>
    <x v="1"/>
    <x v="3"/>
    <n v="12"/>
    <n v="300"/>
    <n v="3600"/>
  </r>
  <r>
    <x v="0"/>
    <x v="4"/>
    <x v="3"/>
    <x v="2"/>
    <n v="8"/>
    <n v="700"/>
    <n v="5600"/>
  </r>
  <r>
    <x v="5"/>
    <x v="1"/>
    <x v="6"/>
    <x v="1"/>
    <n v="4"/>
    <n v="2000"/>
    <n v="8000"/>
  </r>
  <r>
    <x v="11"/>
    <x v="3"/>
    <x v="0"/>
    <x v="4"/>
    <n v="7"/>
    <n v="900"/>
    <n v="6300"/>
  </r>
  <r>
    <x v="7"/>
    <x v="3"/>
    <x v="4"/>
    <x v="3"/>
    <n v="12"/>
    <n v="300"/>
    <n v="3600"/>
  </r>
  <r>
    <x v="8"/>
    <x v="1"/>
    <x v="1"/>
    <x v="0"/>
    <n v="5"/>
    <n v="750"/>
    <n v="3750"/>
  </r>
  <r>
    <x v="9"/>
    <x v="4"/>
    <x v="6"/>
    <x v="4"/>
    <n v="5"/>
    <n v="900"/>
    <n v="4500"/>
  </r>
  <r>
    <x v="5"/>
    <x v="3"/>
    <x v="4"/>
    <x v="1"/>
    <n v="5"/>
    <n v="2000"/>
    <n v="10000"/>
  </r>
  <r>
    <x v="1"/>
    <x v="0"/>
    <x v="1"/>
    <x v="2"/>
    <n v="8"/>
    <n v="700"/>
    <n v="5600"/>
  </r>
  <r>
    <x v="11"/>
    <x v="3"/>
    <x v="3"/>
    <x v="2"/>
    <n v="6"/>
    <n v="700"/>
    <n v="4200"/>
  </r>
  <r>
    <x v="5"/>
    <x v="4"/>
    <x v="4"/>
    <x v="4"/>
    <n v="3"/>
    <n v="900"/>
    <n v="2700"/>
  </r>
  <r>
    <x v="6"/>
    <x v="3"/>
    <x v="3"/>
    <x v="2"/>
    <n v="6"/>
    <n v="700"/>
    <n v="4200"/>
  </r>
  <r>
    <x v="11"/>
    <x v="3"/>
    <x v="1"/>
    <x v="1"/>
    <n v="5"/>
    <n v="2000"/>
    <n v="10000"/>
  </r>
  <r>
    <x v="9"/>
    <x v="0"/>
    <x v="1"/>
    <x v="1"/>
    <n v="6"/>
    <n v="2000"/>
    <n v="12000"/>
  </r>
  <r>
    <x v="1"/>
    <x v="5"/>
    <x v="1"/>
    <x v="0"/>
    <n v="7"/>
    <n v="750"/>
    <n v="5250"/>
  </r>
  <r>
    <x v="7"/>
    <x v="5"/>
    <x v="1"/>
    <x v="1"/>
    <n v="5"/>
    <n v="2000"/>
    <n v="10000"/>
  </r>
  <r>
    <x v="9"/>
    <x v="2"/>
    <x v="4"/>
    <x v="2"/>
    <n v="8"/>
    <n v="700"/>
    <n v="5600"/>
  </r>
  <r>
    <x v="9"/>
    <x v="1"/>
    <x v="2"/>
    <x v="1"/>
    <n v="4"/>
    <n v="2000"/>
    <n v="8000"/>
  </r>
  <r>
    <x v="3"/>
    <x v="5"/>
    <x v="6"/>
    <x v="2"/>
    <n v="8"/>
    <n v="700"/>
    <n v="5600"/>
  </r>
  <r>
    <x v="9"/>
    <x v="5"/>
    <x v="2"/>
    <x v="2"/>
    <n v="6"/>
    <n v="700"/>
    <n v="4200"/>
  </r>
  <r>
    <x v="0"/>
    <x v="1"/>
    <x v="6"/>
    <x v="0"/>
    <n v="3"/>
    <n v="750"/>
    <n v="2250"/>
  </r>
  <r>
    <x v="11"/>
    <x v="5"/>
    <x v="6"/>
    <x v="4"/>
    <n v="3"/>
    <n v="900"/>
    <n v="2700"/>
  </r>
  <r>
    <x v="2"/>
    <x v="0"/>
    <x v="3"/>
    <x v="4"/>
    <n v="6"/>
    <n v="900"/>
    <n v="5400"/>
  </r>
  <r>
    <x v="10"/>
    <x v="3"/>
    <x v="2"/>
    <x v="1"/>
    <n v="5"/>
    <n v="2000"/>
    <n v="10000"/>
  </r>
  <r>
    <x v="1"/>
    <x v="4"/>
    <x v="0"/>
    <x v="1"/>
    <n v="6"/>
    <n v="2000"/>
    <n v="12000"/>
  </r>
  <r>
    <x v="0"/>
    <x v="1"/>
    <x v="6"/>
    <x v="4"/>
    <n v="6"/>
    <n v="900"/>
    <n v="5400"/>
  </r>
  <r>
    <x v="1"/>
    <x v="1"/>
    <x v="5"/>
    <x v="2"/>
    <n v="8"/>
    <n v="700"/>
    <n v="5600"/>
  </r>
  <r>
    <x v="6"/>
    <x v="1"/>
    <x v="1"/>
    <x v="1"/>
    <n v="2"/>
    <n v="2000"/>
    <n v="4000"/>
  </r>
  <r>
    <x v="4"/>
    <x v="3"/>
    <x v="3"/>
    <x v="0"/>
    <n v="7"/>
    <n v="750"/>
    <n v="5250"/>
  </r>
  <r>
    <x v="10"/>
    <x v="2"/>
    <x v="2"/>
    <x v="3"/>
    <n v="13"/>
    <n v="300"/>
    <n v="3900"/>
  </r>
  <r>
    <x v="5"/>
    <x v="3"/>
    <x v="2"/>
    <x v="4"/>
    <n v="6"/>
    <n v="900"/>
    <n v="5400"/>
  </r>
  <r>
    <x v="10"/>
    <x v="2"/>
    <x v="2"/>
    <x v="1"/>
    <n v="2"/>
    <n v="2000"/>
    <n v="4000"/>
  </r>
  <r>
    <x v="6"/>
    <x v="1"/>
    <x v="6"/>
    <x v="3"/>
    <n v="13"/>
    <n v="300"/>
    <n v="3900"/>
  </r>
  <r>
    <x v="6"/>
    <x v="2"/>
    <x v="0"/>
    <x v="1"/>
    <n v="5"/>
    <n v="2000"/>
    <n v="10000"/>
  </r>
  <r>
    <x v="4"/>
    <x v="0"/>
    <x v="2"/>
    <x v="2"/>
    <n v="8"/>
    <n v="700"/>
    <n v="5600"/>
  </r>
  <r>
    <x v="0"/>
    <x v="4"/>
    <x v="2"/>
    <x v="1"/>
    <n v="4"/>
    <n v="2000"/>
    <n v="8000"/>
  </r>
  <r>
    <x v="2"/>
    <x v="0"/>
    <x v="0"/>
    <x v="0"/>
    <n v="4"/>
    <n v="750"/>
    <n v="3000"/>
  </r>
  <r>
    <x v="9"/>
    <x v="2"/>
    <x v="2"/>
    <x v="4"/>
    <n v="5"/>
    <n v="900"/>
    <n v="4500"/>
  </r>
  <r>
    <x v="7"/>
    <x v="0"/>
    <x v="6"/>
    <x v="2"/>
    <n v="8"/>
    <n v="700"/>
    <n v="5600"/>
  </r>
  <r>
    <x v="5"/>
    <x v="0"/>
    <x v="6"/>
    <x v="1"/>
    <n v="5"/>
    <n v="2000"/>
    <n v="10000"/>
  </r>
  <r>
    <x v="8"/>
    <x v="5"/>
    <x v="1"/>
    <x v="2"/>
    <n v="7"/>
    <n v="700"/>
    <n v="4900"/>
  </r>
  <r>
    <x v="1"/>
    <x v="4"/>
    <x v="3"/>
    <x v="4"/>
    <n v="7"/>
    <n v="900"/>
    <n v="6300"/>
  </r>
  <r>
    <x v="11"/>
    <x v="3"/>
    <x v="3"/>
    <x v="2"/>
    <n v="9"/>
    <n v="700"/>
    <n v="6300"/>
  </r>
  <r>
    <x v="2"/>
    <x v="5"/>
    <x v="0"/>
    <x v="3"/>
    <n v="11"/>
    <n v="300"/>
    <n v="3300"/>
  </r>
  <r>
    <x v="8"/>
    <x v="0"/>
    <x v="5"/>
    <x v="4"/>
    <n v="6"/>
    <n v="900"/>
    <n v="5400"/>
  </r>
  <r>
    <x v="7"/>
    <x v="5"/>
    <x v="0"/>
    <x v="2"/>
    <n v="8"/>
    <n v="700"/>
    <n v="5600"/>
  </r>
  <r>
    <x v="1"/>
    <x v="3"/>
    <x v="0"/>
    <x v="0"/>
    <n v="7"/>
    <n v="750"/>
    <n v="5250"/>
  </r>
  <r>
    <x v="2"/>
    <x v="3"/>
    <x v="4"/>
    <x v="2"/>
    <n v="7"/>
    <n v="700"/>
    <n v="4900"/>
  </r>
  <r>
    <x v="3"/>
    <x v="0"/>
    <x v="0"/>
    <x v="1"/>
    <n v="4"/>
    <n v="2000"/>
    <n v="8000"/>
  </r>
  <r>
    <x v="2"/>
    <x v="1"/>
    <x v="4"/>
    <x v="3"/>
    <n v="15"/>
    <n v="300"/>
    <n v="4500"/>
  </r>
  <r>
    <x v="2"/>
    <x v="3"/>
    <x v="1"/>
    <x v="4"/>
    <n v="6"/>
    <n v="900"/>
    <n v="5400"/>
  </r>
  <r>
    <x v="6"/>
    <x v="1"/>
    <x v="6"/>
    <x v="3"/>
    <n v="11"/>
    <n v="300"/>
    <n v="3300"/>
  </r>
  <r>
    <x v="9"/>
    <x v="0"/>
    <x v="1"/>
    <x v="3"/>
    <n v="14"/>
    <n v="300"/>
    <n v="4200"/>
  </r>
  <r>
    <x v="8"/>
    <x v="5"/>
    <x v="4"/>
    <x v="1"/>
    <n v="3"/>
    <n v="2000"/>
    <n v="6000"/>
  </r>
  <r>
    <x v="2"/>
    <x v="3"/>
    <x v="2"/>
    <x v="2"/>
    <n v="10"/>
    <n v="700"/>
    <n v="7000"/>
  </r>
  <r>
    <x v="9"/>
    <x v="2"/>
    <x v="3"/>
    <x v="4"/>
    <n v="6"/>
    <n v="900"/>
    <n v="5400"/>
  </r>
  <r>
    <x v="3"/>
    <x v="4"/>
    <x v="4"/>
    <x v="3"/>
    <n v="15"/>
    <n v="300"/>
    <n v="4500"/>
  </r>
  <r>
    <x v="10"/>
    <x v="1"/>
    <x v="2"/>
    <x v="0"/>
    <n v="3"/>
    <n v="750"/>
    <n v="2250"/>
  </r>
  <r>
    <x v="6"/>
    <x v="5"/>
    <x v="3"/>
    <x v="4"/>
    <n v="3"/>
    <n v="900"/>
    <n v="2700"/>
  </r>
  <r>
    <x v="5"/>
    <x v="3"/>
    <x v="5"/>
    <x v="0"/>
    <n v="7"/>
    <n v="750"/>
    <n v="5250"/>
  </r>
  <r>
    <x v="11"/>
    <x v="0"/>
    <x v="1"/>
    <x v="4"/>
    <n v="4"/>
    <n v="900"/>
    <n v="3600"/>
  </r>
  <r>
    <x v="8"/>
    <x v="5"/>
    <x v="1"/>
    <x v="0"/>
    <n v="6"/>
    <n v="750"/>
    <n v="4500"/>
  </r>
  <r>
    <x v="5"/>
    <x v="4"/>
    <x v="4"/>
    <x v="4"/>
    <n v="4"/>
    <n v="900"/>
    <n v="3600"/>
  </r>
  <r>
    <x v="10"/>
    <x v="0"/>
    <x v="2"/>
    <x v="0"/>
    <n v="7"/>
    <n v="750"/>
    <n v="5250"/>
  </r>
  <r>
    <x v="8"/>
    <x v="2"/>
    <x v="5"/>
    <x v="0"/>
    <n v="3"/>
    <n v="750"/>
    <n v="2250"/>
  </r>
  <r>
    <x v="8"/>
    <x v="1"/>
    <x v="5"/>
    <x v="1"/>
    <n v="2"/>
    <n v="2000"/>
    <n v="4000"/>
  </r>
  <r>
    <x v="0"/>
    <x v="1"/>
    <x v="3"/>
    <x v="2"/>
    <n v="7"/>
    <n v="700"/>
    <n v="4900"/>
  </r>
  <r>
    <x v="0"/>
    <x v="3"/>
    <x v="0"/>
    <x v="0"/>
    <n v="6"/>
    <n v="750"/>
    <n v="4500"/>
  </r>
  <r>
    <x v="10"/>
    <x v="1"/>
    <x v="3"/>
    <x v="2"/>
    <n v="10"/>
    <n v="700"/>
    <n v="7000"/>
  </r>
  <r>
    <x v="10"/>
    <x v="4"/>
    <x v="1"/>
    <x v="4"/>
    <n v="4"/>
    <n v="900"/>
    <n v="3600"/>
  </r>
  <r>
    <x v="9"/>
    <x v="3"/>
    <x v="4"/>
    <x v="0"/>
    <n v="3"/>
    <n v="750"/>
    <n v="2250"/>
  </r>
  <r>
    <x v="9"/>
    <x v="0"/>
    <x v="2"/>
    <x v="1"/>
    <n v="5"/>
    <n v="2000"/>
    <n v="10000"/>
  </r>
  <r>
    <x v="10"/>
    <x v="4"/>
    <x v="2"/>
    <x v="3"/>
    <n v="14"/>
    <n v="300"/>
    <n v="4200"/>
  </r>
  <r>
    <x v="0"/>
    <x v="5"/>
    <x v="1"/>
    <x v="0"/>
    <n v="5"/>
    <n v="750"/>
    <n v="3750"/>
  </r>
  <r>
    <x v="10"/>
    <x v="5"/>
    <x v="6"/>
    <x v="0"/>
    <n v="3"/>
    <n v="750"/>
    <n v="2250"/>
  </r>
  <r>
    <x v="6"/>
    <x v="2"/>
    <x v="6"/>
    <x v="3"/>
    <n v="14"/>
    <n v="300"/>
    <n v="4200"/>
  </r>
  <r>
    <x v="0"/>
    <x v="3"/>
    <x v="2"/>
    <x v="4"/>
    <n v="4"/>
    <n v="900"/>
    <n v="3600"/>
  </r>
  <r>
    <x v="8"/>
    <x v="2"/>
    <x v="3"/>
    <x v="3"/>
    <n v="14"/>
    <n v="300"/>
    <n v="4200"/>
  </r>
  <r>
    <x v="9"/>
    <x v="4"/>
    <x v="2"/>
    <x v="4"/>
    <n v="6"/>
    <n v="900"/>
    <n v="5400"/>
  </r>
  <r>
    <x v="7"/>
    <x v="1"/>
    <x v="4"/>
    <x v="3"/>
    <n v="11"/>
    <n v="300"/>
    <n v="3300"/>
  </r>
  <r>
    <x v="10"/>
    <x v="3"/>
    <x v="0"/>
    <x v="2"/>
    <n v="9"/>
    <n v="700"/>
    <n v="6300"/>
  </r>
  <r>
    <x v="8"/>
    <x v="0"/>
    <x v="5"/>
    <x v="1"/>
    <n v="5"/>
    <n v="2000"/>
    <n v="10000"/>
  </r>
  <r>
    <x v="0"/>
    <x v="4"/>
    <x v="3"/>
    <x v="4"/>
    <n v="4"/>
    <n v="900"/>
    <n v="3600"/>
  </r>
  <r>
    <x v="4"/>
    <x v="0"/>
    <x v="1"/>
    <x v="2"/>
    <n v="9"/>
    <n v="700"/>
    <n v="6300"/>
  </r>
  <r>
    <x v="10"/>
    <x v="2"/>
    <x v="3"/>
    <x v="0"/>
    <n v="3"/>
    <n v="750"/>
    <n v="2250"/>
  </r>
  <r>
    <x v="7"/>
    <x v="3"/>
    <x v="6"/>
    <x v="4"/>
    <n v="3"/>
    <n v="900"/>
    <n v="2700"/>
  </r>
  <r>
    <x v="5"/>
    <x v="0"/>
    <x v="2"/>
    <x v="3"/>
    <n v="13"/>
    <n v="300"/>
    <n v="3900"/>
  </r>
  <r>
    <x v="3"/>
    <x v="5"/>
    <x v="2"/>
    <x v="1"/>
    <n v="3"/>
    <n v="2000"/>
    <n v="6000"/>
  </r>
  <r>
    <x v="2"/>
    <x v="4"/>
    <x v="4"/>
    <x v="4"/>
    <n v="4"/>
    <n v="900"/>
    <n v="3600"/>
  </r>
  <r>
    <x v="2"/>
    <x v="3"/>
    <x v="1"/>
    <x v="4"/>
    <n v="5"/>
    <n v="900"/>
    <n v="4500"/>
  </r>
  <r>
    <x v="6"/>
    <x v="4"/>
    <x v="6"/>
    <x v="4"/>
    <n v="7"/>
    <n v="900"/>
    <n v="6300"/>
  </r>
  <r>
    <x v="10"/>
    <x v="0"/>
    <x v="3"/>
    <x v="1"/>
    <n v="6"/>
    <n v="2000"/>
    <n v="12000"/>
  </r>
  <r>
    <x v="5"/>
    <x v="5"/>
    <x v="1"/>
    <x v="4"/>
    <n v="6"/>
    <n v="900"/>
    <n v="5400"/>
  </r>
  <r>
    <x v="4"/>
    <x v="0"/>
    <x v="1"/>
    <x v="2"/>
    <n v="9"/>
    <n v="700"/>
    <n v="6300"/>
  </r>
  <r>
    <x v="0"/>
    <x v="1"/>
    <x v="0"/>
    <x v="4"/>
    <n v="6"/>
    <n v="900"/>
    <n v="5400"/>
  </r>
  <r>
    <x v="10"/>
    <x v="0"/>
    <x v="3"/>
    <x v="1"/>
    <n v="5"/>
    <n v="2000"/>
    <n v="10000"/>
  </r>
  <r>
    <x v="3"/>
    <x v="3"/>
    <x v="0"/>
    <x v="2"/>
    <n v="8"/>
    <n v="700"/>
    <n v="5600"/>
  </r>
  <r>
    <x v="11"/>
    <x v="4"/>
    <x v="1"/>
    <x v="4"/>
    <n v="6"/>
    <n v="900"/>
    <n v="5400"/>
  </r>
  <r>
    <x v="9"/>
    <x v="3"/>
    <x v="2"/>
    <x v="4"/>
    <n v="6"/>
    <n v="900"/>
    <n v="5400"/>
  </r>
  <r>
    <x v="1"/>
    <x v="4"/>
    <x v="4"/>
    <x v="0"/>
    <n v="4"/>
    <n v="750"/>
    <n v="3000"/>
  </r>
  <r>
    <x v="7"/>
    <x v="0"/>
    <x v="1"/>
    <x v="1"/>
    <n v="6"/>
    <n v="2000"/>
    <n v="12000"/>
  </r>
  <r>
    <x v="11"/>
    <x v="2"/>
    <x v="1"/>
    <x v="1"/>
    <n v="4"/>
    <n v="2000"/>
    <n v="8000"/>
  </r>
  <r>
    <x v="1"/>
    <x v="1"/>
    <x v="3"/>
    <x v="4"/>
    <n v="6"/>
    <n v="900"/>
    <n v="5400"/>
  </r>
  <r>
    <x v="6"/>
    <x v="4"/>
    <x v="6"/>
    <x v="2"/>
    <n v="9"/>
    <n v="700"/>
    <n v="6300"/>
  </r>
  <r>
    <x v="7"/>
    <x v="0"/>
    <x v="5"/>
    <x v="1"/>
    <n v="6"/>
    <n v="2000"/>
    <n v="12000"/>
  </r>
  <r>
    <x v="5"/>
    <x v="3"/>
    <x v="0"/>
    <x v="2"/>
    <n v="6"/>
    <n v="700"/>
    <n v="4200"/>
  </r>
  <r>
    <x v="8"/>
    <x v="5"/>
    <x v="0"/>
    <x v="2"/>
    <n v="6"/>
    <n v="700"/>
    <n v="4200"/>
  </r>
  <r>
    <x v="10"/>
    <x v="0"/>
    <x v="4"/>
    <x v="2"/>
    <n v="6"/>
    <n v="700"/>
    <n v="4200"/>
  </r>
  <r>
    <x v="1"/>
    <x v="2"/>
    <x v="1"/>
    <x v="1"/>
    <n v="4"/>
    <n v="2000"/>
    <n v="8000"/>
  </r>
  <r>
    <x v="7"/>
    <x v="4"/>
    <x v="0"/>
    <x v="2"/>
    <n v="6"/>
    <n v="700"/>
    <n v="4200"/>
  </r>
  <r>
    <x v="2"/>
    <x v="5"/>
    <x v="3"/>
    <x v="4"/>
    <n v="3"/>
    <n v="900"/>
    <n v="2700"/>
  </r>
  <r>
    <x v="5"/>
    <x v="4"/>
    <x v="2"/>
    <x v="0"/>
    <n v="4"/>
    <n v="750"/>
    <n v="3000"/>
  </r>
  <r>
    <x v="1"/>
    <x v="2"/>
    <x v="5"/>
    <x v="1"/>
    <n v="6"/>
    <n v="2000"/>
    <n v="12000"/>
  </r>
  <r>
    <x v="3"/>
    <x v="3"/>
    <x v="3"/>
    <x v="0"/>
    <n v="3"/>
    <n v="750"/>
    <n v="2250"/>
  </r>
  <r>
    <x v="9"/>
    <x v="0"/>
    <x v="6"/>
    <x v="0"/>
    <n v="6"/>
    <n v="750"/>
    <n v="4500"/>
  </r>
  <r>
    <x v="10"/>
    <x v="2"/>
    <x v="3"/>
    <x v="2"/>
    <n v="9"/>
    <n v="700"/>
    <n v="6300"/>
  </r>
  <r>
    <x v="6"/>
    <x v="0"/>
    <x v="4"/>
    <x v="2"/>
    <n v="8"/>
    <n v="700"/>
    <n v="5600"/>
  </r>
  <r>
    <x v="11"/>
    <x v="2"/>
    <x v="2"/>
    <x v="4"/>
    <n v="5"/>
    <n v="900"/>
    <n v="4500"/>
  </r>
  <r>
    <x v="3"/>
    <x v="3"/>
    <x v="6"/>
    <x v="3"/>
    <n v="15"/>
    <n v="300"/>
    <n v="4500"/>
  </r>
  <r>
    <x v="4"/>
    <x v="2"/>
    <x v="4"/>
    <x v="4"/>
    <n v="7"/>
    <n v="900"/>
    <n v="6300"/>
  </r>
  <r>
    <x v="10"/>
    <x v="4"/>
    <x v="3"/>
    <x v="1"/>
    <n v="2"/>
    <n v="2000"/>
    <n v="4000"/>
  </r>
  <r>
    <x v="8"/>
    <x v="1"/>
    <x v="0"/>
    <x v="1"/>
    <n v="6"/>
    <n v="2000"/>
    <n v="12000"/>
  </r>
  <r>
    <x v="4"/>
    <x v="5"/>
    <x v="4"/>
    <x v="2"/>
    <n v="6"/>
    <n v="700"/>
    <n v="4200"/>
  </r>
  <r>
    <x v="0"/>
    <x v="3"/>
    <x v="5"/>
    <x v="0"/>
    <n v="5"/>
    <n v="750"/>
    <n v="3750"/>
  </r>
  <r>
    <x v="1"/>
    <x v="5"/>
    <x v="1"/>
    <x v="2"/>
    <n v="9"/>
    <n v="700"/>
    <n v="6300"/>
  </r>
  <r>
    <x v="4"/>
    <x v="4"/>
    <x v="2"/>
    <x v="3"/>
    <n v="13"/>
    <n v="300"/>
    <n v="3900"/>
  </r>
  <r>
    <x v="6"/>
    <x v="0"/>
    <x v="3"/>
    <x v="3"/>
    <n v="12"/>
    <n v="300"/>
    <n v="3600"/>
  </r>
  <r>
    <x v="4"/>
    <x v="4"/>
    <x v="3"/>
    <x v="4"/>
    <n v="5"/>
    <n v="900"/>
    <n v="4500"/>
  </r>
  <r>
    <x v="0"/>
    <x v="0"/>
    <x v="4"/>
    <x v="2"/>
    <n v="6"/>
    <n v="700"/>
    <n v="4200"/>
  </r>
  <r>
    <x v="7"/>
    <x v="0"/>
    <x v="4"/>
    <x v="3"/>
    <n v="13"/>
    <n v="300"/>
    <n v="3900"/>
  </r>
  <r>
    <x v="11"/>
    <x v="0"/>
    <x v="6"/>
    <x v="2"/>
    <n v="9"/>
    <n v="700"/>
    <n v="6300"/>
  </r>
  <r>
    <x v="9"/>
    <x v="4"/>
    <x v="3"/>
    <x v="2"/>
    <n v="7"/>
    <n v="700"/>
    <n v="4900"/>
  </r>
  <r>
    <x v="2"/>
    <x v="0"/>
    <x v="0"/>
    <x v="4"/>
    <n v="5"/>
    <n v="900"/>
    <n v="4500"/>
  </r>
  <r>
    <x v="6"/>
    <x v="1"/>
    <x v="2"/>
    <x v="3"/>
    <n v="12"/>
    <n v="300"/>
    <n v="3600"/>
  </r>
  <r>
    <x v="9"/>
    <x v="5"/>
    <x v="2"/>
    <x v="1"/>
    <n v="3"/>
    <n v="2000"/>
    <n v="6000"/>
  </r>
  <r>
    <x v="7"/>
    <x v="4"/>
    <x v="4"/>
    <x v="0"/>
    <n v="3"/>
    <n v="750"/>
    <n v="2250"/>
  </r>
  <r>
    <x v="6"/>
    <x v="1"/>
    <x v="3"/>
    <x v="0"/>
    <n v="5"/>
    <n v="750"/>
    <n v="3750"/>
  </r>
  <r>
    <x v="6"/>
    <x v="5"/>
    <x v="5"/>
    <x v="2"/>
    <n v="8"/>
    <n v="700"/>
    <n v="5600"/>
  </r>
  <r>
    <x v="0"/>
    <x v="1"/>
    <x v="6"/>
    <x v="2"/>
    <n v="8"/>
    <n v="700"/>
    <n v="5600"/>
  </r>
  <r>
    <x v="10"/>
    <x v="5"/>
    <x v="0"/>
    <x v="3"/>
    <n v="13"/>
    <n v="300"/>
    <n v="3900"/>
  </r>
  <r>
    <x v="11"/>
    <x v="1"/>
    <x v="2"/>
    <x v="1"/>
    <n v="4"/>
    <n v="2000"/>
    <n v="8000"/>
  </r>
  <r>
    <x v="10"/>
    <x v="0"/>
    <x v="6"/>
    <x v="2"/>
    <n v="9"/>
    <n v="700"/>
    <n v="6300"/>
  </r>
  <r>
    <x v="2"/>
    <x v="2"/>
    <x v="5"/>
    <x v="2"/>
    <n v="10"/>
    <n v="700"/>
    <n v="7000"/>
  </r>
  <r>
    <x v="0"/>
    <x v="1"/>
    <x v="4"/>
    <x v="0"/>
    <n v="6"/>
    <n v="750"/>
    <n v="4500"/>
  </r>
  <r>
    <x v="4"/>
    <x v="0"/>
    <x v="3"/>
    <x v="2"/>
    <n v="9"/>
    <n v="700"/>
    <n v="6300"/>
  </r>
  <r>
    <x v="7"/>
    <x v="1"/>
    <x v="4"/>
    <x v="0"/>
    <n v="4"/>
    <n v="750"/>
    <n v="3000"/>
  </r>
  <r>
    <x v="10"/>
    <x v="5"/>
    <x v="2"/>
    <x v="2"/>
    <n v="9"/>
    <n v="700"/>
    <n v="6300"/>
  </r>
  <r>
    <x v="1"/>
    <x v="3"/>
    <x v="0"/>
    <x v="3"/>
    <n v="15"/>
    <n v="300"/>
    <n v="4500"/>
  </r>
  <r>
    <x v="0"/>
    <x v="1"/>
    <x v="5"/>
    <x v="4"/>
    <n v="6"/>
    <n v="900"/>
    <n v="5400"/>
  </r>
  <r>
    <x v="7"/>
    <x v="4"/>
    <x v="5"/>
    <x v="2"/>
    <n v="10"/>
    <n v="700"/>
    <n v="7000"/>
  </r>
  <r>
    <x v="11"/>
    <x v="2"/>
    <x v="6"/>
    <x v="4"/>
    <n v="7"/>
    <n v="900"/>
    <n v="6300"/>
  </r>
  <r>
    <x v="10"/>
    <x v="3"/>
    <x v="6"/>
    <x v="1"/>
    <n v="2"/>
    <n v="2000"/>
    <n v="4000"/>
  </r>
  <r>
    <x v="0"/>
    <x v="1"/>
    <x v="5"/>
    <x v="4"/>
    <n v="4"/>
    <n v="900"/>
    <n v="3600"/>
  </r>
  <r>
    <x v="2"/>
    <x v="1"/>
    <x v="0"/>
    <x v="2"/>
    <n v="6"/>
    <n v="700"/>
    <n v="4200"/>
  </r>
  <r>
    <x v="11"/>
    <x v="1"/>
    <x v="6"/>
    <x v="1"/>
    <n v="4"/>
    <n v="2000"/>
    <n v="8000"/>
  </r>
  <r>
    <x v="1"/>
    <x v="0"/>
    <x v="3"/>
    <x v="3"/>
    <n v="12"/>
    <n v="300"/>
    <n v="3600"/>
  </r>
  <r>
    <x v="0"/>
    <x v="4"/>
    <x v="2"/>
    <x v="3"/>
    <n v="15"/>
    <n v="300"/>
    <n v="4500"/>
  </r>
  <r>
    <x v="6"/>
    <x v="0"/>
    <x v="6"/>
    <x v="2"/>
    <n v="10"/>
    <n v="700"/>
    <n v="7000"/>
  </r>
  <r>
    <x v="8"/>
    <x v="2"/>
    <x v="5"/>
    <x v="3"/>
    <n v="14"/>
    <n v="300"/>
    <n v="4200"/>
  </r>
  <r>
    <x v="8"/>
    <x v="0"/>
    <x v="0"/>
    <x v="4"/>
    <n v="6"/>
    <n v="900"/>
    <n v="5400"/>
  </r>
  <r>
    <x v="3"/>
    <x v="4"/>
    <x v="0"/>
    <x v="4"/>
    <n v="7"/>
    <n v="900"/>
    <n v="6300"/>
  </r>
  <r>
    <x v="11"/>
    <x v="3"/>
    <x v="3"/>
    <x v="1"/>
    <n v="6"/>
    <n v="2000"/>
    <n v="12000"/>
  </r>
  <r>
    <x v="3"/>
    <x v="0"/>
    <x v="1"/>
    <x v="2"/>
    <n v="10"/>
    <n v="700"/>
    <n v="7000"/>
  </r>
  <r>
    <x v="11"/>
    <x v="1"/>
    <x v="0"/>
    <x v="2"/>
    <n v="7"/>
    <n v="700"/>
    <n v="4900"/>
  </r>
  <r>
    <x v="8"/>
    <x v="4"/>
    <x v="5"/>
    <x v="3"/>
    <n v="14"/>
    <n v="300"/>
    <n v="4200"/>
  </r>
  <r>
    <x v="6"/>
    <x v="5"/>
    <x v="0"/>
    <x v="4"/>
    <n v="4"/>
    <n v="900"/>
    <n v="3600"/>
  </r>
  <r>
    <x v="8"/>
    <x v="2"/>
    <x v="6"/>
    <x v="1"/>
    <n v="2"/>
    <n v="2000"/>
    <n v="4000"/>
  </r>
  <r>
    <x v="10"/>
    <x v="0"/>
    <x v="4"/>
    <x v="2"/>
    <n v="9"/>
    <n v="700"/>
    <n v="6300"/>
  </r>
  <r>
    <x v="1"/>
    <x v="4"/>
    <x v="4"/>
    <x v="2"/>
    <n v="6"/>
    <n v="700"/>
    <n v="4200"/>
  </r>
  <r>
    <x v="7"/>
    <x v="1"/>
    <x v="1"/>
    <x v="2"/>
    <n v="9"/>
    <n v="700"/>
    <n v="6300"/>
  </r>
  <r>
    <x v="7"/>
    <x v="3"/>
    <x v="2"/>
    <x v="0"/>
    <n v="4"/>
    <n v="750"/>
    <n v="3000"/>
  </r>
  <r>
    <x v="0"/>
    <x v="0"/>
    <x v="3"/>
    <x v="3"/>
    <n v="12"/>
    <n v="300"/>
    <n v="3600"/>
  </r>
  <r>
    <x v="11"/>
    <x v="1"/>
    <x v="4"/>
    <x v="1"/>
    <n v="2"/>
    <n v="2000"/>
    <n v="4000"/>
  </r>
  <r>
    <x v="3"/>
    <x v="4"/>
    <x v="2"/>
    <x v="2"/>
    <n v="6"/>
    <n v="700"/>
    <n v="4200"/>
  </r>
  <r>
    <x v="10"/>
    <x v="4"/>
    <x v="1"/>
    <x v="1"/>
    <n v="5"/>
    <n v="2000"/>
    <n v="10000"/>
  </r>
  <r>
    <x v="1"/>
    <x v="1"/>
    <x v="6"/>
    <x v="1"/>
    <n v="3"/>
    <n v="2000"/>
    <n v="6000"/>
  </r>
  <r>
    <x v="8"/>
    <x v="1"/>
    <x v="4"/>
    <x v="4"/>
    <n v="3"/>
    <n v="900"/>
    <n v="2700"/>
  </r>
  <r>
    <x v="2"/>
    <x v="0"/>
    <x v="1"/>
    <x v="0"/>
    <n v="4"/>
    <n v="750"/>
    <n v="3000"/>
  </r>
  <r>
    <x v="9"/>
    <x v="0"/>
    <x v="6"/>
    <x v="3"/>
    <n v="14"/>
    <n v="300"/>
    <n v="4200"/>
  </r>
  <r>
    <x v="7"/>
    <x v="3"/>
    <x v="5"/>
    <x v="2"/>
    <n v="9"/>
    <n v="700"/>
    <n v="6300"/>
  </r>
  <r>
    <x v="8"/>
    <x v="2"/>
    <x v="4"/>
    <x v="2"/>
    <n v="9"/>
    <n v="700"/>
    <n v="6300"/>
  </r>
  <r>
    <x v="10"/>
    <x v="0"/>
    <x v="4"/>
    <x v="1"/>
    <n v="2"/>
    <n v="2000"/>
    <n v="4000"/>
  </r>
  <r>
    <x v="9"/>
    <x v="3"/>
    <x v="1"/>
    <x v="2"/>
    <n v="10"/>
    <n v="700"/>
    <n v="7000"/>
  </r>
  <r>
    <x v="3"/>
    <x v="4"/>
    <x v="3"/>
    <x v="0"/>
    <n v="6"/>
    <n v="750"/>
    <n v="4500"/>
  </r>
  <r>
    <x v="2"/>
    <x v="0"/>
    <x v="1"/>
    <x v="1"/>
    <n v="3"/>
    <n v="2000"/>
    <n v="6000"/>
  </r>
  <r>
    <x v="6"/>
    <x v="4"/>
    <x v="1"/>
    <x v="3"/>
    <n v="11"/>
    <n v="300"/>
    <n v="3300"/>
  </r>
  <r>
    <x v="1"/>
    <x v="4"/>
    <x v="5"/>
    <x v="3"/>
    <n v="15"/>
    <n v="300"/>
    <n v="4500"/>
  </r>
  <r>
    <x v="10"/>
    <x v="1"/>
    <x v="5"/>
    <x v="0"/>
    <n v="4"/>
    <n v="750"/>
    <n v="3000"/>
  </r>
  <r>
    <x v="6"/>
    <x v="4"/>
    <x v="2"/>
    <x v="0"/>
    <n v="7"/>
    <n v="750"/>
    <n v="5250"/>
  </r>
  <r>
    <x v="5"/>
    <x v="5"/>
    <x v="3"/>
    <x v="0"/>
    <n v="6"/>
    <n v="750"/>
    <n v="4500"/>
  </r>
  <r>
    <x v="0"/>
    <x v="2"/>
    <x v="5"/>
    <x v="1"/>
    <n v="3"/>
    <n v="2000"/>
    <n v="6000"/>
  </r>
  <r>
    <x v="8"/>
    <x v="2"/>
    <x v="2"/>
    <x v="2"/>
    <n v="9"/>
    <n v="700"/>
    <n v="6300"/>
  </r>
  <r>
    <x v="4"/>
    <x v="1"/>
    <x v="1"/>
    <x v="4"/>
    <n v="4"/>
    <n v="900"/>
    <n v="3600"/>
  </r>
  <r>
    <x v="7"/>
    <x v="0"/>
    <x v="6"/>
    <x v="1"/>
    <n v="4"/>
    <n v="2000"/>
    <n v="8000"/>
  </r>
  <r>
    <x v="2"/>
    <x v="1"/>
    <x v="1"/>
    <x v="3"/>
    <n v="12"/>
    <n v="300"/>
    <n v="3600"/>
  </r>
  <r>
    <x v="11"/>
    <x v="4"/>
    <x v="0"/>
    <x v="4"/>
    <n v="5"/>
    <n v="900"/>
    <n v="4500"/>
  </r>
  <r>
    <x v="7"/>
    <x v="2"/>
    <x v="3"/>
    <x v="3"/>
    <n v="11"/>
    <n v="300"/>
    <n v="3300"/>
  </r>
  <r>
    <x v="10"/>
    <x v="0"/>
    <x v="6"/>
    <x v="1"/>
    <n v="2"/>
    <n v="2000"/>
    <n v="4000"/>
  </r>
  <r>
    <x v="11"/>
    <x v="2"/>
    <x v="3"/>
    <x v="2"/>
    <n v="7"/>
    <n v="700"/>
    <n v="4900"/>
  </r>
  <r>
    <x v="1"/>
    <x v="1"/>
    <x v="2"/>
    <x v="0"/>
    <n v="3"/>
    <n v="750"/>
    <n v="2250"/>
  </r>
  <r>
    <x v="2"/>
    <x v="1"/>
    <x v="1"/>
    <x v="1"/>
    <n v="5"/>
    <n v="2000"/>
    <n v="10000"/>
  </r>
  <r>
    <x v="2"/>
    <x v="0"/>
    <x v="5"/>
    <x v="1"/>
    <n v="4"/>
    <n v="2000"/>
    <n v="8000"/>
  </r>
  <r>
    <x v="2"/>
    <x v="3"/>
    <x v="1"/>
    <x v="4"/>
    <n v="4"/>
    <n v="900"/>
    <n v="3600"/>
  </r>
  <r>
    <x v="3"/>
    <x v="3"/>
    <x v="6"/>
    <x v="2"/>
    <n v="7"/>
    <n v="700"/>
    <n v="4900"/>
  </r>
  <r>
    <x v="9"/>
    <x v="0"/>
    <x v="2"/>
    <x v="3"/>
    <n v="12"/>
    <n v="300"/>
    <n v="3600"/>
  </r>
  <r>
    <x v="7"/>
    <x v="3"/>
    <x v="3"/>
    <x v="1"/>
    <n v="2"/>
    <n v="2000"/>
    <n v="4000"/>
  </r>
  <r>
    <x v="7"/>
    <x v="2"/>
    <x v="2"/>
    <x v="1"/>
    <n v="3"/>
    <n v="2000"/>
    <n v="6000"/>
  </r>
  <r>
    <x v="3"/>
    <x v="5"/>
    <x v="1"/>
    <x v="3"/>
    <n v="12"/>
    <n v="300"/>
    <n v="3600"/>
  </r>
  <r>
    <x v="9"/>
    <x v="0"/>
    <x v="6"/>
    <x v="3"/>
    <n v="13"/>
    <n v="300"/>
    <n v="3900"/>
  </r>
  <r>
    <x v="8"/>
    <x v="4"/>
    <x v="3"/>
    <x v="1"/>
    <n v="5"/>
    <n v="2000"/>
    <n v="10000"/>
  </r>
  <r>
    <x v="1"/>
    <x v="5"/>
    <x v="4"/>
    <x v="2"/>
    <n v="9"/>
    <n v="700"/>
    <n v="6300"/>
  </r>
  <r>
    <x v="3"/>
    <x v="3"/>
    <x v="4"/>
    <x v="3"/>
    <n v="11"/>
    <n v="300"/>
    <n v="3300"/>
  </r>
  <r>
    <x v="6"/>
    <x v="2"/>
    <x v="5"/>
    <x v="1"/>
    <n v="2"/>
    <n v="2000"/>
    <n v="4000"/>
  </r>
  <r>
    <x v="9"/>
    <x v="5"/>
    <x v="1"/>
    <x v="2"/>
    <n v="6"/>
    <n v="700"/>
    <n v="4200"/>
  </r>
  <r>
    <x v="11"/>
    <x v="1"/>
    <x v="5"/>
    <x v="2"/>
    <n v="10"/>
    <n v="700"/>
    <n v="7000"/>
  </r>
  <r>
    <x v="10"/>
    <x v="3"/>
    <x v="3"/>
    <x v="3"/>
    <n v="13"/>
    <n v="300"/>
    <n v="3900"/>
  </r>
  <r>
    <x v="4"/>
    <x v="5"/>
    <x v="1"/>
    <x v="0"/>
    <n v="7"/>
    <n v="750"/>
    <n v="5250"/>
  </r>
  <r>
    <x v="8"/>
    <x v="5"/>
    <x v="1"/>
    <x v="1"/>
    <n v="6"/>
    <n v="2000"/>
    <n v="12000"/>
  </r>
  <r>
    <x v="0"/>
    <x v="4"/>
    <x v="4"/>
    <x v="0"/>
    <n v="4"/>
    <n v="750"/>
    <n v="3000"/>
  </r>
  <r>
    <x v="5"/>
    <x v="2"/>
    <x v="3"/>
    <x v="3"/>
    <n v="14"/>
    <n v="300"/>
    <n v="4200"/>
  </r>
  <r>
    <x v="5"/>
    <x v="3"/>
    <x v="3"/>
    <x v="0"/>
    <n v="4"/>
    <n v="750"/>
    <n v="3000"/>
  </r>
  <r>
    <x v="10"/>
    <x v="0"/>
    <x v="4"/>
    <x v="4"/>
    <n v="3"/>
    <n v="900"/>
    <n v="2700"/>
  </r>
  <r>
    <x v="5"/>
    <x v="2"/>
    <x v="3"/>
    <x v="2"/>
    <n v="7"/>
    <n v="700"/>
    <n v="4900"/>
  </r>
  <r>
    <x v="10"/>
    <x v="2"/>
    <x v="6"/>
    <x v="1"/>
    <n v="3"/>
    <n v="2000"/>
    <n v="6000"/>
  </r>
  <r>
    <x v="8"/>
    <x v="2"/>
    <x v="2"/>
    <x v="1"/>
    <n v="5"/>
    <n v="2000"/>
    <n v="10000"/>
  </r>
  <r>
    <x v="5"/>
    <x v="0"/>
    <x v="5"/>
    <x v="4"/>
    <n v="6"/>
    <n v="900"/>
    <n v="5400"/>
  </r>
  <r>
    <x v="9"/>
    <x v="1"/>
    <x v="5"/>
    <x v="0"/>
    <n v="6"/>
    <n v="750"/>
    <n v="4500"/>
  </r>
  <r>
    <x v="8"/>
    <x v="4"/>
    <x v="0"/>
    <x v="0"/>
    <n v="3"/>
    <n v="750"/>
    <n v="2250"/>
  </r>
  <r>
    <x v="7"/>
    <x v="1"/>
    <x v="3"/>
    <x v="1"/>
    <n v="6"/>
    <n v="2000"/>
    <n v="12000"/>
  </r>
  <r>
    <x v="8"/>
    <x v="3"/>
    <x v="0"/>
    <x v="1"/>
    <n v="2"/>
    <n v="2000"/>
    <n v="4000"/>
  </r>
  <r>
    <x v="0"/>
    <x v="1"/>
    <x v="3"/>
    <x v="3"/>
    <n v="14"/>
    <n v="300"/>
    <n v="4200"/>
  </r>
  <r>
    <x v="1"/>
    <x v="3"/>
    <x v="0"/>
    <x v="2"/>
    <n v="8"/>
    <n v="700"/>
    <n v="5600"/>
  </r>
  <r>
    <x v="0"/>
    <x v="4"/>
    <x v="4"/>
    <x v="3"/>
    <n v="15"/>
    <n v="300"/>
    <n v="4500"/>
  </r>
  <r>
    <x v="10"/>
    <x v="4"/>
    <x v="0"/>
    <x v="4"/>
    <n v="4"/>
    <n v="900"/>
    <n v="3600"/>
  </r>
  <r>
    <x v="9"/>
    <x v="2"/>
    <x v="3"/>
    <x v="0"/>
    <n v="6"/>
    <n v="750"/>
    <n v="4500"/>
  </r>
  <r>
    <x v="1"/>
    <x v="2"/>
    <x v="0"/>
    <x v="0"/>
    <n v="4"/>
    <n v="750"/>
    <n v="3000"/>
  </r>
  <r>
    <x v="10"/>
    <x v="2"/>
    <x v="1"/>
    <x v="4"/>
    <n v="5"/>
    <n v="900"/>
    <n v="4500"/>
  </r>
  <r>
    <x v="1"/>
    <x v="1"/>
    <x v="1"/>
    <x v="0"/>
    <n v="6"/>
    <n v="750"/>
    <n v="4500"/>
  </r>
  <r>
    <x v="1"/>
    <x v="2"/>
    <x v="1"/>
    <x v="2"/>
    <n v="10"/>
    <n v="700"/>
    <n v="7000"/>
  </r>
  <r>
    <x v="2"/>
    <x v="0"/>
    <x v="4"/>
    <x v="1"/>
    <n v="6"/>
    <n v="2000"/>
    <n v="12000"/>
  </r>
  <r>
    <x v="6"/>
    <x v="4"/>
    <x v="5"/>
    <x v="4"/>
    <n v="7"/>
    <n v="900"/>
    <n v="6300"/>
  </r>
  <r>
    <x v="9"/>
    <x v="5"/>
    <x v="0"/>
    <x v="1"/>
    <n v="3"/>
    <n v="2000"/>
    <n v="6000"/>
  </r>
  <r>
    <x v="11"/>
    <x v="1"/>
    <x v="0"/>
    <x v="3"/>
    <n v="13"/>
    <n v="300"/>
    <n v="3900"/>
  </r>
  <r>
    <x v="5"/>
    <x v="1"/>
    <x v="6"/>
    <x v="2"/>
    <n v="10"/>
    <n v="700"/>
    <n v="7000"/>
  </r>
  <r>
    <x v="11"/>
    <x v="0"/>
    <x v="5"/>
    <x v="4"/>
    <n v="5"/>
    <n v="900"/>
    <n v="4500"/>
  </r>
  <r>
    <x v="4"/>
    <x v="4"/>
    <x v="0"/>
    <x v="2"/>
    <n v="8"/>
    <n v="700"/>
    <n v="5600"/>
  </r>
  <r>
    <x v="8"/>
    <x v="2"/>
    <x v="4"/>
    <x v="0"/>
    <n v="4"/>
    <n v="750"/>
    <n v="3000"/>
  </r>
  <r>
    <x v="6"/>
    <x v="0"/>
    <x v="6"/>
    <x v="4"/>
    <n v="7"/>
    <n v="900"/>
    <n v="6300"/>
  </r>
  <r>
    <x v="2"/>
    <x v="4"/>
    <x v="0"/>
    <x v="1"/>
    <n v="4"/>
    <n v="2000"/>
    <n v="8000"/>
  </r>
  <r>
    <x v="9"/>
    <x v="2"/>
    <x v="2"/>
    <x v="3"/>
    <n v="12"/>
    <n v="300"/>
    <n v="3600"/>
  </r>
  <r>
    <x v="3"/>
    <x v="1"/>
    <x v="2"/>
    <x v="3"/>
    <n v="13"/>
    <n v="300"/>
    <n v="3900"/>
  </r>
  <r>
    <x v="6"/>
    <x v="2"/>
    <x v="0"/>
    <x v="4"/>
    <n v="5"/>
    <n v="900"/>
    <n v="4500"/>
  </r>
  <r>
    <x v="2"/>
    <x v="5"/>
    <x v="5"/>
    <x v="4"/>
    <n v="3"/>
    <n v="900"/>
    <n v="2700"/>
  </r>
  <r>
    <x v="11"/>
    <x v="4"/>
    <x v="3"/>
    <x v="1"/>
    <n v="6"/>
    <n v="2000"/>
    <n v="12000"/>
  </r>
  <r>
    <x v="7"/>
    <x v="0"/>
    <x v="0"/>
    <x v="1"/>
    <n v="4"/>
    <n v="2000"/>
    <n v="8000"/>
  </r>
  <r>
    <x v="5"/>
    <x v="0"/>
    <x v="6"/>
    <x v="1"/>
    <n v="4"/>
    <n v="2000"/>
    <n v="8000"/>
  </r>
  <r>
    <x v="6"/>
    <x v="1"/>
    <x v="3"/>
    <x v="4"/>
    <n v="4"/>
    <n v="900"/>
    <n v="3600"/>
  </r>
  <r>
    <x v="11"/>
    <x v="5"/>
    <x v="3"/>
    <x v="4"/>
    <n v="5"/>
    <n v="900"/>
    <n v="4500"/>
  </r>
  <r>
    <x v="1"/>
    <x v="2"/>
    <x v="1"/>
    <x v="3"/>
    <n v="15"/>
    <n v="300"/>
    <n v="4500"/>
  </r>
  <r>
    <x v="1"/>
    <x v="4"/>
    <x v="6"/>
    <x v="0"/>
    <n v="4"/>
    <n v="750"/>
    <n v="3000"/>
  </r>
  <r>
    <x v="10"/>
    <x v="1"/>
    <x v="6"/>
    <x v="4"/>
    <n v="3"/>
    <n v="900"/>
    <n v="2700"/>
  </r>
  <r>
    <x v="4"/>
    <x v="4"/>
    <x v="2"/>
    <x v="2"/>
    <n v="6"/>
    <n v="700"/>
    <n v="4200"/>
  </r>
  <r>
    <x v="4"/>
    <x v="1"/>
    <x v="2"/>
    <x v="3"/>
    <n v="11"/>
    <n v="300"/>
    <n v="3300"/>
  </r>
  <r>
    <x v="5"/>
    <x v="3"/>
    <x v="1"/>
    <x v="0"/>
    <n v="4"/>
    <n v="750"/>
    <n v="3000"/>
  </r>
  <r>
    <x v="1"/>
    <x v="5"/>
    <x v="6"/>
    <x v="1"/>
    <n v="5"/>
    <n v="2000"/>
    <n v="10000"/>
  </r>
  <r>
    <x v="10"/>
    <x v="4"/>
    <x v="0"/>
    <x v="1"/>
    <n v="5"/>
    <n v="2000"/>
    <n v="10000"/>
  </r>
  <r>
    <x v="0"/>
    <x v="1"/>
    <x v="6"/>
    <x v="4"/>
    <n v="5"/>
    <n v="900"/>
    <n v="4500"/>
  </r>
  <r>
    <x v="9"/>
    <x v="5"/>
    <x v="4"/>
    <x v="4"/>
    <n v="7"/>
    <n v="900"/>
    <n v="6300"/>
  </r>
  <r>
    <x v="6"/>
    <x v="4"/>
    <x v="6"/>
    <x v="3"/>
    <n v="12"/>
    <n v="300"/>
    <n v="3600"/>
  </r>
  <r>
    <x v="3"/>
    <x v="2"/>
    <x v="6"/>
    <x v="0"/>
    <n v="6"/>
    <n v="750"/>
    <n v="4500"/>
  </r>
  <r>
    <x v="3"/>
    <x v="1"/>
    <x v="4"/>
    <x v="0"/>
    <n v="3"/>
    <n v="750"/>
    <n v="2250"/>
  </r>
  <r>
    <x v="11"/>
    <x v="4"/>
    <x v="1"/>
    <x v="4"/>
    <n v="6"/>
    <n v="900"/>
    <n v="5400"/>
  </r>
  <r>
    <x v="6"/>
    <x v="0"/>
    <x v="6"/>
    <x v="3"/>
    <n v="12"/>
    <n v="300"/>
    <n v="3600"/>
  </r>
  <r>
    <x v="11"/>
    <x v="4"/>
    <x v="2"/>
    <x v="3"/>
    <n v="15"/>
    <n v="300"/>
    <n v="4500"/>
  </r>
  <r>
    <x v="8"/>
    <x v="3"/>
    <x v="6"/>
    <x v="1"/>
    <n v="3"/>
    <n v="2000"/>
    <n v="6000"/>
  </r>
  <r>
    <x v="8"/>
    <x v="5"/>
    <x v="5"/>
    <x v="3"/>
    <n v="12"/>
    <n v="300"/>
    <n v="3600"/>
  </r>
  <r>
    <x v="7"/>
    <x v="3"/>
    <x v="5"/>
    <x v="3"/>
    <n v="11"/>
    <n v="300"/>
    <n v="3300"/>
  </r>
  <r>
    <x v="1"/>
    <x v="5"/>
    <x v="5"/>
    <x v="4"/>
    <n v="6"/>
    <n v="900"/>
    <n v="5400"/>
  </r>
  <r>
    <x v="6"/>
    <x v="4"/>
    <x v="3"/>
    <x v="0"/>
    <n v="3"/>
    <n v="750"/>
    <n v="2250"/>
  </r>
  <r>
    <x v="1"/>
    <x v="0"/>
    <x v="5"/>
    <x v="1"/>
    <n v="5"/>
    <n v="2000"/>
    <n v="10000"/>
  </r>
  <r>
    <x v="9"/>
    <x v="1"/>
    <x v="6"/>
    <x v="0"/>
    <n v="7"/>
    <n v="750"/>
    <n v="5250"/>
  </r>
  <r>
    <x v="7"/>
    <x v="0"/>
    <x v="2"/>
    <x v="0"/>
    <n v="7"/>
    <n v="750"/>
    <n v="5250"/>
  </r>
  <r>
    <x v="9"/>
    <x v="1"/>
    <x v="6"/>
    <x v="1"/>
    <n v="4"/>
    <n v="2000"/>
    <n v="8000"/>
  </r>
  <r>
    <x v="11"/>
    <x v="4"/>
    <x v="1"/>
    <x v="0"/>
    <n v="3"/>
    <n v="750"/>
    <n v="2250"/>
  </r>
  <r>
    <x v="8"/>
    <x v="3"/>
    <x v="5"/>
    <x v="4"/>
    <n v="4"/>
    <n v="900"/>
    <n v="3600"/>
  </r>
  <r>
    <x v="1"/>
    <x v="0"/>
    <x v="3"/>
    <x v="1"/>
    <n v="6"/>
    <n v="2000"/>
    <n v="12000"/>
  </r>
  <r>
    <x v="11"/>
    <x v="1"/>
    <x v="3"/>
    <x v="0"/>
    <n v="6"/>
    <n v="750"/>
    <n v="4500"/>
  </r>
  <r>
    <x v="3"/>
    <x v="5"/>
    <x v="5"/>
    <x v="4"/>
    <n v="5"/>
    <n v="900"/>
    <n v="4500"/>
  </r>
  <r>
    <x v="1"/>
    <x v="3"/>
    <x v="6"/>
    <x v="4"/>
    <n v="6"/>
    <n v="900"/>
    <n v="5400"/>
  </r>
  <r>
    <x v="6"/>
    <x v="0"/>
    <x v="2"/>
    <x v="4"/>
    <n v="3"/>
    <n v="900"/>
    <n v="2700"/>
  </r>
  <r>
    <x v="1"/>
    <x v="5"/>
    <x v="6"/>
    <x v="1"/>
    <n v="4"/>
    <n v="2000"/>
    <n v="8000"/>
  </r>
  <r>
    <x v="3"/>
    <x v="3"/>
    <x v="2"/>
    <x v="4"/>
    <n v="3"/>
    <n v="900"/>
    <n v="2700"/>
  </r>
  <r>
    <x v="0"/>
    <x v="5"/>
    <x v="2"/>
    <x v="4"/>
    <n v="5"/>
    <n v="900"/>
    <n v="4500"/>
  </r>
  <r>
    <x v="10"/>
    <x v="0"/>
    <x v="6"/>
    <x v="1"/>
    <n v="4"/>
    <n v="2000"/>
    <n v="8000"/>
  </r>
  <r>
    <x v="1"/>
    <x v="3"/>
    <x v="4"/>
    <x v="3"/>
    <n v="11"/>
    <n v="300"/>
    <n v="3300"/>
  </r>
  <r>
    <x v="1"/>
    <x v="3"/>
    <x v="6"/>
    <x v="1"/>
    <n v="2"/>
    <n v="2000"/>
    <n v="4000"/>
  </r>
  <r>
    <x v="4"/>
    <x v="4"/>
    <x v="5"/>
    <x v="2"/>
    <n v="10"/>
    <n v="700"/>
    <n v="7000"/>
  </r>
  <r>
    <x v="7"/>
    <x v="2"/>
    <x v="4"/>
    <x v="4"/>
    <n v="3"/>
    <n v="900"/>
    <n v="2700"/>
  </r>
  <r>
    <x v="1"/>
    <x v="3"/>
    <x v="1"/>
    <x v="0"/>
    <n v="4"/>
    <n v="750"/>
    <n v="3000"/>
  </r>
  <r>
    <x v="0"/>
    <x v="2"/>
    <x v="2"/>
    <x v="4"/>
    <n v="5"/>
    <n v="900"/>
    <n v="4500"/>
  </r>
  <r>
    <x v="5"/>
    <x v="0"/>
    <x v="3"/>
    <x v="3"/>
    <n v="15"/>
    <n v="300"/>
    <n v="4500"/>
  </r>
  <r>
    <x v="5"/>
    <x v="5"/>
    <x v="0"/>
    <x v="4"/>
    <n v="3"/>
    <n v="900"/>
    <n v="2700"/>
  </r>
  <r>
    <x v="6"/>
    <x v="4"/>
    <x v="4"/>
    <x v="1"/>
    <n v="2"/>
    <n v="2000"/>
    <n v="4000"/>
  </r>
  <r>
    <x v="10"/>
    <x v="2"/>
    <x v="2"/>
    <x v="0"/>
    <n v="5"/>
    <n v="750"/>
    <n v="3750"/>
  </r>
  <r>
    <x v="1"/>
    <x v="2"/>
    <x v="4"/>
    <x v="2"/>
    <n v="9"/>
    <n v="700"/>
    <n v="6300"/>
  </r>
  <r>
    <x v="5"/>
    <x v="0"/>
    <x v="2"/>
    <x v="4"/>
    <n v="5"/>
    <n v="900"/>
    <n v="4500"/>
  </r>
  <r>
    <x v="4"/>
    <x v="0"/>
    <x v="6"/>
    <x v="0"/>
    <n v="5"/>
    <n v="750"/>
    <n v="3750"/>
  </r>
  <r>
    <x v="6"/>
    <x v="0"/>
    <x v="5"/>
    <x v="0"/>
    <n v="5"/>
    <n v="750"/>
    <n v="3750"/>
  </r>
  <r>
    <x v="6"/>
    <x v="1"/>
    <x v="2"/>
    <x v="1"/>
    <n v="5"/>
    <n v="2000"/>
    <n v="10000"/>
  </r>
  <r>
    <x v="10"/>
    <x v="2"/>
    <x v="6"/>
    <x v="2"/>
    <n v="6"/>
    <n v="700"/>
    <n v="4200"/>
  </r>
  <r>
    <x v="11"/>
    <x v="1"/>
    <x v="2"/>
    <x v="0"/>
    <n v="5"/>
    <n v="750"/>
    <n v="3750"/>
  </r>
  <r>
    <x v="11"/>
    <x v="2"/>
    <x v="3"/>
    <x v="1"/>
    <n v="3"/>
    <n v="2000"/>
    <n v="6000"/>
  </r>
  <r>
    <x v="6"/>
    <x v="4"/>
    <x v="5"/>
    <x v="1"/>
    <n v="5"/>
    <n v="2000"/>
    <n v="10000"/>
  </r>
  <r>
    <x v="1"/>
    <x v="4"/>
    <x v="6"/>
    <x v="2"/>
    <n v="10"/>
    <n v="700"/>
    <n v="7000"/>
  </r>
  <r>
    <x v="3"/>
    <x v="4"/>
    <x v="2"/>
    <x v="2"/>
    <n v="6"/>
    <n v="700"/>
    <n v="4200"/>
  </r>
  <r>
    <x v="0"/>
    <x v="0"/>
    <x v="6"/>
    <x v="3"/>
    <n v="12"/>
    <n v="300"/>
    <n v="3600"/>
  </r>
  <r>
    <x v="4"/>
    <x v="5"/>
    <x v="1"/>
    <x v="1"/>
    <n v="4"/>
    <n v="2000"/>
    <n v="8000"/>
  </r>
  <r>
    <x v="1"/>
    <x v="5"/>
    <x v="0"/>
    <x v="2"/>
    <n v="8"/>
    <n v="700"/>
    <n v="5600"/>
  </r>
  <r>
    <x v="0"/>
    <x v="1"/>
    <x v="2"/>
    <x v="2"/>
    <n v="10"/>
    <n v="700"/>
    <n v="7000"/>
  </r>
  <r>
    <x v="3"/>
    <x v="5"/>
    <x v="0"/>
    <x v="1"/>
    <n v="4"/>
    <n v="2000"/>
    <n v="8000"/>
  </r>
  <r>
    <x v="8"/>
    <x v="4"/>
    <x v="1"/>
    <x v="0"/>
    <n v="4"/>
    <n v="750"/>
    <n v="3000"/>
  </r>
  <r>
    <x v="6"/>
    <x v="2"/>
    <x v="5"/>
    <x v="4"/>
    <n v="6"/>
    <n v="900"/>
    <n v="5400"/>
  </r>
  <r>
    <x v="6"/>
    <x v="4"/>
    <x v="0"/>
    <x v="0"/>
    <n v="6"/>
    <n v="750"/>
    <n v="4500"/>
  </r>
  <r>
    <x v="9"/>
    <x v="2"/>
    <x v="3"/>
    <x v="2"/>
    <n v="6"/>
    <n v="700"/>
    <n v="4200"/>
  </r>
  <r>
    <x v="7"/>
    <x v="0"/>
    <x v="4"/>
    <x v="0"/>
    <n v="6"/>
    <n v="750"/>
    <n v="4500"/>
  </r>
  <r>
    <x v="9"/>
    <x v="1"/>
    <x v="6"/>
    <x v="3"/>
    <n v="13"/>
    <n v="300"/>
    <n v="3900"/>
  </r>
  <r>
    <x v="1"/>
    <x v="1"/>
    <x v="2"/>
    <x v="1"/>
    <n v="6"/>
    <n v="2000"/>
    <n v="12000"/>
  </r>
  <r>
    <x v="0"/>
    <x v="0"/>
    <x v="3"/>
    <x v="2"/>
    <n v="9"/>
    <n v="700"/>
    <n v="6300"/>
  </r>
  <r>
    <x v="6"/>
    <x v="3"/>
    <x v="1"/>
    <x v="0"/>
    <n v="5"/>
    <n v="750"/>
    <n v="3750"/>
  </r>
  <r>
    <x v="6"/>
    <x v="1"/>
    <x v="6"/>
    <x v="4"/>
    <n v="5"/>
    <n v="900"/>
    <n v="4500"/>
  </r>
  <r>
    <x v="8"/>
    <x v="3"/>
    <x v="1"/>
    <x v="2"/>
    <n v="8"/>
    <n v="700"/>
    <n v="5600"/>
  </r>
  <r>
    <x v="2"/>
    <x v="5"/>
    <x v="6"/>
    <x v="4"/>
    <n v="4"/>
    <n v="900"/>
    <n v="3600"/>
  </r>
  <r>
    <x v="11"/>
    <x v="2"/>
    <x v="0"/>
    <x v="1"/>
    <n v="4"/>
    <n v="2000"/>
    <n v="8000"/>
  </r>
  <r>
    <x v="2"/>
    <x v="1"/>
    <x v="6"/>
    <x v="0"/>
    <n v="7"/>
    <n v="750"/>
    <n v="5250"/>
  </r>
  <r>
    <x v="7"/>
    <x v="3"/>
    <x v="2"/>
    <x v="3"/>
    <n v="15"/>
    <n v="300"/>
    <n v="4500"/>
  </r>
  <r>
    <x v="5"/>
    <x v="2"/>
    <x v="6"/>
    <x v="0"/>
    <n v="4"/>
    <n v="750"/>
    <n v="3000"/>
  </r>
  <r>
    <x v="2"/>
    <x v="4"/>
    <x v="6"/>
    <x v="0"/>
    <n v="6"/>
    <n v="750"/>
    <n v="4500"/>
  </r>
  <r>
    <x v="11"/>
    <x v="2"/>
    <x v="6"/>
    <x v="1"/>
    <n v="4"/>
    <n v="2000"/>
    <n v="8000"/>
  </r>
  <r>
    <x v="11"/>
    <x v="4"/>
    <x v="5"/>
    <x v="2"/>
    <n v="10"/>
    <n v="700"/>
    <n v="7000"/>
  </r>
  <r>
    <x v="10"/>
    <x v="4"/>
    <x v="4"/>
    <x v="2"/>
    <n v="10"/>
    <n v="700"/>
    <n v="7000"/>
  </r>
  <r>
    <x v="1"/>
    <x v="3"/>
    <x v="2"/>
    <x v="3"/>
    <n v="15"/>
    <n v="300"/>
    <n v="4500"/>
  </r>
  <r>
    <x v="4"/>
    <x v="3"/>
    <x v="3"/>
    <x v="1"/>
    <n v="4"/>
    <n v="2000"/>
    <n v="8000"/>
  </r>
  <r>
    <x v="2"/>
    <x v="1"/>
    <x v="6"/>
    <x v="4"/>
    <n v="3"/>
    <n v="900"/>
    <n v="2700"/>
  </r>
  <r>
    <x v="0"/>
    <x v="4"/>
    <x v="3"/>
    <x v="0"/>
    <n v="7"/>
    <n v="750"/>
    <n v="5250"/>
  </r>
  <r>
    <x v="1"/>
    <x v="4"/>
    <x v="6"/>
    <x v="1"/>
    <n v="3"/>
    <n v="2000"/>
    <n v="6000"/>
  </r>
  <r>
    <x v="9"/>
    <x v="2"/>
    <x v="1"/>
    <x v="4"/>
    <n v="6"/>
    <n v="900"/>
    <n v="5400"/>
  </r>
  <r>
    <x v="9"/>
    <x v="0"/>
    <x v="1"/>
    <x v="0"/>
    <n v="6"/>
    <n v="750"/>
    <n v="4500"/>
  </r>
  <r>
    <x v="7"/>
    <x v="5"/>
    <x v="4"/>
    <x v="0"/>
    <n v="7"/>
    <n v="750"/>
    <n v="5250"/>
  </r>
  <r>
    <x v="6"/>
    <x v="2"/>
    <x v="5"/>
    <x v="4"/>
    <n v="4"/>
    <n v="900"/>
    <n v="3600"/>
  </r>
  <r>
    <x v="3"/>
    <x v="5"/>
    <x v="4"/>
    <x v="0"/>
    <n v="6"/>
    <n v="750"/>
    <n v="4500"/>
  </r>
  <r>
    <x v="8"/>
    <x v="5"/>
    <x v="3"/>
    <x v="1"/>
    <n v="3"/>
    <n v="2000"/>
    <n v="6000"/>
  </r>
  <r>
    <x v="10"/>
    <x v="3"/>
    <x v="6"/>
    <x v="4"/>
    <n v="6"/>
    <n v="900"/>
    <n v="5400"/>
  </r>
  <r>
    <x v="6"/>
    <x v="5"/>
    <x v="4"/>
    <x v="0"/>
    <n v="6"/>
    <n v="750"/>
    <n v="4500"/>
  </r>
  <r>
    <x v="11"/>
    <x v="4"/>
    <x v="3"/>
    <x v="2"/>
    <n v="6"/>
    <n v="700"/>
    <n v="4200"/>
  </r>
  <r>
    <x v="8"/>
    <x v="0"/>
    <x v="3"/>
    <x v="2"/>
    <n v="7"/>
    <n v="700"/>
    <n v="4900"/>
  </r>
  <r>
    <x v="5"/>
    <x v="3"/>
    <x v="4"/>
    <x v="1"/>
    <n v="3"/>
    <n v="2000"/>
    <n v="6000"/>
  </r>
  <r>
    <x v="2"/>
    <x v="5"/>
    <x v="2"/>
    <x v="2"/>
    <n v="10"/>
    <n v="700"/>
    <n v="7000"/>
  </r>
  <r>
    <x v="8"/>
    <x v="4"/>
    <x v="6"/>
    <x v="2"/>
    <n v="6"/>
    <n v="700"/>
    <n v="4200"/>
  </r>
  <r>
    <x v="2"/>
    <x v="4"/>
    <x v="2"/>
    <x v="4"/>
    <n v="5"/>
    <n v="900"/>
    <n v="4500"/>
  </r>
  <r>
    <x v="8"/>
    <x v="0"/>
    <x v="0"/>
    <x v="2"/>
    <n v="10"/>
    <n v="700"/>
    <n v="7000"/>
  </r>
  <r>
    <x v="0"/>
    <x v="0"/>
    <x v="6"/>
    <x v="0"/>
    <n v="5"/>
    <n v="750"/>
    <n v="3750"/>
  </r>
  <r>
    <x v="0"/>
    <x v="5"/>
    <x v="5"/>
    <x v="4"/>
    <n v="7"/>
    <n v="900"/>
    <n v="6300"/>
  </r>
  <r>
    <x v="7"/>
    <x v="2"/>
    <x v="1"/>
    <x v="1"/>
    <n v="3"/>
    <n v="2000"/>
    <n v="6000"/>
  </r>
  <r>
    <x v="5"/>
    <x v="3"/>
    <x v="5"/>
    <x v="2"/>
    <n v="7"/>
    <n v="700"/>
    <n v="4900"/>
  </r>
  <r>
    <x v="7"/>
    <x v="2"/>
    <x v="1"/>
    <x v="3"/>
    <n v="15"/>
    <n v="300"/>
    <n v="4500"/>
  </r>
  <r>
    <x v="6"/>
    <x v="0"/>
    <x v="1"/>
    <x v="3"/>
    <n v="11"/>
    <n v="300"/>
    <n v="3300"/>
  </r>
  <r>
    <x v="7"/>
    <x v="1"/>
    <x v="5"/>
    <x v="4"/>
    <n v="5"/>
    <n v="900"/>
    <n v="4500"/>
  </r>
  <r>
    <x v="6"/>
    <x v="4"/>
    <x v="4"/>
    <x v="1"/>
    <n v="2"/>
    <n v="2000"/>
    <n v="4000"/>
  </r>
  <r>
    <x v="10"/>
    <x v="2"/>
    <x v="5"/>
    <x v="0"/>
    <n v="7"/>
    <n v="750"/>
    <n v="5250"/>
  </r>
  <r>
    <x v="1"/>
    <x v="3"/>
    <x v="3"/>
    <x v="1"/>
    <n v="2"/>
    <n v="2000"/>
    <n v="4000"/>
  </r>
  <r>
    <x v="11"/>
    <x v="3"/>
    <x v="1"/>
    <x v="0"/>
    <n v="3"/>
    <n v="750"/>
    <n v="2250"/>
  </r>
  <r>
    <x v="7"/>
    <x v="0"/>
    <x v="2"/>
    <x v="4"/>
    <n v="3"/>
    <n v="900"/>
    <n v="2700"/>
  </r>
  <r>
    <x v="9"/>
    <x v="0"/>
    <x v="1"/>
    <x v="1"/>
    <n v="2"/>
    <n v="2000"/>
    <n v="4000"/>
  </r>
  <r>
    <x v="6"/>
    <x v="2"/>
    <x v="6"/>
    <x v="3"/>
    <n v="13"/>
    <n v="300"/>
    <n v="3900"/>
  </r>
  <r>
    <x v="3"/>
    <x v="0"/>
    <x v="6"/>
    <x v="3"/>
    <n v="11"/>
    <n v="300"/>
    <n v="3300"/>
  </r>
  <r>
    <x v="10"/>
    <x v="0"/>
    <x v="5"/>
    <x v="2"/>
    <n v="9"/>
    <n v="700"/>
    <n v="6300"/>
  </r>
  <r>
    <x v="0"/>
    <x v="4"/>
    <x v="0"/>
    <x v="3"/>
    <n v="12"/>
    <n v="300"/>
    <n v="3600"/>
  </r>
  <r>
    <x v="1"/>
    <x v="5"/>
    <x v="0"/>
    <x v="4"/>
    <n v="4"/>
    <n v="900"/>
    <n v="3600"/>
  </r>
  <r>
    <x v="1"/>
    <x v="4"/>
    <x v="0"/>
    <x v="1"/>
    <n v="3"/>
    <n v="2000"/>
    <n v="6000"/>
  </r>
  <r>
    <x v="2"/>
    <x v="3"/>
    <x v="6"/>
    <x v="3"/>
    <n v="14"/>
    <n v="300"/>
    <n v="4200"/>
  </r>
  <r>
    <x v="7"/>
    <x v="2"/>
    <x v="3"/>
    <x v="0"/>
    <n v="4"/>
    <n v="750"/>
    <n v="3000"/>
  </r>
  <r>
    <x v="6"/>
    <x v="2"/>
    <x v="0"/>
    <x v="2"/>
    <n v="6"/>
    <n v="700"/>
    <n v="4200"/>
  </r>
  <r>
    <x v="0"/>
    <x v="3"/>
    <x v="4"/>
    <x v="1"/>
    <n v="5"/>
    <n v="2000"/>
    <n v="10000"/>
  </r>
  <r>
    <x v="4"/>
    <x v="3"/>
    <x v="5"/>
    <x v="0"/>
    <n v="4"/>
    <n v="750"/>
    <n v="3000"/>
  </r>
  <r>
    <x v="8"/>
    <x v="1"/>
    <x v="3"/>
    <x v="4"/>
    <n v="3"/>
    <n v="900"/>
    <n v="2700"/>
  </r>
  <r>
    <x v="0"/>
    <x v="2"/>
    <x v="1"/>
    <x v="4"/>
    <n v="7"/>
    <n v="900"/>
    <n v="6300"/>
  </r>
  <r>
    <x v="0"/>
    <x v="4"/>
    <x v="2"/>
    <x v="1"/>
    <n v="3"/>
    <n v="2000"/>
    <n v="6000"/>
  </r>
  <r>
    <x v="1"/>
    <x v="0"/>
    <x v="2"/>
    <x v="4"/>
    <n v="3"/>
    <n v="900"/>
    <n v="2700"/>
  </r>
  <r>
    <x v="7"/>
    <x v="5"/>
    <x v="1"/>
    <x v="3"/>
    <n v="13"/>
    <n v="300"/>
    <n v="3900"/>
  </r>
  <r>
    <x v="8"/>
    <x v="3"/>
    <x v="2"/>
    <x v="3"/>
    <n v="13"/>
    <n v="300"/>
    <n v="3900"/>
  </r>
  <r>
    <x v="0"/>
    <x v="2"/>
    <x v="4"/>
    <x v="4"/>
    <n v="7"/>
    <n v="900"/>
    <n v="6300"/>
  </r>
  <r>
    <x v="1"/>
    <x v="5"/>
    <x v="3"/>
    <x v="4"/>
    <n v="5"/>
    <n v="900"/>
    <n v="4500"/>
  </r>
  <r>
    <x v="7"/>
    <x v="2"/>
    <x v="0"/>
    <x v="2"/>
    <n v="10"/>
    <n v="700"/>
    <n v="7000"/>
  </r>
  <r>
    <x v="10"/>
    <x v="3"/>
    <x v="4"/>
    <x v="3"/>
    <n v="14"/>
    <n v="300"/>
    <n v="4200"/>
  </r>
  <r>
    <x v="2"/>
    <x v="1"/>
    <x v="2"/>
    <x v="3"/>
    <n v="15"/>
    <n v="300"/>
    <n v="4500"/>
  </r>
  <r>
    <x v="5"/>
    <x v="0"/>
    <x v="5"/>
    <x v="1"/>
    <n v="5"/>
    <n v="2000"/>
    <n v="10000"/>
  </r>
  <r>
    <x v="7"/>
    <x v="0"/>
    <x v="5"/>
    <x v="2"/>
    <n v="9"/>
    <n v="700"/>
    <n v="6300"/>
  </r>
  <r>
    <x v="11"/>
    <x v="2"/>
    <x v="0"/>
    <x v="0"/>
    <n v="5"/>
    <n v="750"/>
    <n v="3750"/>
  </r>
  <r>
    <x v="3"/>
    <x v="3"/>
    <x v="6"/>
    <x v="1"/>
    <n v="4"/>
    <n v="2000"/>
    <n v="8000"/>
  </r>
  <r>
    <x v="0"/>
    <x v="5"/>
    <x v="2"/>
    <x v="4"/>
    <n v="4"/>
    <n v="900"/>
    <n v="3600"/>
  </r>
  <r>
    <x v="8"/>
    <x v="3"/>
    <x v="3"/>
    <x v="4"/>
    <n v="4"/>
    <n v="900"/>
    <n v="3600"/>
  </r>
  <r>
    <x v="6"/>
    <x v="0"/>
    <x v="2"/>
    <x v="2"/>
    <n v="8"/>
    <n v="700"/>
    <n v="5600"/>
  </r>
  <r>
    <x v="7"/>
    <x v="0"/>
    <x v="6"/>
    <x v="4"/>
    <n v="7"/>
    <n v="900"/>
    <n v="6300"/>
  </r>
  <r>
    <x v="11"/>
    <x v="0"/>
    <x v="2"/>
    <x v="0"/>
    <n v="3"/>
    <n v="750"/>
    <n v="2250"/>
  </r>
  <r>
    <x v="3"/>
    <x v="0"/>
    <x v="0"/>
    <x v="4"/>
    <n v="5"/>
    <n v="900"/>
    <n v="4500"/>
  </r>
  <r>
    <x v="6"/>
    <x v="2"/>
    <x v="4"/>
    <x v="0"/>
    <n v="5"/>
    <n v="750"/>
    <n v="3750"/>
  </r>
  <r>
    <x v="2"/>
    <x v="4"/>
    <x v="4"/>
    <x v="1"/>
    <n v="5"/>
    <n v="2000"/>
    <n v="10000"/>
  </r>
  <r>
    <x v="4"/>
    <x v="0"/>
    <x v="2"/>
    <x v="3"/>
    <n v="13"/>
    <n v="300"/>
    <n v="3900"/>
  </r>
  <r>
    <x v="1"/>
    <x v="2"/>
    <x v="2"/>
    <x v="0"/>
    <n v="4"/>
    <n v="750"/>
    <n v="3000"/>
  </r>
  <r>
    <x v="8"/>
    <x v="4"/>
    <x v="1"/>
    <x v="3"/>
    <n v="15"/>
    <n v="300"/>
    <n v="4500"/>
  </r>
  <r>
    <x v="4"/>
    <x v="5"/>
    <x v="1"/>
    <x v="1"/>
    <n v="6"/>
    <n v="2000"/>
    <n v="12000"/>
  </r>
  <r>
    <x v="3"/>
    <x v="2"/>
    <x v="6"/>
    <x v="3"/>
    <n v="14"/>
    <n v="300"/>
    <n v="4200"/>
  </r>
  <r>
    <x v="2"/>
    <x v="0"/>
    <x v="3"/>
    <x v="2"/>
    <n v="9"/>
    <n v="700"/>
    <n v="6300"/>
  </r>
  <r>
    <x v="8"/>
    <x v="5"/>
    <x v="5"/>
    <x v="4"/>
    <n v="4"/>
    <n v="900"/>
    <n v="3600"/>
  </r>
  <r>
    <x v="5"/>
    <x v="2"/>
    <x v="3"/>
    <x v="3"/>
    <n v="12"/>
    <n v="300"/>
    <n v="3600"/>
  </r>
  <r>
    <x v="6"/>
    <x v="3"/>
    <x v="2"/>
    <x v="0"/>
    <n v="5"/>
    <n v="750"/>
    <n v="3750"/>
  </r>
  <r>
    <x v="8"/>
    <x v="2"/>
    <x v="5"/>
    <x v="1"/>
    <n v="4"/>
    <n v="2000"/>
    <n v="8000"/>
  </r>
  <r>
    <x v="5"/>
    <x v="5"/>
    <x v="5"/>
    <x v="0"/>
    <n v="6"/>
    <n v="750"/>
    <n v="4500"/>
  </r>
  <r>
    <x v="6"/>
    <x v="2"/>
    <x v="4"/>
    <x v="0"/>
    <n v="7"/>
    <n v="750"/>
    <n v="5250"/>
  </r>
  <r>
    <x v="7"/>
    <x v="0"/>
    <x v="0"/>
    <x v="1"/>
    <n v="6"/>
    <n v="2000"/>
    <n v="12000"/>
  </r>
  <r>
    <x v="8"/>
    <x v="5"/>
    <x v="5"/>
    <x v="4"/>
    <n v="5"/>
    <n v="900"/>
    <n v="4500"/>
  </r>
  <r>
    <x v="0"/>
    <x v="4"/>
    <x v="2"/>
    <x v="2"/>
    <n v="10"/>
    <n v="700"/>
    <n v="7000"/>
  </r>
  <r>
    <x v="10"/>
    <x v="4"/>
    <x v="4"/>
    <x v="2"/>
    <n v="9"/>
    <n v="700"/>
    <n v="6300"/>
  </r>
  <r>
    <x v="4"/>
    <x v="4"/>
    <x v="5"/>
    <x v="3"/>
    <n v="11"/>
    <n v="300"/>
    <n v="3300"/>
  </r>
  <r>
    <x v="11"/>
    <x v="3"/>
    <x v="2"/>
    <x v="2"/>
    <n v="9"/>
    <n v="700"/>
    <n v="6300"/>
  </r>
  <r>
    <x v="8"/>
    <x v="1"/>
    <x v="3"/>
    <x v="1"/>
    <n v="4"/>
    <n v="2000"/>
    <n v="8000"/>
  </r>
  <r>
    <x v="1"/>
    <x v="4"/>
    <x v="4"/>
    <x v="2"/>
    <n v="8"/>
    <n v="700"/>
    <n v="5600"/>
  </r>
  <r>
    <x v="5"/>
    <x v="0"/>
    <x v="0"/>
    <x v="3"/>
    <n v="11"/>
    <n v="300"/>
    <n v="3300"/>
  </r>
  <r>
    <x v="11"/>
    <x v="2"/>
    <x v="0"/>
    <x v="0"/>
    <n v="5"/>
    <n v="750"/>
    <n v="3750"/>
  </r>
  <r>
    <x v="9"/>
    <x v="2"/>
    <x v="4"/>
    <x v="0"/>
    <n v="3"/>
    <n v="750"/>
    <n v="2250"/>
  </r>
  <r>
    <x v="0"/>
    <x v="3"/>
    <x v="6"/>
    <x v="4"/>
    <n v="5"/>
    <n v="900"/>
    <n v="4500"/>
  </r>
  <r>
    <x v="4"/>
    <x v="0"/>
    <x v="3"/>
    <x v="0"/>
    <n v="6"/>
    <n v="750"/>
    <n v="4500"/>
  </r>
  <r>
    <x v="9"/>
    <x v="4"/>
    <x v="4"/>
    <x v="4"/>
    <n v="7"/>
    <n v="900"/>
    <n v="6300"/>
  </r>
  <r>
    <x v="11"/>
    <x v="0"/>
    <x v="1"/>
    <x v="3"/>
    <n v="13"/>
    <n v="300"/>
    <n v="3900"/>
  </r>
  <r>
    <x v="11"/>
    <x v="3"/>
    <x v="4"/>
    <x v="3"/>
    <n v="12"/>
    <n v="300"/>
    <n v="3600"/>
  </r>
  <r>
    <x v="7"/>
    <x v="3"/>
    <x v="5"/>
    <x v="2"/>
    <n v="10"/>
    <n v="700"/>
    <n v="7000"/>
  </r>
  <r>
    <x v="3"/>
    <x v="4"/>
    <x v="5"/>
    <x v="1"/>
    <n v="3"/>
    <n v="2000"/>
    <n v="6000"/>
  </r>
  <r>
    <x v="3"/>
    <x v="5"/>
    <x v="2"/>
    <x v="1"/>
    <n v="5"/>
    <n v="2000"/>
    <n v="10000"/>
  </r>
  <r>
    <x v="0"/>
    <x v="1"/>
    <x v="1"/>
    <x v="4"/>
    <n v="4"/>
    <n v="900"/>
    <n v="3600"/>
  </r>
  <r>
    <x v="1"/>
    <x v="0"/>
    <x v="1"/>
    <x v="4"/>
    <n v="3"/>
    <n v="900"/>
    <n v="2700"/>
  </r>
  <r>
    <x v="10"/>
    <x v="2"/>
    <x v="6"/>
    <x v="3"/>
    <n v="13"/>
    <n v="300"/>
    <n v="3900"/>
  </r>
  <r>
    <x v="11"/>
    <x v="3"/>
    <x v="2"/>
    <x v="4"/>
    <n v="3"/>
    <n v="900"/>
    <n v="2700"/>
  </r>
  <r>
    <x v="7"/>
    <x v="3"/>
    <x v="1"/>
    <x v="2"/>
    <n v="8"/>
    <n v="700"/>
    <n v="5600"/>
  </r>
  <r>
    <x v="11"/>
    <x v="0"/>
    <x v="6"/>
    <x v="1"/>
    <n v="4"/>
    <n v="2000"/>
    <n v="8000"/>
  </r>
  <r>
    <x v="10"/>
    <x v="4"/>
    <x v="4"/>
    <x v="1"/>
    <n v="5"/>
    <n v="2000"/>
    <n v="10000"/>
  </r>
  <r>
    <x v="7"/>
    <x v="4"/>
    <x v="6"/>
    <x v="2"/>
    <n v="10"/>
    <n v="700"/>
    <n v="7000"/>
  </r>
  <r>
    <x v="11"/>
    <x v="1"/>
    <x v="5"/>
    <x v="4"/>
    <n v="4"/>
    <n v="900"/>
    <n v="3600"/>
  </r>
  <r>
    <x v="1"/>
    <x v="1"/>
    <x v="6"/>
    <x v="4"/>
    <n v="6"/>
    <n v="900"/>
    <n v="5400"/>
  </r>
  <r>
    <x v="7"/>
    <x v="4"/>
    <x v="3"/>
    <x v="4"/>
    <n v="4"/>
    <n v="900"/>
    <n v="3600"/>
  </r>
  <r>
    <x v="6"/>
    <x v="5"/>
    <x v="0"/>
    <x v="2"/>
    <n v="10"/>
    <n v="700"/>
    <n v="7000"/>
  </r>
  <r>
    <x v="5"/>
    <x v="4"/>
    <x v="2"/>
    <x v="3"/>
    <n v="13"/>
    <n v="300"/>
    <n v="3900"/>
  </r>
  <r>
    <x v="11"/>
    <x v="1"/>
    <x v="6"/>
    <x v="0"/>
    <n v="3"/>
    <n v="750"/>
    <n v="2250"/>
  </r>
  <r>
    <x v="8"/>
    <x v="0"/>
    <x v="3"/>
    <x v="0"/>
    <n v="5"/>
    <n v="750"/>
    <n v="3750"/>
  </r>
  <r>
    <x v="9"/>
    <x v="5"/>
    <x v="4"/>
    <x v="4"/>
    <n v="3"/>
    <n v="900"/>
    <n v="2700"/>
  </r>
  <r>
    <x v="7"/>
    <x v="2"/>
    <x v="6"/>
    <x v="1"/>
    <n v="3"/>
    <n v="2000"/>
    <n v="6000"/>
  </r>
  <r>
    <x v="11"/>
    <x v="3"/>
    <x v="3"/>
    <x v="4"/>
    <n v="7"/>
    <n v="900"/>
    <n v="6300"/>
  </r>
  <r>
    <x v="5"/>
    <x v="4"/>
    <x v="6"/>
    <x v="3"/>
    <n v="13"/>
    <n v="300"/>
    <n v="3900"/>
  </r>
  <r>
    <x v="8"/>
    <x v="1"/>
    <x v="3"/>
    <x v="1"/>
    <n v="6"/>
    <n v="2000"/>
    <n v="12000"/>
  </r>
  <r>
    <x v="8"/>
    <x v="2"/>
    <x v="4"/>
    <x v="1"/>
    <n v="5"/>
    <n v="2000"/>
    <n v="10000"/>
  </r>
  <r>
    <x v="4"/>
    <x v="5"/>
    <x v="3"/>
    <x v="1"/>
    <n v="5"/>
    <n v="2000"/>
    <n v="10000"/>
  </r>
  <r>
    <x v="9"/>
    <x v="4"/>
    <x v="6"/>
    <x v="4"/>
    <n v="7"/>
    <n v="900"/>
    <n v="6300"/>
  </r>
  <r>
    <x v="10"/>
    <x v="5"/>
    <x v="5"/>
    <x v="0"/>
    <n v="6"/>
    <n v="750"/>
    <n v="4500"/>
  </r>
  <r>
    <x v="7"/>
    <x v="1"/>
    <x v="2"/>
    <x v="3"/>
    <n v="11"/>
    <n v="300"/>
    <n v="3300"/>
  </r>
  <r>
    <x v="9"/>
    <x v="4"/>
    <x v="6"/>
    <x v="0"/>
    <n v="6"/>
    <n v="750"/>
    <n v="4500"/>
  </r>
  <r>
    <x v="3"/>
    <x v="5"/>
    <x v="0"/>
    <x v="2"/>
    <n v="10"/>
    <n v="700"/>
    <n v="7000"/>
  </r>
  <r>
    <x v="10"/>
    <x v="0"/>
    <x v="0"/>
    <x v="2"/>
    <n v="7"/>
    <n v="700"/>
    <n v="4900"/>
  </r>
  <r>
    <x v="10"/>
    <x v="3"/>
    <x v="2"/>
    <x v="4"/>
    <n v="5"/>
    <n v="900"/>
    <n v="4500"/>
  </r>
  <r>
    <x v="5"/>
    <x v="2"/>
    <x v="0"/>
    <x v="2"/>
    <n v="10"/>
    <n v="700"/>
    <n v="7000"/>
  </r>
  <r>
    <x v="8"/>
    <x v="3"/>
    <x v="1"/>
    <x v="1"/>
    <n v="6"/>
    <n v="2000"/>
    <n v="12000"/>
  </r>
  <r>
    <x v="0"/>
    <x v="2"/>
    <x v="1"/>
    <x v="3"/>
    <n v="11"/>
    <n v="300"/>
    <n v="3300"/>
  </r>
  <r>
    <x v="2"/>
    <x v="3"/>
    <x v="2"/>
    <x v="4"/>
    <n v="4"/>
    <n v="900"/>
    <n v="3600"/>
  </r>
  <r>
    <x v="9"/>
    <x v="2"/>
    <x v="6"/>
    <x v="4"/>
    <n v="3"/>
    <n v="900"/>
    <n v="2700"/>
  </r>
  <r>
    <x v="7"/>
    <x v="1"/>
    <x v="6"/>
    <x v="2"/>
    <n v="9"/>
    <n v="700"/>
    <n v="6300"/>
  </r>
  <r>
    <x v="1"/>
    <x v="3"/>
    <x v="3"/>
    <x v="0"/>
    <n v="5"/>
    <n v="750"/>
    <n v="3750"/>
  </r>
  <r>
    <x v="8"/>
    <x v="3"/>
    <x v="5"/>
    <x v="1"/>
    <n v="3"/>
    <n v="2000"/>
    <n v="6000"/>
  </r>
  <r>
    <x v="5"/>
    <x v="5"/>
    <x v="6"/>
    <x v="1"/>
    <n v="4"/>
    <n v="2000"/>
    <n v="8000"/>
  </r>
  <r>
    <x v="1"/>
    <x v="1"/>
    <x v="2"/>
    <x v="4"/>
    <n v="6"/>
    <n v="900"/>
    <n v="5400"/>
  </r>
  <r>
    <x v="5"/>
    <x v="3"/>
    <x v="0"/>
    <x v="3"/>
    <n v="13"/>
    <n v="300"/>
    <n v="3900"/>
  </r>
  <r>
    <x v="2"/>
    <x v="2"/>
    <x v="5"/>
    <x v="4"/>
    <n v="5"/>
    <n v="900"/>
    <n v="4500"/>
  </r>
  <r>
    <x v="7"/>
    <x v="1"/>
    <x v="0"/>
    <x v="1"/>
    <n v="3"/>
    <n v="2000"/>
    <n v="6000"/>
  </r>
  <r>
    <x v="0"/>
    <x v="1"/>
    <x v="6"/>
    <x v="2"/>
    <n v="6"/>
    <n v="700"/>
    <n v="4200"/>
  </r>
  <r>
    <x v="11"/>
    <x v="4"/>
    <x v="1"/>
    <x v="0"/>
    <n v="7"/>
    <n v="750"/>
    <n v="5250"/>
  </r>
  <r>
    <x v="5"/>
    <x v="1"/>
    <x v="0"/>
    <x v="0"/>
    <n v="3"/>
    <n v="750"/>
    <n v="2250"/>
  </r>
  <r>
    <x v="11"/>
    <x v="5"/>
    <x v="3"/>
    <x v="2"/>
    <n v="10"/>
    <n v="700"/>
    <n v="7000"/>
  </r>
  <r>
    <x v="2"/>
    <x v="2"/>
    <x v="5"/>
    <x v="0"/>
    <n v="4"/>
    <n v="750"/>
    <n v="3000"/>
  </r>
  <r>
    <x v="5"/>
    <x v="3"/>
    <x v="1"/>
    <x v="4"/>
    <n v="7"/>
    <n v="900"/>
    <n v="6300"/>
  </r>
  <r>
    <x v="10"/>
    <x v="5"/>
    <x v="2"/>
    <x v="4"/>
    <n v="6"/>
    <n v="900"/>
    <n v="5400"/>
  </r>
  <r>
    <x v="5"/>
    <x v="3"/>
    <x v="1"/>
    <x v="3"/>
    <n v="13"/>
    <n v="300"/>
    <n v="3900"/>
  </r>
  <r>
    <x v="0"/>
    <x v="0"/>
    <x v="5"/>
    <x v="0"/>
    <n v="7"/>
    <n v="750"/>
    <n v="5250"/>
  </r>
  <r>
    <x v="10"/>
    <x v="4"/>
    <x v="5"/>
    <x v="0"/>
    <n v="3"/>
    <n v="750"/>
    <n v="2250"/>
  </r>
  <r>
    <x v="8"/>
    <x v="0"/>
    <x v="1"/>
    <x v="1"/>
    <n v="5"/>
    <n v="2000"/>
    <n v="10000"/>
  </r>
  <r>
    <x v="5"/>
    <x v="5"/>
    <x v="6"/>
    <x v="4"/>
    <n v="4"/>
    <n v="900"/>
    <n v="3600"/>
  </r>
  <r>
    <x v="3"/>
    <x v="5"/>
    <x v="5"/>
    <x v="3"/>
    <n v="11"/>
    <n v="300"/>
    <n v="3300"/>
  </r>
  <r>
    <x v="10"/>
    <x v="5"/>
    <x v="0"/>
    <x v="1"/>
    <n v="5"/>
    <n v="2000"/>
    <n v="10000"/>
  </r>
  <r>
    <x v="0"/>
    <x v="4"/>
    <x v="5"/>
    <x v="2"/>
    <n v="9"/>
    <n v="700"/>
    <n v="6300"/>
  </r>
  <r>
    <x v="2"/>
    <x v="5"/>
    <x v="3"/>
    <x v="2"/>
    <n v="6"/>
    <n v="700"/>
    <n v="4200"/>
  </r>
  <r>
    <x v="3"/>
    <x v="3"/>
    <x v="4"/>
    <x v="3"/>
    <n v="13"/>
    <n v="300"/>
    <n v="3900"/>
  </r>
  <r>
    <x v="8"/>
    <x v="3"/>
    <x v="1"/>
    <x v="0"/>
    <n v="5"/>
    <n v="750"/>
    <n v="3750"/>
  </r>
  <r>
    <x v="1"/>
    <x v="5"/>
    <x v="0"/>
    <x v="1"/>
    <n v="2"/>
    <n v="2000"/>
    <n v="4000"/>
  </r>
  <r>
    <x v="8"/>
    <x v="5"/>
    <x v="3"/>
    <x v="1"/>
    <n v="6"/>
    <n v="2000"/>
    <n v="12000"/>
  </r>
  <r>
    <x v="6"/>
    <x v="5"/>
    <x v="3"/>
    <x v="3"/>
    <n v="12"/>
    <n v="300"/>
    <n v="3600"/>
  </r>
  <r>
    <x v="7"/>
    <x v="2"/>
    <x v="2"/>
    <x v="3"/>
    <n v="12"/>
    <n v="300"/>
    <n v="3600"/>
  </r>
  <r>
    <x v="4"/>
    <x v="5"/>
    <x v="0"/>
    <x v="0"/>
    <n v="6"/>
    <n v="750"/>
    <n v="4500"/>
  </r>
  <r>
    <x v="11"/>
    <x v="3"/>
    <x v="4"/>
    <x v="0"/>
    <n v="7"/>
    <n v="750"/>
    <n v="5250"/>
  </r>
  <r>
    <x v="8"/>
    <x v="0"/>
    <x v="0"/>
    <x v="1"/>
    <n v="2"/>
    <n v="2000"/>
    <n v="4000"/>
  </r>
  <r>
    <x v="8"/>
    <x v="5"/>
    <x v="2"/>
    <x v="2"/>
    <n v="9"/>
    <n v="700"/>
    <n v="6300"/>
  </r>
  <r>
    <x v="10"/>
    <x v="2"/>
    <x v="2"/>
    <x v="1"/>
    <n v="4"/>
    <n v="2000"/>
    <n v="8000"/>
  </r>
  <r>
    <x v="9"/>
    <x v="1"/>
    <x v="4"/>
    <x v="3"/>
    <n v="13"/>
    <n v="300"/>
    <n v="3900"/>
  </r>
  <r>
    <x v="5"/>
    <x v="1"/>
    <x v="5"/>
    <x v="3"/>
    <n v="13"/>
    <n v="300"/>
    <n v="3900"/>
  </r>
  <r>
    <x v="2"/>
    <x v="4"/>
    <x v="3"/>
    <x v="2"/>
    <n v="8"/>
    <n v="700"/>
    <n v="5600"/>
  </r>
  <r>
    <x v="2"/>
    <x v="3"/>
    <x v="0"/>
    <x v="1"/>
    <n v="4"/>
    <n v="2000"/>
    <n v="8000"/>
  </r>
  <r>
    <x v="4"/>
    <x v="0"/>
    <x v="0"/>
    <x v="1"/>
    <n v="5"/>
    <n v="2000"/>
    <n v="10000"/>
  </r>
  <r>
    <x v="5"/>
    <x v="5"/>
    <x v="4"/>
    <x v="2"/>
    <n v="6"/>
    <n v="700"/>
    <n v="4200"/>
  </r>
  <r>
    <x v="6"/>
    <x v="5"/>
    <x v="0"/>
    <x v="2"/>
    <n v="6"/>
    <n v="700"/>
    <n v="4200"/>
  </r>
  <r>
    <x v="10"/>
    <x v="4"/>
    <x v="5"/>
    <x v="0"/>
    <n v="7"/>
    <n v="750"/>
    <n v="5250"/>
  </r>
  <r>
    <x v="7"/>
    <x v="0"/>
    <x v="0"/>
    <x v="3"/>
    <n v="14"/>
    <n v="300"/>
    <n v="4200"/>
  </r>
  <r>
    <x v="7"/>
    <x v="2"/>
    <x v="1"/>
    <x v="0"/>
    <n v="5"/>
    <n v="750"/>
    <n v="3750"/>
  </r>
  <r>
    <x v="2"/>
    <x v="4"/>
    <x v="0"/>
    <x v="2"/>
    <n v="8"/>
    <n v="700"/>
    <n v="5600"/>
  </r>
  <r>
    <x v="8"/>
    <x v="0"/>
    <x v="1"/>
    <x v="1"/>
    <n v="5"/>
    <n v="2000"/>
    <n v="10000"/>
  </r>
  <r>
    <x v="3"/>
    <x v="0"/>
    <x v="3"/>
    <x v="4"/>
    <n v="3"/>
    <n v="900"/>
    <n v="2700"/>
  </r>
  <r>
    <x v="4"/>
    <x v="5"/>
    <x v="6"/>
    <x v="2"/>
    <n v="9"/>
    <n v="700"/>
    <n v="6300"/>
  </r>
  <r>
    <x v="9"/>
    <x v="4"/>
    <x v="4"/>
    <x v="0"/>
    <n v="3"/>
    <n v="750"/>
    <n v="2250"/>
  </r>
  <r>
    <x v="8"/>
    <x v="0"/>
    <x v="6"/>
    <x v="1"/>
    <n v="2"/>
    <n v="2000"/>
    <n v="4000"/>
  </r>
  <r>
    <x v="3"/>
    <x v="2"/>
    <x v="5"/>
    <x v="1"/>
    <n v="4"/>
    <n v="2000"/>
    <n v="8000"/>
  </r>
  <r>
    <x v="11"/>
    <x v="2"/>
    <x v="0"/>
    <x v="0"/>
    <n v="3"/>
    <n v="750"/>
    <n v="2250"/>
  </r>
  <r>
    <x v="0"/>
    <x v="2"/>
    <x v="5"/>
    <x v="3"/>
    <n v="12"/>
    <n v="300"/>
    <n v="3600"/>
  </r>
  <r>
    <x v="4"/>
    <x v="0"/>
    <x v="3"/>
    <x v="1"/>
    <n v="6"/>
    <n v="2000"/>
    <n v="12000"/>
  </r>
  <r>
    <x v="9"/>
    <x v="2"/>
    <x v="3"/>
    <x v="1"/>
    <n v="4"/>
    <n v="2000"/>
    <n v="8000"/>
  </r>
  <r>
    <x v="9"/>
    <x v="4"/>
    <x v="1"/>
    <x v="2"/>
    <n v="8"/>
    <n v="700"/>
    <n v="5600"/>
  </r>
  <r>
    <x v="2"/>
    <x v="1"/>
    <x v="3"/>
    <x v="3"/>
    <n v="14"/>
    <n v="300"/>
    <n v="4200"/>
  </r>
  <r>
    <x v="11"/>
    <x v="1"/>
    <x v="4"/>
    <x v="3"/>
    <n v="14"/>
    <n v="300"/>
    <n v="4200"/>
  </r>
  <r>
    <x v="1"/>
    <x v="4"/>
    <x v="4"/>
    <x v="2"/>
    <n v="8"/>
    <n v="700"/>
    <n v="5600"/>
  </r>
  <r>
    <x v="4"/>
    <x v="2"/>
    <x v="1"/>
    <x v="2"/>
    <n v="6"/>
    <n v="700"/>
    <n v="4200"/>
  </r>
  <r>
    <x v="2"/>
    <x v="1"/>
    <x v="0"/>
    <x v="0"/>
    <n v="3"/>
    <n v="750"/>
    <n v="2250"/>
  </r>
  <r>
    <x v="2"/>
    <x v="3"/>
    <x v="0"/>
    <x v="3"/>
    <n v="12"/>
    <n v="300"/>
    <n v="3600"/>
  </r>
  <r>
    <x v="7"/>
    <x v="2"/>
    <x v="1"/>
    <x v="2"/>
    <n v="8"/>
    <n v="700"/>
    <n v="5600"/>
  </r>
  <r>
    <x v="4"/>
    <x v="3"/>
    <x v="3"/>
    <x v="0"/>
    <n v="4"/>
    <n v="750"/>
    <n v="3000"/>
  </r>
  <r>
    <x v="6"/>
    <x v="5"/>
    <x v="1"/>
    <x v="0"/>
    <n v="7"/>
    <n v="750"/>
    <n v="5250"/>
  </r>
  <r>
    <x v="5"/>
    <x v="3"/>
    <x v="4"/>
    <x v="0"/>
    <n v="7"/>
    <n v="750"/>
    <n v="5250"/>
  </r>
  <r>
    <x v="7"/>
    <x v="1"/>
    <x v="0"/>
    <x v="3"/>
    <n v="11"/>
    <n v="300"/>
    <n v="3300"/>
  </r>
  <r>
    <x v="5"/>
    <x v="1"/>
    <x v="5"/>
    <x v="2"/>
    <n v="9"/>
    <n v="700"/>
    <n v="6300"/>
  </r>
  <r>
    <x v="6"/>
    <x v="3"/>
    <x v="5"/>
    <x v="1"/>
    <n v="5"/>
    <n v="2000"/>
    <n v="10000"/>
  </r>
  <r>
    <x v="11"/>
    <x v="3"/>
    <x v="2"/>
    <x v="2"/>
    <n v="9"/>
    <n v="700"/>
    <n v="6300"/>
  </r>
  <r>
    <x v="5"/>
    <x v="1"/>
    <x v="6"/>
    <x v="4"/>
    <n v="5"/>
    <n v="900"/>
    <n v="4500"/>
  </r>
  <r>
    <x v="8"/>
    <x v="4"/>
    <x v="3"/>
    <x v="3"/>
    <n v="11"/>
    <n v="300"/>
    <n v="3300"/>
  </r>
  <r>
    <x v="7"/>
    <x v="0"/>
    <x v="5"/>
    <x v="0"/>
    <n v="3"/>
    <n v="750"/>
    <n v="2250"/>
  </r>
  <r>
    <x v="4"/>
    <x v="5"/>
    <x v="3"/>
    <x v="1"/>
    <n v="5"/>
    <n v="2000"/>
    <n v="10000"/>
  </r>
  <r>
    <x v="11"/>
    <x v="2"/>
    <x v="4"/>
    <x v="3"/>
    <n v="12"/>
    <n v="300"/>
    <n v="3600"/>
  </r>
  <r>
    <x v="6"/>
    <x v="4"/>
    <x v="4"/>
    <x v="3"/>
    <n v="12"/>
    <n v="300"/>
    <n v="3600"/>
  </r>
  <r>
    <x v="9"/>
    <x v="5"/>
    <x v="1"/>
    <x v="2"/>
    <n v="9"/>
    <n v="700"/>
    <n v="6300"/>
  </r>
  <r>
    <x v="4"/>
    <x v="4"/>
    <x v="0"/>
    <x v="4"/>
    <n v="6"/>
    <n v="900"/>
    <n v="5400"/>
  </r>
  <r>
    <x v="5"/>
    <x v="3"/>
    <x v="5"/>
    <x v="2"/>
    <n v="8"/>
    <n v="700"/>
    <n v="5600"/>
  </r>
  <r>
    <x v="0"/>
    <x v="0"/>
    <x v="3"/>
    <x v="0"/>
    <n v="3"/>
    <n v="750"/>
    <n v="2250"/>
  </r>
  <r>
    <x v="11"/>
    <x v="5"/>
    <x v="2"/>
    <x v="3"/>
    <n v="13"/>
    <n v="300"/>
    <n v="3900"/>
  </r>
  <r>
    <x v="7"/>
    <x v="4"/>
    <x v="1"/>
    <x v="0"/>
    <n v="3"/>
    <n v="750"/>
    <n v="2250"/>
  </r>
  <r>
    <x v="0"/>
    <x v="0"/>
    <x v="0"/>
    <x v="3"/>
    <n v="12"/>
    <n v="300"/>
    <n v="3600"/>
  </r>
  <r>
    <x v="1"/>
    <x v="3"/>
    <x v="6"/>
    <x v="4"/>
    <n v="5"/>
    <n v="900"/>
    <n v="4500"/>
  </r>
  <r>
    <x v="1"/>
    <x v="3"/>
    <x v="0"/>
    <x v="0"/>
    <n v="7"/>
    <n v="750"/>
    <n v="5250"/>
  </r>
  <r>
    <x v="11"/>
    <x v="2"/>
    <x v="3"/>
    <x v="0"/>
    <n v="3"/>
    <n v="750"/>
    <n v="2250"/>
  </r>
  <r>
    <x v="4"/>
    <x v="5"/>
    <x v="5"/>
    <x v="1"/>
    <n v="3"/>
    <n v="2000"/>
    <n v="6000"/>
  </r>
  <r>
    <x v="3"/>
    <x v="0"/>
    <x v="0"/>
    <x v="0"/>
    <n v="6"/>
    <n v="750"/>
    <n v="4500"/>
  </r>
  <r>
    <x v="10"/>
    <x v="4"/>
    <x v="5"/>
    <x v="4"/>
    <n v="5"/>
    <n v="900"/>
    <n v="4500"/>
  </r>
  <r>
    <x v="6"/>
    <x v="2"/>
    <x v="2"/>
    <x v="3"/>
    <n v="13"/>
    <n v="300"/>
    <n v="3900"/>
  </r>
  <r>
    <x v="11"/>
    <x v="5"/>
    <x v="4"/>
    <x v="3"/>
    <n v="14"/>
    <n v="300"/>
    <n v="4200"/>
  </r>
  <r>
    <x v="4"/>
    <x v="4"/>
    <x v="0"/>
    <x v="4"/>
    <n v="4"/>
    <n v="900"/>
    <n v="3600"/>
  </r>
  <r>
    <x v="4"/>
    <x v="2"/>
    <x v="1"/>
    <x v="1"/>
    <n v="3"/>
    <n v="2000"/>
    <n v="6000"/>
  </r>
  <r>
    <x v="5"/>
    <x v="4"/>
    <x v="5"/>
    <x v="0"/>
    <n v="3"/>
    <n v="750"/>
    <n v="2250"/>
  </r>
  <r>
    <x v="1"/>
    <x v="3"/>
    <x v="1"/>
    <x v="0"/>
    <n v="4"/>
    <n v="750"/>
    <n v="3000"/>
  </r>
  <r>
    <x v="9"/>
    <x v="3"/>
    <x v="1"/>
    <x v="3"/>
    <n v="11"/>
    <n v="300"/>
    <n v="3300"/>
  </r>
  <r>
    <x v="4"/>
    <x v="3"/>
    <x v="3"/>
    <x v="2"/>
    <n v="7"/>
    <n v="700"/>
    <n v="4900"/>
  </r>
  <r>
    <x v="1"/>
    <x v="2"/>
    <x v="6"/>
    <x v="1"/>
    <n v="5"/>
    <n v="2000"/>
    <n v="10000"/>
  </r>
  <r>
    <x v="3"/>
    <x v="2"/>
    <x v="5"/>
    <x v="1"/>
    <n v="6"/>
    <n v="2000"/>
    <n v="12000"/>
  </r>
  <r>
    <x v="7"/>
    <x v="0"/>
    <x v="0"/>
    <x v="1"/>
    <n v="4"/>
    <n v="2000"/>
    <n v="8000"/>
  </r>
  <r>
    <x v="2"/>
    <x v="0"/>
    <x v="1"/>
    <x v="3"/>
    <n v="14"/>
    <n v="300"/>
    <n v="4200"/>
  </r>
  <r>
    <x v="7"/>
    <x v="3"/>
    <x v="6"/>
    <x v="4"/>
    <n v="5"/>
    <n v="900"/>
    <n v="4500"/>
  </r>
  <r>
    <x v="10"/>
    <x v="1"/>
    <x v="1"/>
    <x v="1"/>
    <n v="4"/>
    <n v="2000"/>
    <n v="8000"/>
  </r>
  <r>
    <x v="0"/>
    <x v="5"/>
    <x v="1"/>
    <x v="4"/>
    <n v="3"/>
    <n v="900"/>
    <n v="2700"/>
  </r>
  <r>
    <x v="1"/>
    <x v="2"/>
    <x v="5"/>
    <x v="3"/>
    <n v="12"/>
    <n v="300"/>
    <n v="3600"/>
  </r>
  <r>
    <x v="7"/>
    <x v="3"/>
    <x v="3"/>
    <x v="1"/>
    <n v="4"/>
    <n v="2000"/>
    <n v="8000"/>
  </r>
  <r>
    <x v="9"/>
    <x v="2"/>
    <x v="0"/>
    <x v="1"/>
    <n v="5"/>
    <n v="2000"/>
    <n v="10000"/>
  </r>
  <r>
    <x v="11"/>
    <x v="0"/>
    <x v="2"/>
    <x v="0"/>
    <n v="3"/>
    <n v="750"/>
    <n v="2250"/>
  </r>
  <r>
    <x v="3"/>
    <x v="1"/>
    <x v="0"/>
    <x v="4"/>
    <n v="6"/>
    <n v="900"/>
    <n v="5400"/>
  </r>
  <r>
    <x v="6"/>
    <x v="4"/>
    <x v="5"/>
    <x v="2"/>
    <n v="6"/>
    <n v="700"/>
    <n v="4200"/>
  </r>
  <r>
    <x v="5"/>
    <x v="2"/>
    <x v="5"/>
    <x v="2"/>
    <n v="6"/>
    <n v="700"/>
    <n v="4200"/>
  </r>
  <r>
    <x v="8"/>
    <x v="5"/>
    <x v="3"/>
    <x v="0"/>
    <n v="7"/>
    <n v="750"/>
    <n v="5250"/>
  </r>
  <r>
    <x v="5"/>
    <x v="0"/>
    <x v="6"/>
    <x v="1"/>
    <n v="6"/>
    <n v="2000"/>
    <n v="12000"/>
  </r>
  <r>
    <x v="1"/>
    <x v="3"/>
    <x v="6"/>
    <x v="0"/>
    <n v="6"/>
    <n v="750"/>
    <n v="4500"/>
  </r>
  <r>
    <x v="3"/>
    <x v="3"/>
    <x v="1"/>
    <x v="1"/>
    <n v="2"/>
    <n v="2000"/>
    <n v="4000"/>
  </r>
  <r>
    <x v="7"/>
    <x v="3"/>
    <x v="2"/>
    <x v="3"/>
    <n v="13"/>
    <n v="300"/>
    <n v="3900"/>
  </r>
  <r>
    <x v="11"/>
    <x v="5"/>
    <x v="6"/>
    <x v="2"/>
    <n v="6"/>
    <n v="700"/>
    <n v="4200"/>
  </r>
  <r>
    <x v="6"/>
    <x v="2"/>
    <x v="0"/>
    <x v="3"/>
    <n v="15"/>
    <n v="300"/>
    <n v="4500"/>
  </r>
  <r>
    <x v="9"/>
    <x v="1"/>
    <x v="3"/>
    <x v="2"/>
    <n v="9"/>
    <n v="700"/>
    <n v="6300"/>
  </r>
  <r>
    <x v="3"/>
    <x v="4"/>
    <x v="2"/>
    <x v="0"/>
    <n v="7"/>
    <n v="750"/>
    <n v="5250"/>
  </r>
  <r>
    <x v="0"/>
    <x v="1"/>
    <x v="6"/>
    <x v="1"/>
    <n v="4"/>
    <n v="2000"/>
    <n v="8000"/>
  </r>
  <r>
    <x v="9"/>
    <x v="1"/>
    <x v="5"/>
    <x v="4"/>
    <n v="7"/>
    <n v="900"/>
    <n v="6300"/>
  </r>
  <r>
    <x v="0"/>
    <x v="4"/>
    <x v="6"/>
    <x v="3"/>
    <n v="15"/>
    <n v="300"/>
    <n v="4500"/>
  </r>
  <r>
    <x v="6"/>
    <x v="2"/>
    <x v="3"/>
    <x v="4"/>
    <n v="4"/>
    <n v="900"/>
    <n v="3600"/>
  </r>
  <r>
    <x v="3"/>
    <x v="3"/>
    <x v="0"/>
    <x v="2"/>
    <n v="10"/>
    <n v="700"/>
    <n v="7000"/>
  </r>
  <r>
    <x v="11"/>
    <x v="1"/>
    <x v="1"/>
    <x v="4"/>
    <n v="3"/>
    <n v="900"/>
    <n v="2700"/>
  </r>
  <r>
    <x v="7"/>
    <x v="0"/>
    <x v="3"/>
    <x v="0"/>
    <n v="3"/>
    <n v="750"/>
    <n v="2250"/>
  </r>
  <r>
    <x v="8"/>
    <x v="2"/>
    <x v="6"/>
    <x v="1"/>
    <n v="6"/>
    <n v="2000"/>
    <n v="12000"/>
  </r>
  <r>
    <x v="10"/>
    <x v="4"/>
    <x v="2"/>
    <x v="1"/>
    <n v="3"/>
    <n v="2000"/>
    <n v="6000"/>
  </r>
  <r>
    <x v="10"/>
    <x v="5"/>
    <x v="6"/>
    <x v="0"/>
    <n v="5"/>
    <n v="750"/>
    <n v="3750"/>
  </r>
  <r>
    <x v="1"/>
    <x v="0"/>
    <x v="1"/>
    <x v="4"/>
    <n v="6"/>
    <n v="900"/>
    <n v="5400"/>
  </r>
  <r>
    <x v="3"/>
    <x v="1"/>
    <x v="6"/>
    <x v="4"/>
    <n v="6"/>
    <n v="900"/>
    <n v="5400"/>
  </r>
  <r>
    <x v="6"/>
    <x v="4"/>
    <x v="4"/>
    <x v="1"/>
    <n v="4"/>
    <n v="2000"/>
    <n v="8000"/>
  </r>
  <r>
    <x v="11"/>
    <x v="5"/>
    <x v="6"/>
    <x v="2"/>
    <n v="10"/>
    <n v="700"/>
    <n v="7000"/>
  </r>
  <r>
    <x v="5"/>
    <x v="0"/>
    <x v="2"/>
    <x v="2"/>
    <n v="6"/>
    <n v="700"/>
    <n v="4200"/>
  </r>
  <r>
    <x v="2"/>
    <x v="5"/>
    <x v="0"/>
    <x v="1"/>
    <n v="5"/>
    <n v="2000"/>
    <n v="10000"/>
  </r>
  <r>
    <x v="10"/>
    <x v="5"/>
    <x v="4"/>
    <x v="0"/>
    <n v="4"/>
    <n v="750"/>
    <n v="3000"/>
  </r>
  <r>
    <x v="2"/>
    <x v="3"/>
    <x v="0"/>
    <x v="2"/>
    <n v="6"/>
    <n v="700"/>
    <n v="4200"/>
  </r>
  <r>
    <x v="11"/>
    <x v="1"/>
    <x v="3"/>
    <x v="0"/>
    <n v="5"/>
    <n v="750"/>
    <n v="3750"/>
  </r>
  <r>
    <x v="8"/>
    <x v="2"/>
    <x v="6"/>
    <x v="3"/>
    <n v="12"/>
    <n v="300"/>
    <n v="3600"/>
  </r>
  <r>
    <x v="0"/>
    <x v="4"/>
    <x v="4"/>
    <x v="1"/>
    <n v="6"/>
    <n v="2000"/>
    <n v="12000"/>
  </r>
  <r>
    <x v="6"/>
    <x v="5"/>
    <x v="1"/>
    <x v="1"/>
    <n v="6"/>
    <n v="2000"/>
    <n v="12000"/>
  </r>
  <r>
    <x v="6"/>
    <x v="5"/>
    <x v="5"/>
    <x v="3"/>
    <n v="13"/>
    <n v="300"/>
    <n v="3900"/>
  </r>
  <r>
    <x v="8"/>
    <x v="2"/>
    <x v="3"/>
    <x v="1"/>
    <n v="5"/>
    <n v="2000"/>
    <n v="10000"/>
  </r>
  <r>
    <x v="0"/>
    <x v="4"/>
    <x v="2"/>
    <x v="0"/>
    <n v="3"/>
    <n v="750"/>
    <n v="2250"/>
  </r>
  <r>
    <x v="5"/>
    <x v="2"/>
    <x v="1"/>
    <x v="2"/>
    <n v="6"/>
    <n v="700"/>
    <n v="4200"/>
  </r>
  <r>
    <x v="1"/>
    <x v="5"/>
    <x v="0"/>
    <x v="1"/>
    <n v="6"/>
    <n v="2000"/>
    <n v="12000"/>
  </r>
  <r>
    <x v="9"/>
    <x v="4"/>
    <x v="1"/>
    <x v="1"/>
    <n v="4"/>
    <n v="2000"/>
    <n v="8000"/>
  </r>
  <r>
    <x v="4"/>
    <x v="5"/>
    <x v="1"/>
    <x v="1"/>
    <n v="4"/>
    <n v="2000"/>
    <n v="8000"/>
  </r>
  <r>
    <x v="1"/>
    <x v="1"/>
    <x v="3"/>
    <x v="1"/>
    <n v="4"/>
    <n v="2000"/>
    <n v="8000"/>
  </r>
  <r>
    <x v="1"/>
    <x v="0"/>
    <x v="6"/>
    <x v="3"/>
    <n v="13"/>
    <n v="300"/>
    <n v="3900"/>
  </r>
  <r>
    <x v="11"/>
    <x v="5"/>
    <x v="6"/>
    <x v="0"/>
    <n v="4"/>
    <n v="750"/>
    <n v="3000"/>
  </r>
  <r>
    <x v="3"/>
    <x v="2"/>
    <x v="6"/>
    <x v="0"/>
    <n v="4"/>
    <n v="750"/>
    <n v="3000"/>
  </r>
  <r>
    <x v="7"/>
    <x v="3"/>
    <x v="2"/>
    <x v="4"/>
    <n v="5"/>
    <n v="900"/>
    <n v="4500"/>
  </r>
  <r>
    <x v="10"/>
    <x v="1"/>
    <x v="5"/>
    <x v="0"/>
    <n v="7"/>
    <n v="750"/>
    <n v="5250"/>
  </r>
  <r>
    <x v="4"/>
    <x v="5"/>
    <x v="5"/>
    <x v="2"/>
    <n v="9"/>
    <n v="700"/>
    <n v="6300"/>
  </r>
  <r>
    <x v="3"/>
    <x v="5"/>
    <x v="1"/>
    <x v="0"/>
    <n v="6"/>
    <n v="750"/>
    <n v="4500"/>
  </r>
  <r>
    <x v="8"/>
    <x v="2"/>
    <x v="0"/>
    <x v="3"/>
    <n v="15"/>
    <n v="300"/>
    <n v="4500"/>
  </r>
  <r>
    <x v="3"/>
    <x v="0"/>
    <x v="6"/>
    <x v="4"/>
    <n v="3"/>
    <n v="900"/>
    <n v="2700"/>
  </r>
  <r>
    <x v="8"/>
    <x v="3"/>
    <x v="1"/>
    <x v="0"/>
    <n v="5"/>
    <n v="750"/>
    <n v="3750"/>
  </r>
  <r>
    <x v="5"/>
    <x v="4"/>
    <x v="5"/>
    <x v="4"/>
    <n v="3"/>
    <n v="900"/>
    <n v="2700"/>
  </r>
  <r>
    <x v="11"/>
    <x v="5"/>
    <x v="3"/>
    <x v="0"/>
    <n v="5"/>
    <n v="750"/>
    <n v="3750"/>
  </r>
  <r>
    <x v="2"/>
    <x v="4"/>
    <x v="1"/>
    <x v="4"/>
    <n v="7"/>
    <n v="900"/>
    <n v="6300"/>
  </r>
  <r>
    <x v="1"/>
    <x v="2"/>
    <x v="3"/>
    <x v="0"/>
    <n v="6"/>
    <n v="750"/>
    <n v="4500"/>
  </r>
  <r>
    <x v="11"/>
    <x v="3"/>
    <x v="3"/>
    <x v="3"/>
    <n v="15"/>
    <n v="300"/>
    <n v="4500"/>
  </r>
  <r>
    <x v="3"/>
    <x v="1"/>
    <x v="4"/>
    <x v="3"/>
    <n v="13"/>
    <n v="300"/>
    <n v="3900"/>
  </r>
  <r>
    <x v="2"/>
    <x v="1"/>
    <x v="6"/>
    <x v="3"/>
    <n v="15"/>
    <n v="300"/>
    <n v="4500"/>
  </r>
  <r>
    <x v="7"/>
    <x v="1"/>
    <x v="6"/>
    <x v="0"/>
    <n v="5"/>
    <n v="750"/>
    <n v="3750"/>
  </r>
  <r>
    <x v="2"/>
    <x v="2"/>
    <x v="0"/>
    <x v="2"/>
    <n v="10"/>
    <n v="700"/>
    <n v="7000"/>
  </r>
  <r>
    <x v="2"/>
    <x v="0"/>
    <x v="0"/>
    <x v="2"/>
    <n v="6"/>
    <n v="700"/>
    <n v="4200"/>
  </r>
  <r>
    <x v="2"/>
    <x v="2"/>
    <x v="0"/>
    <x v="4"/>
    <n v="3"/>
    <n v="900"/>
    <n v="2700"/>
  </r>
  <r>
    <x v="10"/>
    <x v="4"/>
    <x v="2"/>
    <x v="4"/>
    <n v="4"/>
    <n v="900"/>
    <n v="3600"/>
  </r>
  <r>
    <x v="0"/>
    <x v="1"/>
    <x v="5"/>
    <x v="3"/>
    <n v="13"/>
    <n v="300"/>
    <n v="3900"/>
  </r>
  <r>
    <x v="3"/>
    <x v="0"/>
    <x v="2"/>
    <x v="3"/>
    <n v="11"/>
    <n v="300"/>
    <n v="3300"/>
  </r>
  <r>
    <x v="1"/>
    <x v="1"/>
    <x v="3"/>
    <x v="2"/>
    <n v="9"/>
    <n v="700"/>
    <n v="6300"/>
  </r>
  <r>
    <x v="3"/>
    <x v="2"/>
    <x v="1"/>
    <x v="0"/>
    <n v="6"/>
    <n v="750"/>
    <n v="4500"/>
  </r>
  <r>
    <x v="10"/>
    <x v="3"/>
    <x v="6"/>
    <x v="2"/>
    <n v="10"/>
    <n v="700"/>
    <n v="7000"/>
  </r>
  <r>
    <x v="7"/>
    <x v="1"/>
    <x v="3"/>
    <x v="2"/>
    <n v="9"/>
    <n v="700"/>
    <n v="6300"/>
  </r>
  <r>
    <x v="3"/>
    <x v="2"/>
    <x v="4"/>
    <x v="1"/>
    <n v="2"/>
    <n v="2000"/>
    <n v="4000"/>
  </r>
  <r>
    <x v="11"/>
    <x v="4"/>
    <x v="3"/>
    <x v="0"/>
    <n v="7"/>
    <n v="750"/>
    <n v="5250"/>
  </r>
  <r>
    <x v="0"/>
    <x v="1"/>
    <x v="4"/>
    <x v="2"/>
    <n v="10"/>
    <n v="700"/>
    <n v="7000"/>
  </r>
  <r>
    <x v="4"/>
    <x v="2"/>
    <x v="4"/>
    <x v="4"/>
    <n v="6"/>
    <n v="900"/>
    <n v="5400"/>
  </r>
  <r>
    <x v="5"/>
    <x v="2"/>
    <x v="3"/>
    <x v="0"/>
    <n v="3"/>
    <n v="750"/>
    <n v="2250"/>
  </r>
  <r>
    <x v="10"/>
    <x v="3"/>
    <x v="1"/>
    <x v="1"/>
    <n v="4"/>
    <n v="2000"/>
    <n v="8000"/>
  </r>
  <r>
    <x v="2"/>
    <x v="5"/>
    <x v="4"/>
    <x v="0"/>
    <n v="4"/>
    <n v="750"/>
    <n v="3000"/>
  </r>
  <r>
    <x v="6"/>
    <x v="1"/>
    <x v="6"/>
    <x v="4"/>
    <n v="7"/>
    <n v="900"/>
    <n v="6300"/>
  </r>
  <r>
    <x v="7"/>
    <x v="1"/>
    <x v="2"/>
    <x v="2"/>
    <n v="9"/>
    <n v="700"/>
    <n v="6300"/>
  </r>
  <r>
    <x v="5"/>
    <x v="1"/>
    <x v="2"/>
    <x v="0"/>
    <n v="4"/>
    <n v="750"/>
    <n v="3000"/>
  </r>
  <r>
    <x v="7"/>
    <x v="1"/>
    <x v="4"/>
    <x v="0"/>
    <n v="5"/>
    <n v="750"/>
    <n v="3750"/>
  </r>
  <r>
    <x v="9"/>
    <x v="0"/>
    <x v="4"/>
    <x v="2"/>
    <n v="10"/>
    <n v="700"/>
    <n v="7000"/>
  </r>
  <r>
    <x v="8"/>
    <x v="1"/>
    <x v="3"/>
    <x v="0"/>
    <n v="3"/>
    <n v="750"/>
    <n v="2250"/>
  </r>
  <r>
    <x v="3"/>
    <x v="2"/>
    <x v="6"/>
    <x v="2"/>
    <n v="10"/>
    <n v="700"/>
    <n v="7000"/>
  </r>
  <r>
    <x v="8"/>
    <x v="4"/>
    <x v="3"/>
    <x v="3"/>
    <n v="14"/>
    <n v="300"/>
    <n v="4200"/>
  </r>
  <r>
    <x v="0"/>
    <x v="3"/>
    <x v="3"/>
    <x v="2"/>
    <n v="8"/>
    <n v="700"/>
    <n v="5600"/>
  </r>
  <r>
    <x v="0"/>
    <x v="5"/>
    <x v="6"/>
    <x v="0"/>
    <n v="5"/>
    <n v="750"/>
    <n v="3750"/>
  </r>
  <r>
    <x v="4"/>
    <x v="1"/>
    <x v="3"/>
    <x v="0"/>
    <n v="4"/>
    <n v="750"/>
    <n v="3000"/>
  </r>
  <r>
    <x v="3"/>
    <x v="5"/>
    <x v="5"/>
    <x v="1"/>
    <n v="6"/>
    <n v="2000"/>
    <n v="12000"/>
  </r>
  <r>
    <x v="0"/>
    <x v="3"/>
    <x v="2"/>
    <x v="3"/>
    <n v="15"/>
    <n v="300"/>
    <n v="4500"/>
  </r>
  <r>
    <x v="9"/>
    <x v="5"/>
    <x v="6"/>
    <x v="2"/>
    <n v="10"/>
    <n v="700"/>
    <n v="7000"/>
  </r>
  <r>
    <x v="11"/>
    <x v="1"/>
    <x v="0"/>
    <x v="0"/>
    <n v="7"/>
    <n v="750"/>
    <n v="5250"/>
  </r>
  <r>
    <x v="10"/>
    <x v="5"/>
    <x v="1"/>
    <x v="4"/>
    <n v="6"/>
    <n v="900"/>
    <n v="5400"/>
  </r>
  <r>
    <x v="6"/>
    <x v="2"/>
    <x v="5"/>
    <x v="4"/>
    <n v="5"/>
    <n v="900"/>
    <n v="4500"/>
  </r>
  <r>
    <x v="2"/>
    <x v="4"/>
    <x v="1"/>
    <x v="1"/>
    <n v="5"/>
    <n v="2000"/>
    <n v="10000"/>
  </r>
  <r>
    <x v="11"/>
    <x v="1"/>
    <x v="3"/>
    <x v="0"/>
    <n v="6"/>
    <n v="750"/>
    <n v="4500"/>
  </r>
  <r>
    <x v="0"/>
    <x v="1"/>
    <x v="1"/>
    <x v="3"/>
    <n v="15"/>
    <n v="300"/>
    <n v="4500"/>
  </r>
  <r>
    <x v="6"/>
    <x v="1"/>
    <x v="6"/>
    <x v="0"/>
    <n v="6"/>
    <n v="750"/>
    <n v="4500"/>
  </r>
  <r>
    <x v="4"/>
    <x v="1"/>
    <x v="6"/>
    <x v="1"/>
    <n v="3"/>
    <n v="2000"/>
    <n v="6000"/>
  </r>
  <r>
    <x v="6"/>
    <x v="4"/>
    <x v="1"/>
    <x v="1"/>
    <n v="5"/>
    <n v="2000"/>
    <n v="10000"/>
  </r>
  <r>
    <x v="2"/>
    <x v="3"/>
    <x v="5"/>
    <x v="4"/>
    <n v="4"/>
    <n v="900"/>
    <n v="3600"/>
  </r>
  <r>
    <x v="3"/>
    <x v="3"/>
    <x v="2"/>
    <x v="2"/>
    <n v="6"/>
    <n v="700"/>
    <n v="4200"/>
  </r>
  <r>
    <x v="10"/>
    <x v="1"/>
    <x v="3"/>
    <x v="2"/>
    <n v="9"/>
    <n v="700"/>
    <n v="6300"/>
  </r>
  <r>
    <x v="2"/>
    <x v="4"/>
    <x v="2"/>
    <x v="1"/>
    <n v="2"/>
    <n v="2000"/>
    <n v="4000"/>
  </r>
  <r>
    <x v="8"/>
    <x v="4"/>
    <x v="5"/>
    <x v="1"/>
    <n v="3"/>
    <n v="2000"/>
    <n v="6000"/>
  </r>
  <r>
    <x v="6"/>
    <x v="4"/>
    <x v="3"/>
    <x v="1"/>
    <n v="4"/>
    <n v="2000"/>
    <n v="8000"/>
  </r>
  <r>
    <x v="4"/>
    <x v="0"/>
    <x v="4"/>
    <x v="4"/>
    <n v="4"/>
    <n v="900"/>
    <n v="3600"/>
  </r>
  <r>
    <x v="7"/>
    <x v="3"/>
    <x v="4"/>
    <x v="4"/>
    <n v="4"/>
    <n v="900"/>
    <n v="3600"/>
  </r>
  <r>
    <x v="2"/>
    <x v="4"/>
    <x v="1"/>
    <x v="2"/>
    <n v="9"/>
    <n v="700"/>
    <n v="6300"/>
  </r>
  <r>
    <x v="6"/>
    <x v="0"/>
    <x v="0"/>
    <x v="4"/>
    <n v="6"/>
    <n v="900"/>
    <n v="5400"/>
  </r>
  <r>
    <x v="6"/>
    <x v="0"/>
    <x v="2"/>
    <x v="3"/>
    <n v="12"/>
    <n v="300"/>
    <n v="3600"/>
  </r>
  <r>
    <x v="6"/>
    <x v="3"/>
    <x v="6"/>
    <x v="3"/>
    <n v="14"/>
    <n v="300"/>
    <n v="4200"/>
  </r>
  <r>
    <x v="1"/>
    <x v="5"/>
    <x v="4"/>
    <x v="0"/>
    <n v="6"/>
    <n v="750"/>
    <n v="4500"/>
  </r>
  <r>
    <x v="3"/>
    <x v="0"/>
    <x v="5"/>
    <x v="2"/>
    <n v="10"/>
    <n v="700"/>
    <n v="7000"/>
  </r>
  <r>
    <x v="6"/>
    <x v="5"/>
    <x v="1"/>
    <x v="4"/>
    <n v="7"/>
    <n v="900"/>
    <n v="6300"/>
  </r>
  <r>
    <x v="8"/>
    <x v="5"/>
    <x v="4"/>
    <x v="2"/>
    <n v="7"/>
    <n v="700"/>
    <n v="4900"/>
  </r>
  <r>
    <x v="9"/>
    <x v="4"/>
    <x v="2"/>
    <x v="2"/>
    <n v="7"/>
    <n v="700"/>
    <n v="4900"/>
  </r>
  <r>
    <x v="0"/>
    <x v="5"/>
    <x v="6"/>
    <x v="2"/>
    <n v="10"/>
    <n v="700"/>
    <n v="7000"/>
  </r>
  <r>
    <x v="10"/>
    <x v="4"/>
    <x v="1"/>
    <x v="2"/>
    <n v="8"/>
    <n v="700"/>
    <n v="5600"/>
  </r>
  <r>
    <x v="10"/>
    <x v="4"/>
    <x v="1"/>
    <x v="0"/>
    <n v="4"/>
    <n v="750"/>
    <n v="3000"/>
  </r>
  <r>
    <x v="8"/>
    <x v="3"/>
    <x v="5"/>
    <x v="2"/>
    <n v="7"/>
    <n v="700"/>
    <n v="4900"/>
  </r>
  <r>
    <x v="6"/>
    <x v="2"/>
    <x v="6"/>
    <x v="4"/>
    <n v="4"/>
    <n v="900"/>
    <n v="3600"/>
  </r>
  <r>
    <x v="5"/>
    <x v="4"/>
    <x v="6"/>
    <x v="1"/>
    <n v="6"/>
    <n v="2000"/>
    <n v="12000"/>
  </r>
  <r>
    <x v="6"/>
    <x v="4"/>
    <x v="2"/>
    <x v="4"/>
    <n v="4"/>
    <n v="900"/>
    <n v="3600"/>
  </r>
  <r>
    <x v="4"/>
    <x v="4"/>
    <x v="0"/>
    <x v="4"/>
    <n v="3"/>
    <n v="900"/>
    <n v="2700"/>
  </r>
  <r>
    <x v="0"/>
    <x v="5"/>
    <x v="2"/>
    <x v="1"/>
    <n v="6"/>
    <n v="2000"/>
    <n v="12000"/>
  </r>
  <r>
    <x v="0"/>
    <x v="0"/>
    <x v="3"/>
    <x v="3"/>
    <n v="13"/>
    <n v="300"/>
    <n v="3900"/>
  </r>
  <r>
    <x v="7"/>
    <x v="1"/>
    <x v="0"/>
    <x v="2"/>
    <n v="9"/>
    <n v="700"/>
    <n v="6300"/>
  </r>
  <r>
    <x v="8"/>
    <x v="2"/>
    <x v="1"/>
    <x v="1"/>
    <n v="3"/>
    <n v="2000"/>
    <n v="6000"/>
  </r>
  <r>
    <x v="1"/>
    <x v="2"/>
    <x v="0"/>
    <x v="3"/>
    <n v="11"/>
    <n v="300"/>
    <n v="3300"/>
  </r>
  <r>
    <x v="0"/>
    <x v="4"/>
    <x v="1"/>
    <x v="2"/>
    <n v="7"/>
    <n v="700"/>
    <n v="4900"/>
  </r>
  <r>
    <x v="9"/>
    <x v="4"/>
    <x v="1"/>
    <x v="1"/>
    <n v="4"/>
    <n v="2000"/>
    <n v="8000"/>
  </r>
  <r>
    <x v="2"/>
    <x v="4"/>
    <x v="5"/>
    <x v="3"/>
    <n v="11"/>
    <n v="300"/>
    <n v="3300"/>
  </r>
  <r>
    <x v="6"/>
    <x v="0"/>
    <x v="1"/>
    <x v="3"/>
    <n v="11"/>
    <n v="300"/>
    <n v="3300"/>
  </r>
  <r>
    <x v="8"/>
    <x v="3"/>
    <x v="4"/>
    <x v="1"/>
    <n v="3"/>
    <n v="2000"/>
    <n v="6000"/>
  </r>
  <r>
    <x v="11"/>
    <x v="3"/>
    <x v="6"/>
    <x v="4"/>
    <n v="4"/>
    <n v="900"/>
    <n v="3600"/>
  </r>
  <r>
    <x v="1"/>
    <x v="3"/>
    <x v="4"/>
    <x v="4"/>
    <n v="7"/>
    <n v="900"/>
    <n v="6300"/>
  </r>
  <r>
    <x v="3"/>
    <x v="2"/>
    <x v="4"/>
    <x v="4"/>
    <n v="3"/>
    <n v="900"/>
    <n v="2700"/>
  </r>
  <r>
    <x v="0"/>
    <x v="3"/>
    <x v="5"/>
    <x v="2"/>
    <n v="7"/>
    <n v="700"/>
    <n v="4900"/>
  </r>
  <r>
    <x v="9"/>
    <x v="4"/>
    <x v="6"/>
    <x v="0"/>
    <n v="4"/>
    <n v="750"/>
    <n v="3000"/>
  </r>
  <r>
    <x v="4"/>
    <x v="1"/>
    <x v="4"/>
    <x v="0"/>
    <n v="6"/>
    <n v="750"/>
    <n v="4500"/>
  </r>
  <r>
    <x v="10"/>
    <x v="3"/>
    <x v="3"/>
    <x v="2"/>
    <n v="7"/>
    <n v="700"/>
    <n v="4900"/>
  </r>
  <r>
    <x v="10"/>
    <x v="5"/>
    <x v="6"/>
    <x v="2"/>
    <n v="10"/>
    <n v="700"/>
    <n v="7000"/>
  </r>
  <r>
    <x v="2"/>
    <x v="0"/>
    <x v="2"/>
    <x v="2"/>
    <n v="8"/>
    <n v="700"/>
    <n v="5600"/>
  </r>
  <r>
    <x v="3"/>
    <x v="3"/>
    <x v="2"/>
    <x v="2"/>
    <n v="7"/>
    <n v="700"/>
    <n v="4900"/>
  </r>
  <r>
    <x v="4"/>
    <x v="2"/>
    <x v="0"/>
    <x v="3"/>
    <n v="13"/>
    <n v="300"/>
    <n v="3900"/>
  </r>
  <r>
    <x v="10"/>
    <x v="4"/>
    <x v="6"/>
    <x v="0"/>
    <n v="5"/>
    <n v="750"/>
    <n v="3750"/>
  </r>
  <r>
    <x v="7"/>
    <x v="5"/>
    <x v="6"/>
    <x v="4"/>
    <n v="7"/>
    <n v="900"/>
    <n v="6300"/>
  </r>
  <r>
    <x v="6"/>
    <x v="2"/>
    <x v="4"/>
    <x v="1"/>
    <n v="2"/>
    <n v="2000"/>
    <n v="4000"/>
  </r>
  <r>
    <x v="8"/>
    <x v="2"/>
    <x v="0"/>
    <x v="3"/>
    <n v="15"/>
    <n v="300"/>
    <n v="4500"/>
  </r>
  <r>
    <x v="0"/>
    <x v="5"/>
    <x v="4"/>
    <x v="3"/>
    <n v="11"/>
    <n v="300"/>
    <n v="3300"/>
  </r>
  <r>
    <x v="8"/>
    <x v="2"/>
    <x v="2"/>
    <x v="3"/>
    <n v="13"/>
    <n v="300"/>
    <n v="3900"/>
  </r>
  <r>
    <x v="0"/>
    <x v="3"/>
    <x v="5"/>
    <x v="0"/>
    <n v="3"/>
    <n v="750"/>
    <n v="2250"/>
  </r>
  <r>
    <x v="9"/>
    <x v="0"/>
    <x v="5"/>
    <x v="1"/>
    <n v="2"/>
    <n v="2000"/>
    <n v="4000"/>
  </r>
  <r>
    <x v="11"/>
    <x v="4"/>
    <x v="3"/>
    <x v="2"/>
    <n v="10"/>
    <n v="700"/>
    <n v="7000"/>
  </r>
  <r>
    <x v="10"/>
    <x v="3"/>
    <x v="3"/>
    <x v="3"/>
    <n v="13"/>
    <n v="300"/>
    <n v="3900"/>
  </r>
  <r>
    <x v="9"/>
    <x v="5"/>
    <x v="4"/>
    <x v="2"/>
    <n v="7"/>
    <n v="700"/>
    <n v="4900"/>
  </r>
  <r>
    <x v="5"/>
    <x v="2"/>
    <x v="4"/>
    <x v="3"/>
    <n v="12"/>
    <n v="300"/>
    <n v="3600"/>
  </r>
  <r>
    <x v="1"/>
    <x v="3"/>
    <x v="2"/>
    <x v="4"/>
    <n v="5"/>
    <n v="900"/>
    <n v="4500"/>
  </r>
  <r>
    <x v="0"/>
    <x v="0"/>
    <x v="1"/>
    <x v="0"/>
    <n v="6"/>
    <n v="750"/>
    <n v="4500"/>
  </r>
  <r>
    <x v="6"/>
    <x v="0"/>
    <x v="4"/>
    <x v="4"/>
    <n v="3"/>
    <n v="900"/>
    <n v="2700"/>
  </r>
  <r>
    <x v="1"/>
    <x v="5"/>
    <x v="2"/>
    <x v="2"/>
    <n v="9"/>
    <n v="700"/>
    <n v="6300"/>
  </r>
  <r>
    <x v="2"/>
    <x v="0"/>
    <x v="4"/>
    <x v="3"/>
    <n v="11"/>
    <n v="300"/>
    <n v="3300"/>
  </r>
  <r>
    <x v="2"/>
    <x v="1"/>
    <x v="5"/>
    <x v="3"/>
    <n v="11"/>
    <n v="300"/>
    <n v="3300"/>
  </r>
  <r>
    <x v="2"/>
    <x v="5"/>
    <x v="3"/>
    <x v="4"/>
    <n v="5"/>
    <n v="900"/>
    <n v="4500"/>
  </r>
  <r>
    <x v="4"/>
    <x v="0"/>
    <x v="2"/>
    <x v="1"/>
    <n v="2"/>
    <n v="2000"/>
    <n v="4000"/>
  </r>
  <r>
    <x v="0"/>
    <x v="2"/>
    <x v="3"/>
    <x v="4"/>
    <n v="5"/>
    <n v="900"/>
    <n v="4500"/>
  </r>
  <r>
    <x v="7"/>
    <x v="3"/>
    <x v="1"/>
    <x v="1"/>
    <n v="5"/>
    <n v="2000"/>
    <n v="10000"/>
  </r>
  <r>
    <x v="11"/>
    <x v="4"/>
    <x v="6"/>
    <x v="3"/>
    <n v="13"/>
    <n v="300"/>
    <n v="3900"/>
  </r>
  <r>
    <x v="5"/>
    <x v="5"/>
    <x v="6"/>
    <x v="1"/>
    <n v="6"/>
    <n v="2000"/>
    <n v="12000"/>
  </r>
  <r>
    <x v="8"/>
    <x v="0"/>
    <x v="6"/>
    <x v="0"/>
    <n v="3"/>
    <n v="750"/>
    <n v="2250"/>
  </r>
  <r>
    <x v="2"/>
    <x v="0"/>
    <x v="6"/>
    <x v="2"/>
    <n v="7"/>
    <n v="700"/>
    <n v="4900"/>
  </r>
  <r>
    <x v="11"/>
    <x v="3"/>
    <x v="0"/>
    <x v="4"/>
    <n v="4"/>
    <n v="900"/>
    <n v="3600"/>
  </r>
  <r>
    <x v="9"/>
    <x v="0"/>
    <x v="3"/>
    <x v="1"/>
    <n v="3"/>
    <n v="2000"/>
    <n v="6000"/>
  </r>
  <r>
    <x v="11"/>
    <x v="4"/>
    <x v="0"/>
    <x v="0"/>
    <n v="5"/>
    <n v="750"/>
    <n v="3750"/>
  </r>
  <r>
    <x v="8"/>
    <x v="3"/>
    <x v="2"/>
    <x v="1"/>
    <n v="4"/>
    <n v="2000"/>
    <n v="8000"/>
  </r>
  <r>
    <x v="8"/>
    <x v="3"/>
    <x v="3"/>
    <x v="1"/>
    <n v="3"/>
    <n v="2000"/>
    <n v="6000"/>
  </r>
  <r>
    <x v="1"/>
    <x v="0"/>
    <x v="4"/>
    <x v="4"/>
    <n v="3"/>
    <n v="900"/>
    <n v="2700"/>
  </r>
  <r>
    <x v="2"/>
    <x v="5"/>
    <x v="1"/>
    <x v="3"/>
    <n v="12"/>
    <n v="300"/>
    <n v="3600"/>
  </r>
  <r>
    <x v="6"/>
    <x v="3"/>
    <x v="0"/>
    <x v="1"/>
    <n v="5"/>
    <n v="2000"/>
    <n v="10000"/>
  </r>
  <r>
    <x v="7"/>
    <x v="0"/>
    <x v="3"/>
    <x v="1"/>
    <n v="6"/>
    <n v="2000"/>
    <n v="12000"/>
  </r>
  <r>
    <x v="8"/>
    <x v="4"/>
    <x v="5"/>
    <x v="2"/>
    <n v="9"/>
    <n v="700"/>
    <n v="6300"/>
  </r>
  <r>
    <x v="2"/>
    <x v="0"/>
    <x v="0"/>
    <x v="3"/>
    <n v="14"/>
    <n v="300"/>
    <n v="4200"/>
  </r>
  <r>
    <x v="6"/>
    <x v="5"/>
    <x v="6"/>
    <x v="0"/>
    <n v="7"/>
    <n v="750"/>
    <n v="5250"/>
  </r>
  <r>
    <x v="0"/>
    <x v="4"/>
    <x v="5"/>
    <x v="3"/>
    <n v="14"/>
    <n v="300"/>
    <n v="4200"/>
  </r>
  <r>
    <x v="0"/>
    <x v="4"/>
    <x v="1"/>
    <x v="3"/>
    <n v="14"/>
    <n v="300"/>
    <n v="4200"/>
  </r>
  <r>
    <x v="10"/>
    <x v="2"/>
    <x v="3"/>
    <x v="4"/>
    <n v="6"/>
    <n v="900"/>
    <n v="5400"/>
  </r>
  <r>
    <x v="7"/>
    <x v="2"/>
    <x v="2"/>
    <x v="0"/>
    <n v="4"/>
    <n v="750"/>
    <n v="3000"/>
  </r>
  <r>
    <x v="10"/>
    <x v="2"/>
    <x v="0"/>
    <x v="0"/>
    <n v="3"/>
    <n v="750"/>
    <n v="2250"/>
  </r>
  <r>
    <x v="10"/>
    <x v="0"/>
    <x v="5"/>
    <x v="2"/>
    <n v="6"/>
    <n v="700"/>
    <n v="4200"/>
  </r>
  <r>
    <x v="2"/>
    <x v="2"/>
    <x v="1"/>
    <x v="1"/>
    <n v="3"/>
    <n v="2000"/>
    <n v="6000"/>
  </r>
  <r>
    <x v="3"/>
    <x v="4"/>
    <x v="6"/>
    <x v="3"/>
    <n v="14"/>
    <n v="300"/>
    <n v="4200"/>
  </r>
  <r>
    <x v="0"/>
    <x v="0"/>
    <x v="5"/>
    <x v="4"/>
    <n v="5"/>
    <n v="900"/>
    <n v="4500"/>
  </r>
  <r>
    <x v="3"/>
    <x v="3"/>
    <x v="1"/>
    <x v="0"/>
    <n v="6"/>
    <n v="750"/>
    <n v="4500"/>
  </r>
  <r>
    <x v="0"/>
    <x v="2"/>
    <x v="6"/>
    <x v="0"/>
    <n v="4"/>
    <n v="750"/>
    <n v="3000"/>
  </r>
  <r>
    <x v="8"/>
    <x v="5"/>
    <x v="4"/>
    <x v="1"/>
    <n v="5"/>
    <n v="2000"/>
    <n v="10000"/>
  </r>
  <r>
    <x v="0"/>
    <x v="1"/>
    <x v="2"/>
    <x v="4"/>
    <n v="4"/>
    <n v="900"/>
    <n v="3600"/>
  </r>
  <r>
    <x v="0"/>
    <x v="5"/>
    <x v="4"/>
    <x v="1"/>
    <n v="2"/>
    <n v="2000"/>
    <n v="4000"/>
  </r>
  <r>
    <x v="7"/>
    <x v="5"/>
    <x v="6"/>
    <x v="3"/>
    <n v="13"/>
    <n v="300"/>
    <n v="3900"/>
  </r>
  <r>
    <x v="11"/>
    <x v="2"/>
    <x v="4"/>
    <x v="0"/>
    <n v="6"/>
    <n v="750"/>
    <n v="4500"/>
  </r>
  <r>
    <x v="11"/>
    <x v="4"/>
    <x v="3"/>
    <x v="4"/>
    <n v="6"/>
    <n v="900"/>
    <n v="5400"/>
  </r>
  <r>
    <x v="6"/>
    <x v="5"/>
    <x v="6"/>
    <x v="1"/>
    <n v="2"/>
    <n v="2000"/>
    <n v="4000"/>
  </r>
  <r>
    <x v="7"/>
    <x v="4"/>
    <x v="2"/>
    <x v="3"/>
    <n v="15"/>
    <n v="300"/>
    <n v="4500"/>
  </r>
  <r>
    <x v="9"/>
    <x v="0"/>
    <x v="0"/>
    <x v="4"/>
    <n v="7"/>
    <n v="900"/>
    <n v="6300"/>
  </r>
  <r>
    <x v="5"/>
    <x v="4"/>
    <x v="0"/>
    <x v="0"/>
    <n v="6"/>
    <n v="750"/>
    <n v="4500"/>
  </r>
  <r>
    <x v="8"/>
    <x v="0"/>
    <x v="5"/>
    <x v="3"/>
    <n v="12"/>
    <n v="300"/>
    <n v="3600"/>
  </r>
  <r>
    <x v="11"/>
    <x v="5"/>
    <x v="0"/>
    <x v="2"/>
    <n v="8"/>
    <n v="700"/>
    <n v="5600"/>
  </r>
  <r>
    <x v="0"/>
    <x v="1"/>
    <x v="5"/>
    <x v="3"/>
    <n v="11"/>
    <n v="300"/>
    <n v="3300"/>
  </r>
  <r>
    <x v="8"/>
    <x v="4"/>
    <x v="5"/>
    <x v="2"/>
    <n v="6"/>
    <n v="700"/>
    <n v="4200"/>
  </r>
  <r>
    <x v="2"/>
    <x v="4"/>
    <x v="2"/>
    <x v="1"/>
    <n v="4"/>
    <n v="2000"/>
    <n v="8000"/>
  </r>
  <r>
    <x v="2"/>
    <x v="4"/>
    <x v="4"/>
    <x v="2"/>
    <n v="10"/>
    <n v="700"/>
    <n v="7000"/>
  </r>
  <r>
    <x v="10"/>
    <x v="5"/>
    <x v="2"/>
    <x v="4"/>
    <n v="5"/>
    <n v="900"/>
    <n v="4500"/>
  </r>
  <r>
    <x v="5"/>
    <x v="2"/>
    <x v="3"/>
    <x v="1"/>
    <n v="4"/>
    <n v="2000"/>
    <n v="8000"/>
  </r>
  <r>
    <x v="7"/>
    <x v="4"/>
    <x v="2"/>
    <x v="2"/>
    <n v="8"/>
    <n v="700"/>
    <n v="5600"/>
  </r>
  <r>
    <x v="3"/>
    <x v="3"/>
    <x v="3"/>
    <x v="4"/>
    <n v="7"/>
    <n v="900"/>
    <n v="6300"/>
  </r>
  <r>
    <x v="11"/>
    <x v="4"/>
    <x v="3"/>
    <x v="1"/>
    <n v="3"/>
    <n v="2000"/>
    <n v="6000"/>
  </r>
  <r>
    <x v="8"/>
    <x v="2"/>
    <x v="2"/>
    <x v="4"/>
    <n v="3"/>
    <n v="900"/>
    <n v="2700"/>
  </r>
  <r>
    <x v="1"/>
    <x v="3"/>
    <x v="5"/>
    <x v="3"/>
    <n v="12"/>
    <n v="300"/>
    <n v="3600"/>
  </r>
  <r>
    <x v="3"/>
    <x v="4"/>
    <x v="4"/>
    <x v="3"/>
    <n v="15"/>
    <n v="300"/>
    <n v="4500"/>
  </r>
  <r>
    <x v="2"/>
    <x v="1"/>
    <x v="0"/>
    <x v="3"/>
    <n v="13"/>
    <n v="300"/>
    <n v="3900"/>
  </r>
  <r>
    <x v="3"/>
    <x v="2"/>
    <x v="3"/>
    <x v="4"/>
    <n v="7"/>
    <n v="900"/>
    <n v="6300"/>
  </r>
  <r>
    <x v="6"/>
    <x v="2"/>
    <x v="4"/>
    <x v="3"/>
    <n v="12"/>
    <n v="300"/>
    <n v="3600"/>
  </r>
  <r>
    <x v="3"/>
    <x v="4"/>
    <x v="3"/>
    <x v="0"/>
    <n v="6"/>
    <n v="750"/>
    <n v="4500"/>
  </r>
  <r>
    <x v="5"/>
    <x v="1"/>
    <x v="0"/>
    <x v="2"/>
    <n v="10"/>
    <n v="700"/>
    <n v="7000"/>
  </r>
  <r>
    <x v="5"/>
    <x v="5"/>
    <x v="4"/>
    <x v="4"/>
    <n v="3"/>
    <n v="900"/>
    <n v="2700"/>
  </r>
  <r>
    <x v="10"/>
    <x v="3"/>
    <x v="1"/>
    <x v="3"/>
    <n v="13"/>
    <n v="300"/>
    <n v="3900"/>
  </r>
  <r>
    <x v="11"/>
    <x v="1"/>
    <x v="4"/>
    <x v="2"/>
    <n v="8"/>
    <n v="700"/>
    <n v="5600"/>
  </r>
  <r>
    <x v="0"/>
    <x v="3"/>
    <x v="1"/>
    <x v="0"/>
    <n v="6"/>
    <n v="750"/>
    <n v="4500"/>
  </r>
  <r>
    <x v="6"/>
    <x v="2"/>
    <x v="2"/>
    <x v="1"/>
    <n v="6"/>
    <n v="2000"/>
    <n v="12000"/>
  </r>
  <r>
    <x v="11"/>
    <x v="1"/>
    <x v="1"/>
    <x v="0"/>
    <n v="5"/>
    <n v="750"/>
    <n v="3750"/>
  </r>
  <r>
    <x v="8"/>
    <x v="1"/>
    <x v="5"/>
    <x v="0"/>
    <n v="7"/>
    <n v="750"/>
    <n v="5250"/>
  </r>
  <r>
    <x v="11"/>
    <x v="3"/>
    <x v="1"/>
    <x v="2"/>
    <n v="7"/>
    <n v="700"/>
    <n v="4900"/>
  </r>
  <r>
    <x v="10"/>
    <x v="3"/>
    <x v="6"/>
    <x v="0"/>
    <n v="7"/>
    <n v="750"/>
    <n v="5250"/>
  </r>
  <r>
    <x v="7"/>
    <x v="1"/>
    <x v="1"/>
    <x v="1"/>
    <n v="3"/>
    <n v="2000"/>
    <n v="6000"/>
  </r>
  <r>
    <x v="2"/>
    <x v="4"/>
    <x v="1"/>
    <x v="0"/>
    <n v="6"/>
    <n v="750"/>
    <n v="4500"/>
  </r>
  <r>
    <x v="7"/>
    <x v="2"/>
    <x v="2"/>
    <x v="4"/>
    <n v="4"/>
    <n v="900"/>
    <n v="3600"/>
  </r>
  <r>
    <x v="10"/>
    <x v="2"/>
    <x v="5"/>
    <x v="4"/>
    <n v="7"/>
    <n v="900"/>
    <n v="6300"/>
  </r>
  <r>
    <x v="3"/>
    <x v="5"/>
    <x v="6"/>
    <x v="4"/>
    <n v="7"/>
    <n v="900"/>
    <n v="6300"/>
  </r>
  <r>
    <x v="1"/>
    <x v="1"/>
    <x v="4"/>
    <x v="1"/>
    <n v="5"/>
    <n v="2000"/>
    <n v="10000"/>
  </r>
  <r>
    <x v="1"/>
    <x v="4"/>
    <x v="2"/>
    <x v="2"/>
    <n v="6"/>
    <n v="700"/>
    <n v="4200"/>
  </r>
  <r>
    <x v="8"/>
    <x v="1"/>
    <x v="4"/>
    <x v="0"/>
    <n v="6"/>
    <n v="750"/>
    <n v="4500"/>
  </r>
  <r>
    <x v="4"/>
    <x v="2"/>
    <x v="2"/>
    <x v="3"/>
    <n v="13"/>
    <n v="300"/>
    <n v="3900"/>
  </r>
  <r>
    <x v="5"/>
    <x v="4"/>
    <x v="3"/>
    <x v="3"/>
    <n v="15"/>
    <n v="300"/>
    <n v="4500"/>
  </r>
  <r>
    <x v="11"/>
    <x v="1"/>
    <x v="0"/>
    <x v="1"/>
    <n v="3"/>
    <n v="2000"/>
    <n v="6000"/>
  </r>
  <r>
    <x v="4"/>
    <x v="5"/>
    <x v="6"/>
    <x v="3"/>
    <n v="13"/>
    <n v="300"/>
    <n v="3900"/>
  </r>
  <r>
    <x v="1"/>
    <x v="5"/>
    <x v="4"/>
    <x v="1"/>
    <n v="5"/>
    <n v="2000"/>
    <n v="10000"/>
  </r>
  <r>
    <x v="4"/>
    <x v="3"/>
    <x v="5"/>
    <x v="4"/>
    <n v="7"/>
    <n v="900"/>
    <n v="6300"/>
  </r>
  <r>
    <x v="8"/>
    <x v="5"/>
    <x v="5"/>
    <x v="3"/>
    <n v="11"/>
    <n v="300"/>
    <n v="3300"/>
  </r>
  <r>
    <x v="11"/>
    <x v="5"/>
    <x v="5"/>
    <x v="0"/>
    <n v="4"/>
    <n v="750"/>
    <n v="3000"/>
  </r>
  <r>
    <x v="2"/>
    <x v="0"/>
    <x v="3"/>
    <x v="3"/>
    <n v="13"/>
    <n v="300"/>
    <n v="3900"/>
  </r>
  <r>
    <x v="11"/>
    <x v="4"/>
    <x v="0"/>
    <x v="4"/>
    <n v="7"/>
    <n v="900"/>
    <n v="6300"/>
  </r>
  <r>
    <x v="6"/>
    <x v="0"/>
    <x v="6"/>
    <x v="4"/>
    <n v="7"/>
    <n v="900"/>
    <n v="6300"/>
  </r>
  <r>
    <x v="5"/>
    <x v="4"/>
    <x v="6"/>
    <x v="2"/>
    <n v="8"/>
    <n v="700"/>
    <n v="5600"/>
  </r>
  <r>
    <x v="11"/>
    <x v="2"/>
    <x v="3"/>
    <x v="0"/>
    <n v="6"/>
    <n v="750"/>
    <n v="4500"/>
  </r>
  <r>
    <x v="5"/>
    <x v="2"/>
    <x v="6"/>
    <x v="4"/>
    <n v="4"/>
    <n v="900"/>
    <n v="3600"/>
  </r>
  <r>
    <x v="5"/>
    <x v="5"/>
    <x v="5"/>
    <x v="4"/>
    <n v="5"/>
    <n v="900"/>
    <n v="4500"/>
  </r>
  <r>
    <x v="3"/>
    <x v="4"/>
    <x v="6"/>
    <x v="0"/>
    <n v="4"/>
    <n v="750"/>
    <n v="3000"/>
  </r>
  <r>
    <x v="9"/>
    <x v="0"/>
    <x v="4"/>
    <x v="4"/>
    <n v="6"/>
    <n v="900"/>
    <n v="5400"/>
  </r>
  <r>
    <x v="0"/>
    <x v="1"/>
    <x v="0"/>
    <x v="1"/>
    <n v="6"/>
    <n v="2000"/>
    <n v="12000"/>
  </r>
  <r>
    <x v="10"/>
    <x v="3"/>
    <x v="5"/>
    <x v="2"/>
    <n v="9"/>
    <n v="700"/>
    <n v="6300"/>
  </r>
  <r>
    <x v="5"/>
    <x v="0"/>
    <x v="0"/>
    <x v="0"/>
    <n v="6"/>
    <n v="750"/>
    <n v="4500"/>
  </r>
  <r>
    <x v="10"/>
    <x v="5"/>
    <x v="4"/>
    <x v="2"/>
    <n v="7"/>
    <n v="700"/>
    <n v="4900"/>
  </r>
  <r>
    <x v="10"/>
    <x v="4"/>
    <x v="6"/>
    <x v="0"/>
    <n v="7"/>
    <n v="750"/>
    <n v="5250"/>
  </r>
  <r>
    <x v="5"/>
    <x v="2"/>
    <x v="4"/>
    <x v="2"/>
    <n v="8"/>
    <n v="700"/>
    <n v="5600"/>
  </r>
  <r>
    <x v="2"/>
    <x v="1"/>
    <x v="3"/>
    <x v="4"/>
    <n v="6"/>
    <n v="900"/>
    <n v="5400"/>
  </r>
  <r>
    <x v="7"/>
    <x v="0"/>
    <x v="1"/>
    <x v="2"/>
    <n v="6"/>
    <n v="700"/>
    <n v="4200"/>
  </r>
  <r>
    <x v="5"/>
    <x v="3"/>
    <x v="1"/>
    <x v="4"/>
    <n v="4"/>
    <n v="900"/>
    <n v="3600"/>
  </r>
  <r>
    <x v="6"/>
    <x v="4"/>
    <x v="1"/>
    <x v="0"/>
    <n v="7"/>
    <n v="750"/>
    <n v="5250"/>
  </r>
  <r>
    <x v="5"/>
    <x v="4"/>
    <x v="1"/>
    <x v="2"/>
    <n v="8"/>
    <n v="700"/>
    <n v="5600"/>
  </r>
  <r>
    <x v="9"/>
    <x v="3"/>
    <x v="6"/>
    <x v="3"/>
    <n v="11"/>
    <n v="300"/>
    <n v="3300"/>
  </r>
  <r>
    <x v="4"/>
    <x v="1"/>
    <x v="4"/>
    <x v="4"/>
    <n v="4"/>
    <n v="900"/>
    <n v="3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J13:P22" firstHeaderRow="1" firstDataRow="2" firstDataCol="1"/>
  <pivotFields count="7">
    <pivotField showAll="0">
      <items count="13">
        <item x="5"/>
        <item x="4"/>
        <item x="1"/>
        <item x="9"/>
        <item x="11"/>
        <item x="3"/>
        <item x="6"/>
        <item x="8"/>
        <item x="10"/>
        <item x="0"/>
        <item x="2"/>
        <item x="7"/>
        <item t="default"/>
      </items>
    </pivotField>
    <pivotField showAll="0">
      <items count="7">
        <item x="0"/>
        <item x="2"/>
        <item x="3"/>
        <item x="1"/>
        <item x="5"/>
        <item x="4"/>
        <item t="default"/>
      </items>
    </pivotField>
    <pivotField axis="axisRow" showAll="0">
      <items count="8">
        <item x="0"/>
        <item x="2"/>
        <item x="3"/>
        <item x="4"/>
        <item x="6"/>
        <item x="1"/>
        <item x="5"/>
        <item t="default"/>
      </items>
    </pivotField>
    <pivotField axis="axisCol" showAll="0">
      <items count="6">
        <item x="1"/>
        <item x="4"/>
        <item x="2"/>
        <item x="0"/>
        <item x="3"/>
        <item t="default"/>
      </items>
    </pivotField>
    <pivotField showAll="0"/>
    <pivotField showAll="0"/>
    <pivotField dataField="1" showAll="0"/>
  </pivotFields>
  <rowFields count="1">
    <field x="2"/>
  </rowFields>
  <rowItems count="8">
    <i>
      <x/>
    </i>
    <i>
      <x v="1"/>
    </i>
    <i>
      <x v="2"/>
    </i>
    <i>
      <x v="3"/>
    </i>
    <i>
      <x v="4"/>
    </i>
    <i>
      <x v="5"/>
    </i>
    <i>
      <x v="6"/>
    </i>
    <i t="grand">
      <x/>
    </i>
  </rowItems>
  <colFields count="1">
    <field x="3"/>
  </colFields>
  <colItems count="6">
    <i>
      <x/>
    </i>
    <i>
      <x v="1"/>
    </i>
    <i>
      <x v="2"/>
    </i>
    <i>
      <x v="3"/>
    </i>
    <i>
      <x v="4"/>
    </i>
    <i t="grand">
      <x/>
    </i>
  </colItems>
  <dataFields count="1">
    <dataField name="Sum of Total Sales" fld="6" baseField="0" baseItem="0"/>
  </dataFields>
  <chartFormats count="10">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43" format="0" series="1">
      <pivotArea type="data" outline="0" fieldPosition="0">
        <references count="2">
          <reference field="4294967294" count="1" selected="0">
            <x v="0"/>
          </reference>
          <reference field="3" count="1" selected="0">
            <x v="0"/>
          </reference>
        </references>
      </pivotArea>
    </chartFormat>
    <chartFormat chart="43" format="1" series="1">
      <pivotArea type="data" outline="0" fieldPosition="0">
        <references count="2">
          <reference field="4294967294" count="1" selected="0">
            <x v="0"/>
          </reference>
          <reference field="3" count="1" selected="0">
            <x v="1"/>
          </reference>
        </references>
      </pivotArea>
    </chartFormat>
    <chartFormat chart="43" format="2" series="1">
      <pivotArea type="data" outline="0" fieldPosition="0">
        <references count="2">
          <reference field="4294967294" count="1" selected="0">
            <x v="0"/>
          </reference>
          <reference field="3" count="1" selected="0">
            <x v="2"/>
          </reference>
        </references>
      </pivotArea>
    </chartFormat>
    <chartFormat chart="43" format="3" series="1">
      <pivotArea type="data" outline="0" fieldPosition="0">
        <references count="2">
          <reference field="4294967294" count="1" selected="0">
            <x v="0"/>
          </reference>
          <reference field="3" count="1" selected="0">
            <x v="3"/>
          </reference>
        </references>
      </pivotArea>
    </chartFormat>
    <chartFormat chart="43"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23:H32" firstHeaderRow="1" firstDataRow="2" firstDataCol="1"/>
  <pivotFields count="7">
    <pivotField showAll="0">
      <items count="13">
        <item x="5"/>
        <item x="4"/>
        <item x="1"/>
        <item x="9"/>
        <item x="11"/>
        <item x="3"/>
        <item x="6"/>
        <item x="8"/>
        <item x="10"/>
        <item x="0"/>
        <item x="2"/>
        <item x="7"/>
        <item t="default"/>
      </items>
    </pivotField>
    <pivotField axis="axisCol" showAll="0">
      <items count="7">
        <item x="0"/>
        <item x="2"/>
        <item x="3"/>
        <item x="1"/>
        <item x="5"/>
        <item x="4"/>
        <item t="default"/>
      </items>
    </pivotField>
    <pivotField axis="axisRow" showAll="0">
      <items count="8">
        <item x="0"/>
        <item x="2"/>
        <item x="3"/>
        <item x="4"/>
        <item x="6"/>
        <item x="1"/>
        <item x="5"/>
        <item t="default"/>
      </items>
    </pivotField>
    <pivotField showAll="0">
      <items count="6">
        <item x="1"/>
        <item x="4"/>
        <item x="2"/>
        <item x="0"/>
        <item x="3"/>
        <item t="default"/>
      </items>
    </pivotField>
    <pivotField showAll="0"/>
    <pivotField showAll="0"/>
    <pivotField dataField="1" showAll="0"/>
  </pivotFields>
  <rowFields count="1">
    <field x="2"/>
  </rowFields>
  <rowItems count="8">
    <i>
      <x/>
    </i>
    <i>
      <x v="1"/>
    </i>
    <i>
      <x v="2"/>
    </i>
    <i>
      <x v="3"/>
    </i>
    <i>
      <x v="4"/>
    </i>
    <i>
      <x v="5"/>
    </i>
    <i>
      <x v="6"/>
    </i>
    <i t="grand">
      <x/>
    </i>
  </rowItems>
  <colFields count="1">
    <field x="1"/>
  </colFields>
  <colItems count="7">
    <i>
      <x/>
    </i>
    <i>
      <x v="1"/>
    </i>
    <i>
      <x v="2"/>
    </i>
    <i>
      <x v="3"/>
    </i>
    <i>
      <x v="4"/>
    </i>
    <i>
      <x v="5"/>
    </i>
    <i t="grand">
      <x/>
    </i>
  </colItems>
  <dataFields count="1">
    <dataField name="Sum of Total Sales" fld="6" baseField="0" baseItem="0"/>
  </dataFields>
  <chartFormats count="12">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 chart="13" format="5" series="1">
      <pivotArea type="data" outline="0" fieldPosition="0">
        <references count="2">
          <reference field="4294967294" count="1" selected="0">
            <x v="0"/>
          </reference>
          <reference field="1" count="1" selected="0">
            <x v="5"/>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2">
          <reference field="4294967294" count="1" selected="0">
            <x v="0"/>
          </reference>
          <reference field="1" count="1" selected="0">
            <x v="2"/>
          </reference>
        </references>
      </pivotArea>
    </chartFormat>
    <chartFormat chart="19" format="3" series="1">
      <pivotArea type="data" outline="0" fieldPosition="0">
        <references count="2">
          <reference field="4294967294" count="1" selected="0">
            <x v="0"/>
          </reference>
          <reference field="1" count="1" selected="0">
            <x v="3"/>
          </reference>
        </references>
      </pivotArea>
    </chartFormat>
    <chartFormat chart="19" format="4" series="1">
      <pivotArea type="data" outline="0" fieldPosition="0">
        <references count="2">
          <reference field="4294967294" count="1" selected="0">
            <x v="0"/>
          </reference>
          <reference field="1" count="1" selected="0">
            <x v="4"/>
          </reference>
        </references>
      </pivotArea>
    </chartFormat>
    <chartFormat chart="19"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I3:J10" firstHeaderRow="1" firstDataRow="1" firstDataCol="1"/>
  <pivotFields count="7">
    <pivotField showAll="0">
      <items count="13">
        <item x="5"/>
        <item x="4"/>
        <item x="1"/>
        <item x="9"/>
        <item x="11"/>
        <item x="3"/>
        <item x="6"/>
        <item x="8"/>
        <item x="10"/>
        <item x="0"/>
        <item x="2"/>
        <item x="7"/>
        <item t="default"/>
      </items>
    </pivotField>
    <pivotField axis="axisRow" showAll="0">
      <items count="7">
        <item x="0"/>
        <item x="2"/>
        <item x="3"/>
        <item x="1"/>
        <item x="5"/>
        <item x="4"/>
        <item t="default"/>
      </items>
    </pivotField>
    <pivotField showAll="0">
      <items count="8">
        <item x="0"/>
        <item x="2"/>
        <item x="3"/>
        <item x="4"/>
        <item x="6"/>
        <item x="1"/>
        <item x="5"/>
        <item t="default"/>
      </items>
    </pivotField>
    <pivotField showAll="0">
      <items count="6">
        <item x="1"/>
        <item x="4"/>
        <item x="2"/>
        <item x="0"/>
        <item x="3"/>
        <item t="default"/>
      </items>
    </pivotField>
    <pivotField showAll="0"/>
    <pivotField showAll="0"/>
    <pivotField dataField="1" showAll="0"/>
  </pivotFields>
  <rowFields count="1">
    <field x="1"/>
  </rowFields>
  <rowItems count="7">
    <i>
      <x/>
    </i>
    <i>
      <x v="1"/>
    </i>
    <i>
      <x v="2"/>
    </i>
    <i>
      <x v="3"/>
    </i>
    <i>
      <x v="4"/>
    </i>
    <i>
      <x v="5"/>
    </i>
    <i t="grand">
      <x/>
    </i>
  </rowItems>
  <colItems count="1">
    <i/>
  </colItems>
  <dataFields count="1">
    <dataField name="Sum of Total Sales" fld="6"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F9" firstHeaderRow="1" firstDataRow="1" firstDataCol="1"/>
  <pivotFields count="7">
    <pivotField showAll="0">
      <items count="13">
        <item x="5"/>
        <item x="4"/>
        <item x="1"/>
        <item x="9"/>
        <item x="11"/>
        <item x="3"/>
        <item x="6"/>
        <item x="8"/>
        <item x="10"/>
        <item x="0"/>
        <item x="2"/>
        <item x="7"/>
        <item t="default"/>
      </items>
    </pivotField>
    <pivotField showAll="0">
      <items count="7">
        <item x="0"/>
        <item x="2"/>
        <item x="3"/>
        <item x="1"/>
        <item x="5"/>
        <item x="4"/>
        <item t="default"/>
      </items>
    </pivotField>
    <pivotField showAll="0">
      <items count="8">
        <item x="0"/>
        <item x="2"/>
        <item x="3"/>
        <item x="4"/>
        <item x="6"/>
        <item x="1"/>
        <item x="5"/>
        <item t="default"/>
      </items>
    </pivotField>
    <pivotField axis="axisRow" showAll="0">
      <items count="6">
        <item x="1"/>
        <item x="4"/>
        <item x="2"/>
        <item x="0"/>
        <item x="3"/>
        <item t="default"/>
      </items>
    </pivotField>
    <pivotField showAll="0"/>
    <pivotField showAll="0"/>
    <pivotField dataField="1" showAll="0"/>
  </pivotFields>
  <rowFields count="1">
    <field x="3"/>
  </rowFields>
  <rowItems count="6">
    <i>
      <x/>
    </i>
    <i>
      <x v="1"/>
    </i>
    <i>
      <x v="2"/>
    </i>
    <i>
      <x v="3"/>
    </i>
    <i>
      <x v="4"/>
    </i>
    <i t="grand">
      <x/>
    </i>
  </rowItems>
  <colItems count="1">
    <i/>
  </colItems>
  <dataFields count="1">
    <dataField name="Sum of Total Sales"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3:B16" firstHeaderRow="1" firstDataRow="1" firstDataCol="1"/>
  <pivotFields count="7">
    <pivotField axis="axisRow" showAll="0">
      <items count="13">
        <item x="5"/>
        <item x="4"/>
        <item x="1"/>
        <item x="9"/>
        <item x="11"/>
        <item x="3"/>
        <item x="6"/>
        <item x="8"/>
        <item x="10"/>
        <item x="0"/>
        <item x="2"/>
        <item x="7"/>
        <item t="default"/>
      </items>
    </pivotField>
    <pivotField showAll="0">
      <items count="7">
        <item x="0"/>
        <item x="2"/>
        <item x="3"/>
        <item x="1"/>
        <item x="5"/>
        <item x="4"/>
        <item t="default"/>
      </items>
    </pivotField>
    <pivotField showAll="0">
      <items count="8">
        <item x="0"/>
        <item x="2"/>
        <item x="3"/>
        <item x="4"/>
        <item x="6"/>
        <item x="1"/>
        <item x="5"/>
        <item t="default"/>
      </items>
    </pivotField>
    <pivotField showAll="0">
      <items count="6">
        <item x="1"/>
        <item x="4"/>
        <item x="2"/>
        <item x="0"/>
        <item x="3"/>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Sales" fld="6" baseField="0" baseItem="0"/>
  </dataField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4"/>
    <pivotTable tabId="8" name="PivotTable1"/>
    <pivotTable tabId="8" name="PivotTable2"/>
    <pivotTable tabId="8" name="PivotTable3"/>
    <pivotTable tabId="8" name="PivotTable5"/>
  </pivotTables>
  <data>
    <tabular pivotCacheId="1">
      <items count="12">
        <i x="5" s="1"/>
        <i x="4" s="1"/>
        <i x="1" s="1"/>
        <i x="9" s="1"/>
        <i x="11" s="1"/>
        <i x="3" s="1"/>
        <i x="6" s="1"/>
        <i x="8" s="1"/>
        <i x="10"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8" name="PivotTable4"/>
    <pivotTable tabId="8" name="PivotTable1"/>
    <pivotTable tabId="8" name="PivotTable2"/>
    <pivotTable tabId="8" name="PivotTable3"/>
    <pivotTable tabId="8" name="PivotTable5"/>
  </pivotTables>
  <data>
    <tabular pivotCacheId="1">
      <items count="6">
        <i x="0" s="1"/>
        <i x="2" s="1"/>
        <i x="3" s="1"/>
        <i x="1"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8" name="PivotTable4"/>
    <pivotTable tabId="8" name="PivotTable1"/>
    <pivotTable tabId="8" name="PivotTable2"/>
    <pivotTable tabId="8" name="PivotTable3"/>
    <pivotTable tabId="8" name="PivotTable5"/>
  </pivotTables>
  <data>
    <tabular pivotCacheId="1">
      <items count="7">
        <i x="0" s="1"/>
        <i x="2" s="1"/>
        <i x="3" s="1"/>
        <i x="4" s="1"/>
        <i x="6"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8" name="PivotTable4"/>
    <pivotTable tabId="8" name="PivotTable1"/>
    <pivotTable tabId="8" name="PivotTable2"/>
    <pivotTable tabId="8" name="PivotTable3"/>
    <pivotTable tabId="8" name="PivotTable5"/>
  </pivotTables>
  <data>
    <tabular pivotCacheId="1">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Store" cache="Slicer_Store" caption="Store" rowHeight="241300"/>
  <slicer name="Salesperson" cache="Slicer_Salesperson" caption="Salesperson" rowHeight="241300"/>
  <slicer name="Product" cache="Slicer_Product" caption="Product" rowHeight="241300"/>
</slicers>
</file>

<file path=xl/tables/table1.xml><?xml version="1.0" encoding="utf-8"?>
<table xmlns="http://schemas.openxmlformats.org/spreadsheetml/2006/main" id="1" name="Table4" displayName="Table4" ref="A1:G1000" totalsRowShown="0" tableBorderDxfId="1" headerRowCellStyle="Workshop">
  <tableColumns count="7">
    <tableColumn id="1" name="Month" dataDxfId="0"/>
    <tableColumn id="2" name="Store"/>
    <tableColumn id="3" name="Salesperson"/>
    <tableColumn id="4" name="Product"/>
    <tableColumn id="5" name="Quantity"/>
    <tableColumn id="6" name="Price"/>
    <tableColumn id="7" name="Total Sale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5"/>
  <sheetViews>
    <sheetView showGridLines="0" workbookViewId="0">
      <selection activeCell="E13" sqref="E13"/>
    </sheetView>
  </sheetViews>
  <sheetFormatPr defaultRowHeight="15" x14ac:dyDescent="0.25"/>
  <cols>
    <col min="1" max="1" width="8.28515625" bestFit="1" customWidth="1"/>
    <col min="2" max="2" width="10.28515625" bestFit="1" customWidth="1"/>
    <col min="3" max="3" width="13.85546875" bestFit="1" customWidth="1"/>
    <col min="4" max="4" width="27.140625" bestFit="1" customWidth="1"/>
    <col min="5" max="5" width="13.7109375" bestFit="1" customWidth="1"/>
    <col min="8" max="8" width="33.28515625" bestFit="1" customWidth="1"/>
    <col min="11" max="11" width="10.5703125" bestFit="1" customWidth="1"/>
  </cols>
  <sheetData>
    <row r="1" spans="1:8" ht="15.75" x14ac:dyDescent="0.25">
      <c r="C1" s="1"/>
      <c r="D1" s="20" t="s">
        <v>0</v>
      </c>
      <c r="E1" s="20"/>
    </row>
    <row r="2" spans="1:8" ht="15.75" x14ac:dyDescent="0.25">
      <c r="C2" s="2"/>
      <c r="D2" s="3"/>
      <c r="E2" s="3"/>
    </row>
    <row r="3" spans="1:8" ht="15.75" x14ac:dyDescent="0.25">
      <c r="C3" s="2"/>
      <c r="D3" s="18" t="s">
        <v>1</v>
      </c>
      <c r="E3" s="18" t="s">
        <v>2</v>
      </c>
    </row>
    <row r="4" spans="1:8" ht="15.75" x14ac:dyDescent="0.25">
      <c r="C4" s="2"/>
      <c r="D4" s="4">
        <v>0</v>
      </c>
      <c r="E4" s="4" t="s">
        <v>3</v>
      </c>
    </row>
    <row r="5" spans="1:8" ht="15.75" x14ac:dyDescent="0.25">
      <c r="C5" s="2"/>
      <c r="D5" s="4">
        <v>31</v>
      </c>
      <c r="E5" s="4" t="s">
        <v>4</v>
      </c>
    </row>
    <row r="6" spans="1:8" ht="15.75" x14ac:dyDescent="0.25">
      <c r="C6" s="2"/>
      <c r="D6" s="4">
        <v>61</v>
      </c>
      <c r="E6" s="4" t="s">
        <v>5</v>
      </c>
    </row>
    <row r="7" spans="1:8" ht="15.75" x14ac:dyDescent="0.25">
      <c r="A7" s="2"/>
      <c r="B7" s="2"/>
      <c r="C7" s="2"/>
      <c r="D7" s="4">
        <v>91</v>
      </c>
      <c r="E7" s="4" t="s">
        <v>6</v>
      </c>
    </row>
    <row r="8" spans="1:8" ht="15.75" x14ac:dyDescent="0.25">
      <c r="A8" s="2"/>
      <c r="B8" s="2"/>
      <c r="C8" s="2"/>
      <c r="D8" s="4">
        <v>181</v>
      </c>
      <c r="E8" s="4" t="s">
        <v>7</v>
      </c>
    </row>
    <row r="10" spans="1:8" ht="15.75" x14ac:dyDescent="0.25">
      <c r="A10" s="21" t="s">
        <v>8</v>
      </c>
      <c r="B10" s="22"/>
      <c r="C10" s="22"/>
      <c r="D10" s="22"/>
      <c r="E10" s="22"/>
      <c r="F10" s="23"/>
      <c r="H10" s="5">
        <v>43555</v>
      </c>
    </row>
    <row r="12" spans="1:8" ht="15.75" x14ac:dyDescent="0.25">
      <c r="A12" s="18" t="s">
        <v>9</v>
      </c>
      <c r="B12" s="18" t="s">
        <v>10</v>
      </c>
      <c r="C12" s="18" t="s">
        <v>11</v>
      </c>
      <c r="D12" s="18" t="s">
        <v>12</v>
      </c>
      <c r="E12" s="18" t="s">
        <v>13</v>
      </c>
      <c r="F12" s="6"/>
    </row>
    <row r="13" spans="1:8" x14ac:dyDescent="0.25">
      <c r="A13" s="4">
        <v>1000002</v>
      </c>
      <c r="B13" s="7">
        <v>43209</v>
      </c>
      <c r="C13" s="4">
        <v>125</v>
      </c>
      <c r="D13" s="4">
        <f>MAX(0,DATEDIF(B13,$H$10,"d"))</f>
        <v>346</v>
      </c>
      <c r="E13" s="4" t="str">
        <f>VLOOKUP(D13,$D$3:$E$8,2,1)</f>
        <v>&gt; 180</v>
      </c>
      <c r="F13" s="19"/>
    </row>
    <row r="14" spans="1:8" x14ac:dyDescent="0.25">
      <c r="A14" s="4">
        <v>1000007</v>
      </c>
      <c r="B14" s="7">
        <v>43490</v>
      </c>
      <c r="C14" s="4">
        <v>124</v>
      </c>
      <c r="D14" s="4">
        <f t="shared" ref="D14:D77" si="0">MAX(0,DATEDIF(B14,$H$10,"d"))</f>
        <v>65</v>
      </c>
      <c r="E14" s="4" t="str">
        <f t="shared" ref="E14:E77" si="1">VLOOKUP(D14,$D$3:$E$8,2,1)</f>
        <v>61 - 90</v>
      </c>
      <c r="F14" s="6"/>
    </row>
    <row r="15" spans="1:8" x14ac:dyDescent="0.25">
      <c r="A15" s="4">
        <v>1000009</v>
      </c>
      <c r="B15" s="7">
        <v>43305</v>
      </c>
      <c r="C15" s="4">
        <v>122</v>
      </c>
      <c r="D15" s="4">
        <f t="shared" si="0"/>
        <v>250</v>
      </c>
      <c r="E15" s="4" t="str">
        <f t="shared" si="1"/>
        <v>&gt; 180</v>
      </c>
      <c r="F15" s="6"/>
    </row>
    <row r="16" spans="1:8" x14ac:dyDescent="0.25">
      <c r="A16" s="4">
        <v>1000010</v>
      </c>
      <c r="B16" s="7">
        <v>43442</v>
      </c>
      <c r="C16" s="4">
        <v>125</v>
      </c>
      <c r="D16" s="4">
        <f t="shared" si="0"/>
        <v>113</v>
      </c>
      <c r="E16" s="4" t="str">
        <f t="shared" si="1"/>
        <v>91 - 180</v>
      </c>
      <c r="F16" s="6"/>
    </row>
    <row r="17" spans="1:6" x14ac:dyDescent="0.25">
      <c r="A17" s="4">
        <v>1000012</v>
      </c>
      <c r="B17" s="7">
        <v>43508</v>
      </c>
      <c r="C17" s="4">
        <v>125</v>
      </c>
      <c r="D17" s="4">
        <f t="shared" si="0"/>
        <v>47</v>
      </c>
      <c r="E17" s="4" t="str">
        <f t="shared" si="1"/>
        <v>31 - 60</v>
      </c>
      <c r="F17" s="6"/>
    </row>
    <row r="18" spans="1:6" x14ac:dyDescent="0.25">
      <c r="A18" s="4">
        <v>1000016</v>
      </c>
      <c r="B18" s="7">
        <v>43539</v>
      </c>
      <c r="C18" s="4">
        <v>125</v>
      </c>
      <c r="D18" s="4">
        <f t="shared" si="0"/>
        <v>16</v>
      </c>
      <c r="E18" s="4" t="str">
        <f t="shared" si="1"/>
        <v>0 - 30</v>
      </c>
      <c r="F18" s="6"/>
    </row>
    <row r="19" spans="1:6" x14ac:dyDescent="0.25">
      <c r="A19" s="4">
        <v>1000020</v>
      </c>
      <c r="B19" s="7">
        <v>43482</v>
      </c>
      <c r="C19" s="4">
        <v>127</v>
      </c>
      <c r="D19" s="4">
        <f t="shared" si="0"/>
        <v>73</v>
      </c>
      <c r="E19" s="4" t="str">
        <f t="shared" si="1"/>
        <v>61 - 90</v>
      </c>
      <c r="F19" s="6"/>
    </row>
    <row r="20" spans="1:6" x14ac:dyDescent="0.25">
      <c r="A20" s="4">
        <v>1000033</v>
      </c>
      <c r="B20" s="7">
        <v>43192</v>
      </c>
      <c r="C20" s="4">
        <v>126</v>
      </c>
      <c r="D20" s="4">
        <f t="shared" si="0"/>
        <v>363</v>
      </c>
      <c r="E20" s="4" t="str">
        <f t="shared" si="1"/>
        <v>&gt; 180</v>
      </c>
      <c r="F20" s="6"/>
    </row>
    <row r="21" spans="1:6" x14ac:dyDescent="0.25">
      <c r="A21" s="4">
        <v>1000035</v>
      </c>
      <c r="B21" s="7">
        <v>43325</v>
      </c>
      <c r="C21" s="4">
        <v>126</v>
      </c>
      <c r="D21" s="4">
        <f t="shared" si="0"/>
        <v>230</v>
      </c>
      <c r="E21" s="4" t="str">
        <f t="shared" si="1"/>
        <v>&gt; 180</v>
      </c>
      <c r="F21" s="6"/>
    </row>
    <row r="22" spans="1:6" x14ac:dyDescent="0.25">
      <c r="A22" s="4">
        <v>1000037</v>
      </c>
      <c r="B22" s="7">
        <v>43267</v>
      </c>
      <c r="C22" s="4">
        <v>121</v>
      </c>
      <c r="D22" s="4">
        <f t="shared" si="0"/>
        <v>288</v>
      </c>
      <c r="E22" s="4" t="str">
        <f t="shared" si="1"/>
        <v>&gt; 180</v>
      </c>
      <c r="F22" s="6"/>
    </row>
    <row r="23" spans="1:6" x14ac:dyDescent="0.25">
      <c r="A23" s="4">
        <v>1000041</v>
      </c>
      <c r="B23" s="7">
        <v>43432</v>
      </c>
      <c r="C23" s="4">
        <v>124</v>
      </c>
      <c r="D23" s="4">
        <f t="shared" si="0"/>
        <v>123</v>
      </c>
      <c r="E23" s="4" t="str">
        <f t="shared" si="1"/>
        <v>91 - 180</v>
      </c>
      <c r="F23" s="6"/>
    </row>
    <row r="24" spans="1:6" x14ac:dyDescent="0.25">
      <c r="A24" s="4">
        <v>1000042</v>
      </c>
      <c r="B24" s="7">
        <v>43199</v>
      </c>
      <c r="C24" s="4">
        <v>127</v>
      </c>
      <c r="D24" s="4">
        <f t="shared" si="0"/>
        <v>356</v>
      </c>
      <c r="E24" s="4" t="str">
        <f t="shared" si="1"/>
        <v>&gt; 180</v>
      </c>
      <c r="F24" s="6"/>
    </row>
    <row r="25" spans="1:6" x14ac:dyDescent="0.25">
      <c r="A25" s="4">
        <v>1000051</v>
      </c>
      <c r="B25" s="7">
        <v>43532</v>
      </c>
      <c r="C25" s="4">
        <v>122</v>
      </c>
      <c r="D25" s="4">
        <f t="shared" si="0"/>
        <v>23</v>
      </c>
      <c r="E25" s="4" t="str">
        <f t="shared" si="1"/>
        <v>0 - 30</v>
      </c>
      <c r="F25" s="6"/>
    </row>
    <row r="26" spans="1:6" x14ac:dyDescent="0.25">
      <c r="A26" s="4">
        <v>1000053</v>
      </c>
      <c r="B26" s="7">
        <v>43461</v>
      </c>
      <c r="C26" s="4">
        <v>127</v>
      </c>
      <c r="D26" s="4">
        <f t="shared" si="0"/>
        <v>94</v>
      </c>
      <c r="E26" s="4" t="str">
        <f t="shared" si="1"/>
        <v>91 - 180</v>
      </c>
      <c r="F26" s="6"/>
    </row>
    <row r="27" spans="1:6" x14ac:dyDescent="0.25">
      <c r="A27" s="4">
        <v>1000055</v>
      </c>
      <c r="B27" s="7">
        <v>43478</v>
      </c>
      <c r="C27" s="4">
        <v>127</v>
      </c>
      <c r="D27" s="4">
        <f t="shared" si="0"/>
        <v>77</v>
      </c>
      <c r="E27" s="4" t="str">
        <f t="shared" si="1"/>
        <v>61 - 90</v>
      </c>
      <c r="F27" s="6"/>
    </row>
    <row r="28" spans="1:6" x14ac:dyDescent="0.25">
      <c r="A28" s="4">
        <v>1000067</v>
      </c>
      <c r="B28" s="7">
        <v>43197</v>
      </c>
      <c r="C28" s="4">
        <v>121</v>
      </c>
      <c r="D28" s="4">
        <f t="shared" si="0"/>
        <v>358</v>
      </c>
      <c r="E28" s="4" t="str">
        <f t="shared" si="1"/>
        <v>&gt; 180</v>
      </c>
      <c r="F28" s="6"/>
    </row>
    <row r="29" spans="1:6" x14ac:dyDescent="0.25">
      <c r="A29" s="4">
        <v>1000069</v>
      </c>
      <c r="B29" s="7">
        <v>43427</v>
      </c>
      <c r="C29" s="4">
        <v>128</v>
      </c>
      <c r="D29" s="4">
        <f t="shared" si="0"/>
        <v>128</v>
      </c>
      <c r="E29" s="4" t="str">
        <f t="shared" si="1"/>
        <v>91 - 180</v>
      </c>
      <c r="F29" s="6"/>
    </row>
    <row r="30" spans="1:6" x14ac:dyDescent="0.25">
      <c r="A30" s="4">
        <v>1000070</v>
      </c>
      <c r="B30" s="7">
        <v>43211</v>
      </c>
      <c r="C30" s="4">
        <v>123</v>
      </c>
      <c r="D30" s="4">
        <f t="shared" si="0"/>
        <v>344</v>
      </c>
      <c r="E30" s="4" t="str">
        <f t="shared" si="1"/>
        <v>&gt; 180</v>
      </c>
      <c r="F30" s="6"/>
    </row>
    <row r="31" spans="1:6" x14ac:dyDescent="0.25">
      <c r="A31" s="4">
        <v>1000071</v>
      </c>
      <c r="B31" s="7">
        <v>43299</v>
      </c>
      <c r="C31" s="4">
        <v>122</v>
      </c>
      <c r="D31" s="4">
        <f t="shared" si="0"/>
        <v>256</v>
      </c>
      <c r="E31" s="4" t="str">
        <f t="shared" si="1"/>
        <v>&gt; 180</v>
      </c>
      <c r="F31" s="6"/>
    </row>
    <row r="32" spans="1:6" x14ac:dyDescent="0.25">
      <c r="A32" s="4">
        <v>1000072</v>
      </c>
      <c r="B32" s="7">
        <v>43298</v>
      </c>
      <c r="C32" s="4">
        <v>126</v>
      </c>
      <c r="D32" s="4">
        <f t="shared" si="0"/>
        <v>257</v>
      </c>
      <c r="E32" s="4" t="str">
        <f t="shared" si="1"/>
        <v>&gt; 180</v>
      </c>
      <c r="F32" s="6"/>
    </row>
    <row r="33" spans="1:6" x14ac:dyDescent="0.25">
      <c r="A33" s="4">
        <v>1000078</v>
      </c>
      <c r="B33" s="7">
        <v>43203</v>
      </c>
      <c r="C33" s="4">
        <v>124</v>
      </c>
      <c r="D33" s="4">
        <f t="shared" si="0"/>
        <v>352</v>
      </c>
      <c r="E33" s="4" t="str">
        <f t="shared" si="1"/>
        <v>&gt; 180</v>
      </c>
      <c r="F33" s="6"/>
    </row>
    <row r="34" spans="1:6" x14ac:dyDescent="0.25">
      <c r="A34" s="4">
        <v>1000081</v>
      </c>
      <c r="B34" s="7">
        <v>43467</v>
      </c>
      <c r="C34" s="4">
        <v>125</v>
      </c>
      <c r="D34" s="4">
        <f t="shared" si="0"/>
        <v>88</v>
      </c>
      <c r="E34" s="4" t="str">
        <f t="shared" si="1"/>
        <v>61 - 90</v>
      </c>
      <c r="F34" s="6"/>
    </row>
    <row r="35" spans="1:6" x14ac:dyDescent="0.25">
      <c r="A35" s="4">
        <v>1000086</v>
      </c>
      <c r="B35" s="7">
        <v>43462</v>
      </c>
      <c r="C35" s="4">
        <v>123</v>
      </c>
      <c r="D35" s="4">
        <f t="shared" si="0"/>
        <v>93</v>
      </c>
      <c r="E35" s="4" t="str">
        <f t="shared" si="1"/>
        <v>91 - 180</v>
      </c>
      <c r="F35" s="6"/>
    </row>
    <row r="36" spans="1:6" x14ac:dyDescent="0.25">
      <c r="A36" s="4">
        <v>1000089</v>
      </c>
      <c r="B36" s="7">
        <v>43443</v>
      </c>
      <c r="C36" s="4">
        <v>125</v>
      </c>
      <c r="D36" s="4">
        <f t="shared" si="0"/>
        <v>112</v>
      </c>
      <c r="E36" s="4" t="str">
        <f t="shared" si="1"/>
        <v>91 - 180</v>
      </c>
      <c r="F36" s="6"/>
    </row>
    <row r="37" spans="1:6" x14ac:dyDescent="0.25">
      <c r="A37" s="4">
        <v>1000090</v>
      </c>
      <c r="B37" s="7">
        <v>43263</v>
      </c>
      <c r="C37" s="4">
        <v>122</v>
      </c>
      <c r="D37" s="4">
        <f t="shared" si="0"/>
        <v>292</v>
      </c>
      <c r="E37" s="4" t="str">
        <f t="shared" si="1"/>
        <v>&gt; 180</v>
      </c>
      <c r="F37" s="6"/>
    </row>
    <row r="38" spans="1:6" x14ac:dyDescent="0.25">
      <c r="A38" s="4">
        <v>1000093</v>
      </c>
      <c r="B38" s="7">
        <v>43522</v>
      </c>
      <c r="C38" s="4">
        <v>123</v>
      </c>
      <c r="D38" s="4">
        <f t="shared" si="0"/>
        <v>33</v>
      </c>
      <c r="E38" s="4" t="str">
        <f t="shared" si="1"/>
        <v>31 - 60</v>
      </c>
      <c r="F38" s="6"/>
    </row>
    <row r="39" spans="1:6" x14ac:dyDescent="0.25">
      <c r="A39" s="4">
        <v>1000098</v>
      </c>
      <c r="B39" s="7">
        <v>43335</v>
      </c>
      <c r="C39" s="4">
        <v>122</v>
      </c>
      <c r="D39" s="4">
        <f t="shared" si="0"/>
        <v>220</v>
      </c>
      <c r="E39" s="4" t="str">
        <f t="shared" si="1"/>
        <v>&gt; 180</v>
      </c>
      <c r="F39" s="6"/>
    </row>
    <row r="40" spans="1:6" x14ac:dyDescent="0.25">
      <c r="A40" s="4">
        <v>1000100</v>
      </c>
      <c r="B40" s="7">
        <v>43356</v>
      </c>
      <c r="C40" s="4">
        <v>126</v>
      </c>
      <c r="D40" s="4">
        <f t="shared" si="0"/>
        <v>199</v>
      </c>
      <c r="E40" s="4" t="str">
        <f t="shared" si="1"/>
        <v>&gt; 180</v>
      </c>
      <c r="F40" s="6"/>
    </row>
    <row r="41" spans="1:6" x14ac:dyDescent="0.25">
      <c r="A41" s="4">
        <v>1000106</v>
      </c>
      <c r="B41" s="7">
        <v>43447</v>
      </c>
      <c r="C41" s="4">
        <v>122</v>
      </c>
      <c r="D41" s="4">
        <f t="shared" si="0"/>
        <v>108</v>
      </c>
      <c r="E41" s="4" t="str">
        <f t="shared" si="1"/>
        <v>91 - 180</v>
      </c>
      <c r="F41" s="6"/>
    </row>
    <row r="42" spans="1:6" x14ac:dyDescent="0.25">
      <c r="A42" s="4">
        <v>1000107</v>
      </c>
      <c r="B42" s="7">
        <v>43289</v>
      </c>
      <c r="C42" s="4">
        <v>125</v>
      </c>
      <c r="D42" s="4">
        <f t="shared" si="0"/>
        <v>266</v>
      </c>
      <c r="E42" s="4" t="str">
        <f t="shared" si="1"/>
        <v>&gt; 180</v>
      </c>
      <c r="F42" s="6"/>
    </row>
    <row r="43" spans="1:6" x14ac:dyDescent="0.25">
      <c r="A43" s="4">
        <v>1000109</v>
      </c>
      <c r="B43" s="7">
        <v>43206</v>
      </c>
      <c r="C43" s="4">
        <v>125</v>
      </c>
      <c r="D43" s="4">
        <f t="shared" si="0"/>
        <v>349</v>
      </c>
      <c r="E43" s="4" t="str">
        <f t="shared" si="1"/>
        <v>&gt; 180</v>
      </c>
      <c r="F43" s="6"/>
    </row>
    <row r="44" spans="1:6" x14ac:dyDescent="0.25">
      <c r="A44" s="4">
        <v>1000110</v>
      </c>
      <c r="B44" s="7">
        <v>43406</v>
      </c>
      <c r="C44" s="4">
        <v>126</v>
      </c>
      <c r="D44" s="4">
        <f t="shared" si="0"/>
        <v>149</v>
      </c>
      <c r="E44" s="4" t="str">
        <f t="shared" si="1"/>
        <v>91 - 180</v>
      </c>
      <c r="F44" s="6"/>
    </row>
    <row r="45" spans="1:6" x14ac:dyDescent="0.25">
      <c r="A45" s="4">
        <v>1000112</v>
      </c>
      <c r="B45" s="7">
        <v>43334</v>
      </c>
      <c r="C45" s="4">
        <v>122</v>
      </c>
      <c r="D45" s="4">
        <f t="shared" si="0"/>
        <v>221</v>
      </c>
      <c r="E45" s="4" t="str">
        <f t="shared" si="1"/>
        <v>&gt; 180</v>
      </c>
      <c r="F45" s="6"/>
    </row>
    <row r="46" spans="1:6" x14ac:dyDescent="0.25">
      <c r="A46" s="4">
        <v>1000114</v>
      </c>
      <c r="B46" s="7">
        <v>43326</v>
      </c>
      <c r="C46" s="4">
        <v>125</v>
      </c>
      <c r="D46" s="4">
        <f t="shared" si="0"/>
        <v>229</v>
      </c>
      <c r="E46" s="4" t="str">
        <f t="shared" si="1"/>
        <v>&gt; 180</v>
      </c>
      <c r="F46" s="6"/>
    </row>
    <row r="47" spans="1:6" x14ac:dyDescent="0.25">
      <c r="A47" s="4">
        <v>1000120</v>
      </c>
      <c r="B47" s="7">
        <v>43501</v>
      </c>
      <c r="C47" s="4">
        <v>128</v>
      </c>
      <c r="D47" s="4">
        <f t="shared" si="0"/>
        <v>54</v>
      </c>
      <c r="E47" s="4" t="str">
        <f t="shared" si="1"/>
        <v>31 - 60</v>
      </c>
      <c r="F47" s="6"/>
    </row>
    <row r="48" spans="1:6" x14ac:dyDescent="0.25">
      <c r="A48" s="4">
        <v>1000125</v>
      </c>
      <c r="B48" s="7">
        <v>43230</v>
      </c>
      <c r="C48" s="4">
        <v>121</v>
      </c>
      <c r="D48" s="4">
        <f t="shared" si="0"/>
        <v>325</v>
      </c>
      <c r="E48" s="4" t="str">
        <f t="shared" si="1"/>
        <v>&gt; 180</v>
      </c>
      <c r="F48" s="6"/>
    </row>
    <row r="49" spans="1:6" x14ac:dyDescent="0.25">
      <c r="A49" s="4">
        <v>1000135</v>
      </c>
      <c r="B49" s="7">
        <v>43358</v>
      </c>
      <c r="C49" s="4">
        <v>125</v>
      </c>
      <c r="D49" s="4">
        <f t="shared" si="0"/>
        <v>197</v>
      </c>
      <c r="E49" s="4" t="str">
        <f t="shared" si="1"/>
        <v>&gt; 180</v>
      </c>
      <c r="F49" s="6"/>
    </row>
    <row r="50" spans="1:6" x14ac:dyDescent="0.25">
      <c r="A50" s="4">
        <v>1000139</v>
      </c>
      <c r="B50" s="7">
        <v>43549</v>
      </c>
      <c r="C50" s="4">
        <v>125</v>
      </c>
      <c r="D50" s="4">
        <f t="shared" si="0"/>
        <v>6</v>
      </c>
      <c r="E50" s="4" t="str">
        <f t="shared" si="1"/>
        <v>0 - 30</v>
      </c>
      <c r="F50" s="6"/>
    </row>
    <row r="51" spans="1:6" x14ac:dyDescent="0.25">
      <c r="A51" s="4">
        <v>1000148</v>
      </c>
      <c r="B51" s="7">
        <v>43511</v>
      </c>
      <c r="C51" s="4">
        <v>121</v>
      </c>
      <c r="D51" s="4">
        <f t="shared" si="0"/>
        <v>44</v>
      </c>
      <c r="E51" s="4" t="str">
        <f t="shared" si="1"/>
        <v>31 - 60</v>
      </c>
      <c r="F51" s="6"/>
    </row>
    <row r="52" spans="1:6" x14ac:dyDescent="0.25">
      <c r="A52" s="4">
        <v>1000149</v>
      </c>
      <c r="B52" s="7">
        <v>43521</v>
      </c>
      <c r="C52" s="4">
        <v>121</v>
      </c>
      <c r="D52" s="4">
        <f t="shared" si="0"/>
        <v>34</v>
      </c>
      <c r="E52" s="4" t="str">
        <f t="shared" si="1"/>
        <v>31 - 60</v>
      </c>
      <c r="F52" s="6"/>
    </row>
    <row r="53" spans="1:6" x14ac:dyDescent="0.25">
      <c r="A53" s="4">
        <v>1000150</v>
      </c>
      <c r="B53" s="7">
        <v>43359</v>
      </c>
      <c r="C53" s="4">
        <v>122</v>
      </c>
      <c r="D53" s="4">
        <f t="shared" si="0"/>
        <v>196</v>
      </c>
      <c r="E53" s="4" t="str">
        <f t="shared" si="1"/>
        <v>&gt; 180</v>
      </c>
      <c r="F53" s="6"/>
    </row>
    <row r="54" spans="1:6" x14ac:dyDescent="0.25">
      <c r="A54" s="4">
        <v>1000152</v>
      </c>
      <c r="B54" s="7">
        <v>43202</v>
      </c>
      <c r="C54" s="4">
        <v>127</v>
      </c>
      <c r="D54" s="4">
        <f t="shared" si="0"/>
        <v>353</v>
      </c>
      <c r="E54" s="4" t="str">
        <f t="shared" si="1"/>
        <v>&gt; 180</v>
      </c>
      <c r="F54" s="6"/>
    </row>
    <row r="55" spans="1:6" x14ac:dyDescent="0.25">
      <c r="A55" s="4">
        <v>1000153</v>
      </c>
      <c r="B55" s="7">
        <v>43407</v>
      </c>
      <c r="C55" s="4">
        <v>126</v>
      </c>
      <c r="D55" s="4">
        <f t="shared" si="0"/>
        <v>148</v>
      </c>
      <c r="E55" s="4" t="str">
        <f t="shared" si="1"/>
        <v>91 - 180</v>
      </c>
      <c r="F55" s="6"/>
    </row>
    <row r="56" spans="1:6" x14ac:dyDescent="0.25">
      <c r="A56" s="4">
        <v>1000162</v>
      </c>
      <c r="B56" s="7">
        <v>43530</v>
      </c>
      <c r="C56" s="4">
        <v>125</v>
      </c>
      <c r="D56" s="4">
        <f t="shared" si="0"/>
        <v>25</v>
      </c>
      <c r="E56" s="4" t="str">
        <f t="shared" si="1"/>
        <v>0 - 30</v>
      </c>
      <c r="F56" s="6"/>
    </row>
    <row r="57" spans="1:6" x14ac:dyDescent="0.25">
      <c r="A57" s="4">
        <v>1000164</v>
      </c>
      <c r="B57" s="7">
        <v>43369</v>
      </c>
      <c r="C57" s="4">
        <v>126</v>
      </c>
      <c r="D57" s="4">
        <f t="shared" si="0"/>
        <v>186</v>
      </c>
      <c r="E57" s="4" t="str">
        <f t="shared" si="1"/>
        <v>&gt; 180</v>
      </c>
      <c r="F57" s="6"/>
    </row>
    <row r="58" spans="1:6" x14ac:dyDescent="0.25">
      <c r="A58" s="4">
        <v>1000165</v>
      </c>
      <c r="B58" s="7">
        <v>43522</v>
      </c>
      <c r="C58" s="4">
        <v>121</v>
      </c>
      <c r="D58" s="4">
        <f t="shared" si="0"/>
        <v>33</v>
      </c>
      <c r="E58" s="4" t="str">
        <f t="shared" si="1"/>
        <v>31 - 60</v>
      </c>
      <c r="F58" s="6"/>
    </row>
    <row r="59" spans="1:6" x14ac:dyDescent="0.25">
      <c r="A59" s="4">
        <v>1000169</v>
      </c>
      <c r="B59" s="7">
        <v>43430</v>
      </c>
      <c r="C59" s="4">
        <v>121</v>
      </c>
      <c r="D59" s="4">
        <f t="shared" si="0"/>
        <v>125</v>
      </c>
      <c r="E59" s="4" t="str">
        <f t="shared" si="1"/>
        <v>91 - 180</v>
      </c>
      <c r="F59" s="6"/>
    </row>
    <row r="60" spans="1:6" x14ac:dyDescent="0.25">
      <c r="A60" s="4">
        <v>1000173</v>
      </c>
      <c r="B60" s="7">
        <v>43551</v>
      </c>
      <c r="C60" s="4">
        <v>125</v>
      </c>
      <c r="D60" s="4">
        <f t="shared" si="0"/>
        <v>4</v>
      </c>
      <c r="E60" s="4" t="str">
        <f t="shared" si="1"/>
        <v>0 - 30</v>
      </c>
      <c r="F60" s="6"/>
    </row>
    <row r="61" spans="1:6" x14ac:dyDescent="0.25">
      <c r="A61" s="4">
        <v>1000176</v>
      </c>
      <c r="B61" s="7">
        <v>43440</v>
      </c>
      <c r="C61" s="4">
        <v>128</v>
      </c>
      <c r="D61" s="4">
        <f t="shared" si="0"/>
        <v>115</v>
      </c>
      <c r="E61" s="4" t="str">
        <f t="shared" si="1"/>
        <v>91 - 180</v>
      </c>
      <c r="F61" s="6"/>
    </row>
    <row r="62" spans="1:6" x14ac:dyDescent="0.25">
      <c r="A62" s="4">
        <v>1000183</v>
      </c>
      <c r="B62" s="7">
        <v>43366</v>
      </c>
      <c r="C62" s="4">
        <v>127</v>
      </c>
      <c r="D62" s="4">
        <f t="shared" si="0"/>
        <v>189</v>
      </c>
      <c r="E62" s="4" t="str">
        <f t="shared" si="1"/>
        <v>&gt; 180</v>
      </c>
      <c r="F62" s="6"/>
    </row>
    <row r="63" spans="1:6" x14ac:dyDescent="0.25">
      <c r="A63" s="4">
        <v>1000184</v>
      </c>
      <c r="B63" s="7">
        <v>43491</v>
      </c>
      <c r="C63" s="4">
        <v>127</v>
      </c>
      <c r="D63" s="4">
        <f t="shared" si="0"/>
        <v>64</v>
      </c>
      <c r="E63" s="4" t="str">
        <f t="shared" si="1"/>
        <v>61 - 90</v>
      </c>
      <c r="F63" s="6"/>
    </row>
    <row r="64" spans="1:6" x14ac:dyDescent="0.25">
      <c r="A64" s="4">
        <v>1000186</v>
      </c>
      <c r="B64" s="7">
        <v>43387</v>
      </c>
      <c r="C64" s="4">
        <v>127</v>
      </c>
      <c r="D64" s="4">
        <f t="shared" si="0"/>
        <v>168</v>
      </c>
      <c r="E64" s="4" t="str">
        <f t="shared" si="1"/>
        <v>91 - 180</v>
      </c>
      <c r="F64" s="6"/>
    </row>
    <row r="65" spans="1:6" x14ac:dyDescent="0.25">
      <c r="A65" s="4">
        <v>1000187</v>
      </c>
      <c r="B65" s="7">
        <v>43427</v>
      </c>
      <c r="C65" s="4">
        <v>124</v>
      </c>
      <c r="D65" s="4">
        <f t="shared" si="0"/>
        <v>128</v>
      </c>
      <c r="E65" s="4" t="str">
        <f t="shared" si="1"/>
        <v>91 - 180</v>
      </c>
      <c r="F65" s="6"/>
    </row>
    <row r="66" spans="1:6" x14ac:dyDescent="0.25">
      <c r="A66" s="4">
        <v>1000189</v>
      </c>
      <c r="B66" s="7">
        <v>43223</v>
      </c>
      <c r="C66" s="4">
        <v>121</v>
      </c>
      <c r="D66" s="4">
        <f t="shared" si="0"/>
        <v>332</v>
      </c>
      <c r="E66" s="4" t="str">
        <f t="shared" si="1"/>
        <v>&gt; 180</v>
      </c>
      <c r="F66" s="6"/>
    </row>
    <row r="67" spans="1:6" x14ac:dyDescent="0.25">
      <c r="A67" s="4">
        <v>1000195</v>
      </c>
      <c r="B67" s="7">
        <v>43207</v>
      </c>
      <c r="C67" s="4">
        <v>125</v>
      </c>
      <c r="D67" s="4">
        <f t="shared" si="0"/>
        <v>348</v>
      </c>
      <c r="E67" s="4" t="str">
        <f t="shared" si="1"/>
        <v>&gt; 180</v>
      </c>
      <c r="F67" s="6"/>
    </row>
    <row r="68" spans="1:6" x14ac:dyDescent="0.25">
      <c r="A68" s="4">
        <v>1000197</v>
      </c>
      <c r="B68" s="7">
        <v>43291</v>
      </c>
      <c r="C68" s="4">
        <v>123</v>
      </c>
      <c r="D68" s="4">
        <f t="shared" si="0"/>
        <v>264</v>
      </c>
      <c r="E68" s="4" t="str">
        <f t="shared" si="1"/>
        <v>&gt; 180</v>
      </c>
      <c r="F68" s="6"/>
    </row>
    <row r="69" spans="1:6" x14ac:dyDescent="0.25">
      <c r="A69" s="4">
        <v>1000198</v>
      </c>
      <c r="B69" s="7">
        <v>43268</v>
      </c>
      <c r="C69" s="4">
        <v>123</v>
      </c>
      <c r="D69" s="4">
        <f t="shared" si="0"/>
        <v>287</v>
      </c>
      <c r="E69" s="4" t="str">
        <f t="shared" si="1"/>
        <v>&gt; 180</v>
      </c>
      <c r="F69" s="6"/>
    </row>
    <row r="70" spans="1:6" x14ac:dyDescent="0.25">
      <c r="A70" s="4">
        <v>1000200</v>
      </c>
      <c r="B70" s="7">
        <v>43537</v>
      </c>
      <c r="C70" s="4">
        <v>128</v>
      </c>
      <c r="D70" s="4">
        <f t="shared" si="0"/>
        <v>18</v>
      </c>
      <c r="E70" s="4" t="str">
        <f t="shared" si="1"/>
        <v>0 - 30</v>
      </c>
      <c r="F70" s="6"/>
    </row>
    <row r="71" spans="1:6" x14ac:dyDescent="0.25">
      <c r="A71" s="4">
        <v>1000202</v>
      </c>
      <c r="B71" s="7">
        <v>43545</v>
      </c>
      <c r="C71" s="4">
        <v>123</v>
      </c>
      <c r="D71" s="4">
        <f t="shared" si="0"/>
        <v>10</v>
      </c>
      <c r="E71" s="4" t="str">
        <f t="shared" si="1"/>
        <v>0 - 30</v>
      </c>
      <c r="F71" s="6"/>
    </row>
    <row r="72" spans="1:6" x14ac:dyDescent="0.25">
      <c r="A72" s="4">
        <v>1000204</v>
      </c>
      <c r="B72" s="7">
        <v>43361</v>
      </c>
      <c r="C72" s="4">
        <v>123</v>
      </c>
      <c r="D72" s="4">
        <f t="shared" si="0"/>
        <v>194</v>
      </c>
      <c r="E72" s="4" t="str">
        <f t="shared" si="1"/>
        <v>&gt; 180</v>
      </c>
      <c r="F72" s="6"/>
    </row>
    <row r="73" spans="1:6" x14ac:dyDescent="0.25">
      <c r="A73" s="4">
        <v>1000207</v>
      </c>
      <c r="B73" s="7">
        <v>43332</v>
      </c>
      <c r="C73" s="4">
        <v>122</v>
      </c>
      <c r="D73" s="4">
        <f t="shared" si="0"/>
        <v>223</v>
      </c>
      <c r="E73" s="4" t="str">
        <f t="shared" si="1"/>
        <v>&gt; 180</v>
      </c>
      <c r="F73" s="6"/>
    </row>
    <row r="74" spans="1:6" x14ac:dyDescent="0.25">
      <c r="A74" s="4">
        <v>1000210</v>
      </c>
      <c r="B74" s="7">
        <v>43322</v>
      </c>
      <c r="C74" s="4">
        <v>122</v>
      </c>
      <c r="D74" s="4">
        <f t="shared" si="0"/>
        <v>233</v>
      </c>
      <c r="E74" s="4" t="str">
        <f t="shared" si="1"/>
        <v>&gt; 180</v>
      </c>
      <c r="F74" s="6"/>
    </row>
    <row r="75" spans="1:6" x14ac:dyDescent="0.25">
      <c r="A75" s="4">
        <v>1000211</v>
      </c>
      <c r="B75" s="7">
        <v>43414</v>
      </c>
      <c r="C75" s="4">
        <v>126</v>
      </c>
      <c r="D75" s="4">
        <f t="shared" si="0"/>
        <v>141</v>
      </c>
      <c r="E75" s="4" t="str">
        <f t="shared" si="1"/>
        <v>91 - 180</v>
      </c>
      <c r="F75" s="6"/>
    </row>
    <row r="76" spans="1:6" x14ac:dyDescent="0.25">
      <c r="A76" s="4">
        <v>1000212</v>
      </c>
      <c r="B76" s="7">
        <v>43512</v>
      </c>
      <c r="C76" s="4">
        <v>126</v>
      </c>
      <c r="D76" s="4">
        <f t="shared" si="0"/>
        <v>43</v>
      </c>
      <c r="E76" s="4" t="str">
        <f t="shared" si="1"/>
        <v>31 - 60</v>
      </c>
      <c r="F76" s="6"/>
    </row>
    <row r="77" spans="1:6" x14ac:dyDescent="0.25">
      <c r="A77" s="4">
        <v>1000214</v>
      </c>
      <c r="B77" s="7">
        <v>43474</v>
      </c>
      <c r="C77" s="4">
        <v>121</v>
      </c>
      <c r="D77" s="4">
        <f t="shared" si="0"/>
        <v>81</v>
      </c>
      <c r="E77" s="4" t="str">
        <f t="shared" si="1"/>
        <v>61 - 90</v>
      </c>
      <c r="F77" s="6"/>
    </row>
    <row r="78" spans="1:6" x14ac:dyDescent="0.25">
      <c r="A78" s="4">
        <v>1000218</v>
      </c>
      <c r="B78" s="7">
        <v>43455</v>
      </c>
      <c r="C78" s="4">
        <v>122</v>
      </c>
      <c r="D78" s="4">
        <f t="shared" ref="D78:D141" si="2">MAX(0,DATEDIF(B78,$H$10,"d"))</f>
        <v>100</v>
      </c>
      <c r="E78" s="4" t="str">
        <f t="shared" ref="E78:E141" si="3">VLOOKUP(D78,$D$3:$E$8,2,1)</f>
        <v>91 - 180</v>
      </c>
      <c r="F78" s="6"/>
    </row>
    <row r="79" spans="1:6" x14ac:dyDescent="0.25">
      <c r="A79" s="4">
        <v>1000219</v>
      </c>
      <c r="B79" s="7">
        <v>43494</v>
      </c>
      <c r="C79" s="4">
        <v>127</v>
      </c>
      <c r="D79" s="4">
        <f t="shared" si="2"/>
        <v>61</v>
      </c>
      <c r="E79" s="4" t="str">
        <f t="shared" si="3"/>
        <v>61 - 90</v>
      </c>
      <c r="F79" s="6"/>
    </row>
    <row r="80" spans="1:6" x14ac:dyDescent="0.25">
      <c r="A80" s="4">
        <v>1000220</v>
      </c>
      <c r="B80" s="7">
        <v>43241</v>
      </c>
      <c r="C80" s="4">
        <v>124</v>
      </c>
      <c r="D80" s="4">
        <f t="shared" si="2"/>
        <v>314</v>
      </c>
      <c r="E80" s="4" t="str">
        <f t="shared" si="3"/>
        <v>&gt; 180</v>
      </c>
      <c r="F80" s="6"/>
    </row>
    <row r="81" spans="1:6" x14ac:dyDescent="0.25">
      <c r="A81" s="4">
        <v>1000227</v>
      </c>
      <c r="B81" s="7">
        <v>43300</v>
      </c>
      <c r="C81" s="4">
        <v>127</v>
      </c>
      <c r="D81" s="4">
        <f t="shared" si="2"/>
        <v>255</v>
      </c>
      <c r="E81" s="4" t="str">
        <f t="shared" si="3"/>
        <v>&gt; 180</v>
      </c>
      <c r="F81" s="6"/>
    </row>
    <row r="82" spans="1:6" x14ac:dyDescent="0.25">
      <c r="A82" s="4">
        <v>1000228</v>
      </c>
      <c r="B82" s="7">
        <v>43317</v>
      </c>
      <c r="C82" s="4">
        <v>128</v>
      </c>
      <c r="D82" s="4">
        <f t="shared" si="2"/>
        <v>238</v>
      </c>
      <c r="E82" s="4" t="str">
        <f t="shared" si="3"/>
        <v>&gt; 180</v>
      </c>
      <c r="F82" s="6"/>
    </row>
    <row r="83" spans="1:6" x14ac:dyDescent="0.25">
      <c r="A83" s="4">
        <v>1000229</v>
      </c>
      <c r="B83" s="7">
        <v>43429</v>
      </c>
      <c r="C83" s="4">
        <v>122</v>
      </c>
      <c r="D83" s="4">
        <f t="shared" si="2"/>
        <v>126</v>
      </c>
      <c r="E83" s="4" t="str">
        <f t="shared" si="3"/>
        <v>91 - 180</v>
      </c>
      <c r="F83" s="6"/>
    </row>
    <row r="84" spans="1:6" x14ac:dyDescent="0.25">
      <c r="A84" s="4">
        <v>1000230</v>
      </c>
      <c r="B84" s="7">
        <v>43291</v>
      </c>
      <c r="C84" s="4">
        <v>125</v>
      </c>
      <c r="D84" s="4">
        <f t="shared" si="2"/>
        <v>264</v>
      </c>
      <c r="E84" s="4" t="str">
        <f t="shared" si="3"/>
        <v>&gt; 180</v>
      </c>
      <c r="F84" s="6"/>
    </row>
    <row r="85" spans="1:6" x14ac:dyDescent="0.25">
      <c r="A85" s="4">
        <v>1000231</v>
      </c>
      <c r="B85" s="7">
        <v>43338</v>
      </c>
      <c r="C85" s="4">
        <v>126</v>
      </c>
      <c r="D85" s="4">
        <f t="shared" si="2"/>
        <v>217</v>
      </c>
      <c r="E85" s="4" t="str">
        <f t="shared" si="3"/>
        <v>&gt; 180</v>
      </c>
      <c r="F85" s="6"/>
    </row>
    <row r="86" spans="1:6" x14ac:dyDescent="0.25">
      <c r="A86" s="4">
        <v>1000232</v>
      </c>
      <c r="B86" s="7">
        <v>43276</v>
      </c>
      <c r="C86" s="4">
        <v>121</v>
      </c>
      <c r="D86" s="4">
        <f t="shared" si="2"/>
        <v>279</v>
      </c>
      <c r="E86" s="4" t="str">
        <f t="shared" si="3"/>
        <v>&gt; 180</v>
      </c>
      <c r="F86" s="6"/>
    </row>
    <row r="87" spans="1:6" x14ac:dyDescent="0.25">
      <c r="A87" s="4">
        <v>1000239</v>
      </c>
      <c r="B87" s="7">
        <v>43365</v>
      </c>
      <c r="C87" s="4">
        <v>121</v>
      </c>
      <c r="D87" s="4">
        <f t="shared" si="2"/>
        <v>190</v>
      </c>
      <c r="E87" s="4" t="str">
        <f t="shared" si="3"/>
        <v>&gt; 180</v>
      </c>
      <c r="F87" s="6"/>
    </row>
    <row r="88" spans="1:6" x14ac:dyDescent="0.25">
      <c r="A88" s="4">
        <v>1000242</v>
      </c>
      <c r="B88" s="7">
        <v>43329</v>
      </c>
      <c r="C88" s="4">
        <v>124</v>
      </c>
      <c r="D88" s="4">
        <f t="shared" si="2"/>
        <v>226</v>
      </c>
      <c r="E88" s="4" t="str">
        <f t="shared" si="3"/>
        <v>&gt; 180</v>
      </c>
      <c r="F88" s="6"/>
    </row>
    <row r="89" spans="1:6" x14ac:dyDescent="0.25">
      <c r="A89" s="4">
        <v>1000246</v>
      </c>
      <c r="B89" s="7">
        <v>43268</v>
      </c>
      <c r="C89" s="4">
        <v>126</v>
      </c>
      <c r="D89" s="4">
        <f t="shared" si="2"/>
        <v>287</v>
      </c>
      <c r="E89" s="4" t="str">
        <f t="shared" si="3"/>
        <v>&gt; 180</v>
      </c>
      <c r="F89" s="6"/>
    </row>
    <row r="90" spans="1:6" x14ac:dyDescent="0.25">
      <c r="A90" s="4">
        <v>1000247</v>
      </c>
      <c r="B90" s="7">
        <v>43278</v>
      </c>
      <c r="C90" s="4">
        <v>125</v>
      </c>
      <c r="D90" s="4">
        <f t="shared" si="2"/>
        <v>277</v>
      </c>
      <c r="E90" s="4" t="str">
        <f t="shared" si="3"/>
        <v>&gt; 180</v>
      </c>
      <c r="F90" s="6"/>
    </row>
    <row r="91" spans="1:6" x14ac:dyDescent="0.25">
      <c r="A91" s="4">
        <v>1000252</v>
      </c>
      <c r="B91" s="7">
        <v>43476</v>
      </c>
      <c r="C91" s="4">
        <v>126</v>
      </c>
      <c r="D91" s="4">
        <f t="shared" si="2"/>
        <v>79</v>
      </c>
      <c r="E91" s="4" t="str">
        <f t="shared" si="3"/>
        <v>61 - 90</v>
      </c>
      <c r="F91" s="6"/>
    </row>
    <row r="92" spans="1:6" x14ac:dyDescent="0.25">
      <c r="A92" s="4">
        <v>1000254</v>
      </c>
      <c r="B92" s="7">
        <v>43343</v>
      </c>
      <c r="C92" s="4">
        <v>126</v>
      </c>
      <c r="D92" s="4">
        <f t="shared" si="2"/>
        <v>212</v>
      </c>
      <c r="E92" s="4" t="str">
        <f t="shared" si="3"/>
        <v>&gt; 180</v>
      </c>
      <c r="F92" s="6"/>
    </row>
    <row r="93" spans="1:6" x14ac:dyDescent="0.25">
      <c r="A93" s="4">
        <v>1000258</v>
      </c>
      <c r="B93" s="7">
        <v>43348</v>
      </c>
      <c r="C93" s="4">
        <v>127</v>
      </c>
      <c r="D93" s="4">
        <f t="shared" si="2"/>
        <v>207</v>
      </c>
      <c r="E93" s="4" t="str">
        <f t="shared" si="3"/>
        <v>&gt; 180</v>
      </c>
      <c r="F93" s="6"/>
    </row>
    <row r="94" spans="1:6" x14ac:dyDescent="0.25">
      <c r="A94" s="4">
        <v>1000260</v>
      </c>
      <c r="B94" s="7">
        <v>43314</v>
      </c>
      <c r="C94" s="4">
        <v>126</v>
      </c>
      <c r="D94" s="4">
        <f t="shared" si="2"/>
        <v>241</v>
      </c>
      <c r="E94" s="4" t="str">
        <f t="shared" si="3"/>
        <v>&gt; 180</v>
      </c>
      <c r="F94" s="6"/>
    </row>
    <row r="95" spans="1:6" x14ac:dyDescent="0.25">
      <c r="A95" s="4">
        <v>1000263</v>
      </c>
      <c r="B95" s="7">
        <v>43418</v>
      </c>
      <c r="C95" s="4">
        <v>122</v>
      </c>
      <c r="D95" s="4">
        <f t="shared" si="2"/>
        <v>137</v>
      </c>
      <c r="E95" s="4" t="str">
        <f t="shared" si="3"/>
        <v>91 - 180</v>
      </c>
      <c r="F95" s="6"/>
    </row>
    <row r="96" spans="1:6" x14ac:dyDescent="0.25">
      <c r="A96" s="4">
        <v>1000267</v>
      </c>
      <c r="B96" s="7">
        <v>43300</v>
      </c>
      <c r="C96" s="4">
        <v>122</v>
      </c>
      <c r="D96" s="4">
        <f t="shared" si="2"/>
        <v>255</v>
      </c>
      <c r="E96" s="4" t="str">
        <f t="shared" si="3"/>
        <v>&gt; 180</v>
      </c>
      <c r="F96" s="6"/>
    </row>
    <row r="97" spans="1:6" x14ac:dyDescent="0.25">
      <c r="A97" s="4">
        <v>1000269</v>
      </c>
      <c r="B97" s="7">
        <v>43194</v>
      </c>
      <c r="C97" s="4">
        <v>123</v>
      </c>
      <c r="D97" s="4">
        <f t="shared" si="2"/>
        <v>361</v>
      </c>
      <c r="E97" s="4" t="str">
        <f t="shared" si="3"/>
        <v>&gt; 180</v>
      </c>
      <c r="F97" s="6"/>
    </row>
    <row r="98" spans="1:6" x14ac:dyDescent="0.25">
      <c r="A98" s="4">
        <v>1000270</v>
      </c>
      <c r="B98" s="7">
        <v>43291</v>
      </c>
      <c r="C98" s="4">
        <v>128</v>
      </c>
      <c r="D98" s="4">
        <f t="shared" si="2"/>
        <v>264</v>
      </c>
      <c r="E98" s="4" t="str">
        <f t="shared" si="3"/>
        <v>&gt; 180</v>
      </c>
      <c r="F98" s="6"/>
    </row>
    <row r="99" spans="1:6" x14ac:dyDescent="0.25">
      <c r="A99" s="4">
        <v>1000273</v>
      </c>
      <c r="B99" s="7">
        <v>43430</v>
      </c>
      <c r="C99" s="4">
        <v>124</v>
      </c>
      <c r="D99" s="4">
        <f t="shared" si="2"/>
        <v>125</v>
      </c>
      <c r="E99" s="4" t="str">
        <f t="shared" si="3"/>
        <v>91 - 180</v>
      </c>
      <c r="F99" s="6"/>
    </row>
    <row r="100" spans="1:6" x14ac:dyDescent="0.25">
      <c r="A100" s="4">
        <v>1000274</v>
      </c>
      <c r="B100" s="7">
        <v>43544</v>
      </c>
      <c r="C100" s="4">
        <v>122</v>
      </c>
      <c r="D100" s="4">
        <f t="shared" si="2"/>
        <v>11</v>
      </c>
      <c r="E100" s="4" t="str">
        <f t="shared" si="3"/>
        <v>0 - 30</v>
      </c>
      <c r="F100" s="6"/>
    </row>
    <row r="101" spans="1:6" x14ac:dyDescent="0.25">
      <c r="A101" s="4">
        <v>1000275</v>
      </c>
      <c r="B101" s="7">
        <v>43412</v>
      </c>
      <c r="C101" s="4">
        <v>126</v>
      </c>
      <c r="D101" s="4">
        <f t="shared" si="2"/>
        <v>143</v>
      </c>
      <c r="E101" s="4" t="str">
        <f t="shared" si="3"/>
        <v>91 - 180</v>
      </c>
      <c r="F101" s="6"/>
    </row>
    <row r="102" spans="1:6" x14ac:dyDescent="0.25">
      <c r="A102" s="4">
        <v>1000276</v>
      </c>
      <c r="B102" s="7">
        <v>43215</v>
      </c>
      <c r="C102" s="4">
        <v>125</v>
      </c>
      <c r="D102" s="4">
        <f t="shared" si="2"/>
        <v>340</v>
      </c>
      <c r="E102" s="4" t="str">
        <f t="shared" si="3"/>
        <v>&gt; 180</v>
      </c>
      <c r="F102" s="6"/>
    </row>
    <row r="103" spans="1:6" x14ac:dyDescent="0.25">
      <c r="A103" s="4">
        <v>1000281</v>
      </c>
      <c r="B103" s="7">
        <v>43387</v>
      </c>
      <c r="C103" s="4">
        <v>125</v>
      </c>
      <c r="D103" s="4">
        <f t="shared" si="2"/>
        <v>168</v>
      </c>
      <c r="E103" s="4" t="str">
        <f t="shared" si="3"/>
        <v>91 - 180</v>
      </c>
      <c r="F103" s="6"/>
    </row>
    <row r="104" spans="1:6" x14ac:dyDescent="0.25">
      <c r="A104" s="4">
        <v>1000290</v>
      </c>
      <c r="B104" s="7">
        <v>43525</v>
      </c>
      <c r="C104" s="4">
        <v>121</v>
      </c>
      <c r="D104" s="4">
        <f t="shared" si="2"/>
        <v>30</v>
      </c>
      <c r="E104" s="4" t="str">
        <f t="shared" si="3"/>
        <v>0 - 30</v>
      </c>
      <c r="F104" s="6"/>
    </row>
    <row r="105" spans="1:6" x14ac:dyDescent="0.25">
      <c r="A105" s="4">
        <v>1000292</v>
      </c>
      <c r="B105" s="7">
        <v>43543</v>
      </c>
      <c r="C105" s="4">
        <v>128</v>
      </c>
      <c r="D105" s="4">
        <f t="shared" si="2"/>
        <v>12</v>
      </c>
      <c r="E105" s="4" t="str">
        <f t="shared" si="3"/>
        <v>0 - 30</v>
      </c>
      <c r="F105" s="6"/>
    </row>
    <row r="106" spans="1:6" x14ac:dyDescent="0.25">
      <c r="A106" s="4">
        <v>1000296</v>
      </c>
      <c r="B106" s="7">
        <v>43271</v>
      </c>
      <c r="C106" s="4">
        <v>123</v>
      </c>
      <c r="D106" s="4">
        <f t="shared" si="2"/>
        <v>284</v>
      </c>
      <c r="E106" s="4" t="str">
        <f t="shared" si="3"/>
        <v>&gt; 180</v>
      </c>
      <c r="F106" s="6"/>
    </row>
    <row r="107" spans="1:6" x14ac:dyDescent="0.25">
      <c r="A107" s="4">
        <v>1000297</v>
      </c>
      <c r="B107" s="7">
        <v>43241</v>
      </c>
      <c r="C107" s="4">
        <v>121</v>
      </c>
      <c r="D107" s="4">
        <f t="shared" si="2"/>
        <v>314</v>
      </c>
      <c r="E107" s="4" t="str">
        <f t="shared" si="3"/>
        <v>&gt; 180</v>
      </c>
      <c r="F107" s="6"/>
    </row>
    <row r="108" spans="1:6" x14ac:dyDescent="0.25">
      <c r="A108" s="4">
        <v>1000300</v>
      </c>
      <c r="B108" s="7">
        <v>43205</v>
      </c>
      <c r="C108" s="4">
        <v>123</v>
      </c>
      <c r="D108" s="4">
        <f t="shared" si="2"/>
        <v>350</v>
      </c>
      <c r="E108" s="4" t="str">
        <f t="shared" si="3"/>
        <v>&gt; 180</v>
      </c>
      <c r="F108" s="6"/>
    </row>
    <row r="109" spans="1:6" x14ac:dyDescent="0.25">
      <c r="A109" s="4">
        <v>1000301</v>
      </c>
      <c r="B109" s="7">
        <v>43544</v>
      </c>
      <c r="C109" s="4">
        <v>127</v>
      </c>
      <c r="D109" s="4">
        <f t="shared" si="2"/>
        <v>11</v>
      </c>
      <c r="E109" s="4" t="str">
        <f t="shared" si="3"/>
        <v>0 - 30</v>
      </c>
      <c r="F109" s="6"/>
    </row>
    <row r="110" spans="1:6" x14ac:dyDescent="0.25">
      <c r="A110" s="4">
        <v>1000303</v>
      </c>
      <c r="B110" s="7">
        <v>43429</v>
      </c>
      <c r="C110" s="4">
        <v>121</v>
      </c>
      <c r="D110" s="4">
        <f t="shared" si="2"/>
        <v>126</v>
      </c>
      <c r="E110" s="4" t="str">
        <f t="shared" si="3"/>
        <v>91 - 180</v>
      </c>
      <c r="F110" s="6"/>
    </row>
    <row r="111" spans="1:6" x14ac:dyDescent="0.25">
      <c r="A111" s="4">
        <v>1000309</v>
      </c>
      <c r="B111" s="7">
        <v>43471</v>
      </c>
      <c r="C111" s="4">
        <v>122</v>
      </c>
      <c r="D111" s="4">
        <f t="shared" si="2"/>
        <v>84</v>
      </c>
      <c r="E111" s="4" t="str">
        <f t="shared" si="3"/>
        <v>61 - 90</v>
      </c>
      <c r="F111" s="6"/>
    </row>
    <row r="112" spans="1:6" x14ac:dyDescent="0.25">
      <c r="A112" s="4">
        <v>1000310</v>
      </c>
      <c r="B112" s="7">
        <v>43343</v>
      </c>
      <c r="C112" s="4">
        <v>125</v>
      </c>
      <c r="D112" s="4">
        <f t="shared" si="2"/>
        <v>212</v>
      </c>
      <c r="E112" s="4" t="str">
        <f t="shared" si="3"/>
        <v>&gt; 180</v>
      </c>
      <c r="F112" s="6"/>
    </row>
    <row r="113" spans="1:6" x14ac:dyDescent="0.25">
      <c r="A113" s="4">
        <v>1000314</v>
      </c>
      <c r="B113" s="7">
        <v>43554</v>
      </c>
      <c r="C113" s="4">
        <v>125</v>
      </c>
      <c r="D113" s="4">
        <f t="shared" si="2"/>
        <v>1</v>
      </c>
      <c r="E113" s="4" t="str">
        <f t="shared" si="3"/>
        <v>0 - 30</v>
      </c>
      <c r="F113" s="6"/>
    </row>
    <row r="114" spans="1:6" x14ac:dyDescent="0.25">
      <c r="A114" s="4">
        <v>1000320</v>
      </c>
      <c r="B114" s="7">
        <v>43344</v>
      </c>
      <c r="C114" s="4">
        <v>126</v>
      </c>
      <c r="D114" s="4">
        <f t="shared" si="2"/>
        <v>211</v>
      </c>
      <c r="E114" s="4" t="str">
        <f t="shared" si="3"/>
        <v>&gt; 180</v>
      </c>
      <c r="F114" s="6"/>
    </row>
    <row r="115" spans="1:6" x14ac:dyDescent="0.25">
      <c r="A115" s="4">
        <v>1000322</v>
      </c>
      <c r="B115" s="7">
        <v>43198</v>
      </c>
      <c r="C115" s="4">
        <v>122</v>
      </c>
      <c r="D115" s="4">
        <f t="shared" si="2"/>
        <v>357</v>
      </c>
      <c r="E115" s="4" t="str">
        <f t="shared" si="3"/>
        <v>&gt; 180</v>
      </c>
      <c r="F115" s="6"/>
    </row>
    <row r="116" spans="1:6" x14ac:dyDescent="0.25">
      <c r="A116" s="4">
        <v>1000326</v>
      </c>
      <c r="B116" s="7">
        <v>43195</v>
      </c>
      <c r="C116" s="4">
        <v>123</v>
      </c>
      <c r="D116" s="4">
        <f t="shared" si="2"/>
        <v>360</v>
      </c>
      <c r="E116" s="4" t="str">
        <f t="shared" si="3"/>
        <v>&gt; 180</v>
      </c>
      <c r="F116" s="6"/>
    </row>
    <row r="117" spans="1:6" x14ac:dyDescent="0.25">
      <c r="A117" s="4">
        <v>1000327</v>
      </c>
      <c r="B117" s="7">
        <v>43454</v>
      </c>
      <c r="C117" s="4">
        <v>123</v>
      </c>
      <c r="D117" s="4">
        <f t="shared" si="2"/>
        <v>101</v>
      </c>
      <c r="E117" s="4" t="str">
        <f t="shared" si="3"/>
        <v>91 - 180</v>
      </c>
      <c r="F117" s="6"/>
    </row>
    <row r="118" spans="1:6" x14ac:dyDescent="0.25">
      <c r="A118" s="4">
        <v>1000329</v>
      </c>
      <c r="B118" s="7">
        <v>43536</v>
      </c>
      <c r="C118" s="4">
        <v>125</v>
      </c>
      <c r="D118" s="4">
        <f t="shared" si="2"/>
        <v>19</v>
      </c>
      <c r="E118" s="4" t="str">
        <f t="shared" si="3"/>
        <v>0 - 30</v>
      </c>
      <c r="F118" s="6"/>
    </row>
    <row r="119" spans="1:6" x14ac:dyDescent="0.25">
      <c r="A119" s="4">
        <v>1000330</v>
      </c>
      <c r="B119" s="7">
        <v>43231</v>
      </c>
      <c r="C119" s="4">
        <v>121</v>
      </c>
      <c r="D119" s="4">
        <f t="shared" si="2"/>
        <v>324</v>
      </c>
      <c r="E119" s="4" t="str">
        <f t="shared" si="3"/>
        <v>&gt; 180</v>
      </c>
      <c r="F119" s="6"/>
    </row>
    <row r="120" spans="1:6" x14ac:dyDescent="0.25">
      <c r="A120" s="4">
        <v>1000335</v>
      </c>
      <c r="B120" s="7">
        <v>43364</v>
      </c>
      <c r="C120" s="4">
        <v>126</v>
      </c>
      <c r="D120" s="4">
        <f t="shared" si="2"/>
        <v>191</v>
      </c>
      <c r="E120" s="4" t="str">
        <f t="shared" si="3"/>
        <v>&gt; 180</v>
      </c>
      <c r="F120" s="6"/>
    </row>
    <row r="121" spans="1:6" x14ac:dyDescent="0.25">
      <c r="A121" s="4">
        <v>1000338</v>
      </c>
      <c r="B121" s="7">
        <v>43272</v>
      </c>
      <c r="C121" s="4">
        <v>125</v>
      </c>
      <c r="D121" s="4">
        <f t="shared" si="2"/>
        <v>283</v>
      </c>
      <c r="E121" s="4" t="str">
        <f t="shared" si="3"/>
        <v>&gt; 180</v>
      </c>
      <c r="F121" s="6"/>
    </row>
    <row r="122" spans="1:6" x14ac:dyDescent="0.25">
      <c r="A122" s="4">
        <v>1000344</v>
      </c>
      <c r="B122" s="7">
        <v>43448</v>
      </c>
      <c r="C122" s="4">
        <v>122</v>
      </c>
      <c r="D122" s="4">
        <f t="shared" si="2"/>
        <v>107</v>
      </c>
      <c r="E122" s="4" t="str">
        <f t="shared" si="3"/>
        <v>91 - 180</v>
      </c>
      <c r="F122" s="6"/>
    </row>
    <row r="123" spans="1:6" x14ac:dyDescent="0.25">
      <c r="A123" s="4">
        <v>1000347</v>
      </c>
      <c r="B123" s="7">
        <v>43459</v>
      </c>
      <c r="C123" s="4">
        <v>121</v>
      </c>
      <c r="D123" s="4">
        <f t="shared" si="2"/>
        <v>96</v>
      </c>
      <c r="E123" s="4" t="str">
        <f t="shared" si="3"/>
        <v>91 - 180</v>
      </c>
      <c r="F123" s="6"/>
    </row>
    <row r="124" spans="1:6" x14ac:dyDescent="0.25">
      <c r="A124" s="4">
        <v>1000355</v>
      </c>
      <c r="B124" s="7">
        <v>43358</v>
      </c>
      <c r="C124" s="4">
        <v>125</v>
      </c>
      <c r="D124" s="4">
        <f t="shared" si="2"/>
        <v>197</v>
      </c>
      <c r="E124" s="4" t="str">
        <f t="shared" si="3"/>
        <v>&gt; 180</v>
      </c>
      <c r="F124" s="6"/>
    </row>
    <row r="125" spans="1:6" x14ac:dyDescent="0.25">
      <c r="A125" s="4">
        <v>1000360</v>
      </c>
      <c r="B125" s="7">
        <v>43266</v>
      </c>
      <c r="C125" s="4">
        <v>126</v>
      </c>
      <c r="D125" s="4">
        <f t="shared" si="2"/>
        <v>289</v>
      </c>
      <c r="E125" s="4" t="str">
        <f t="shared" si="3"/>
        <v>&gt; 180</v>
      </c>
      <c r="F125" s="6"/>
    </row>
    <row r="126" spans="1:6" x14ac:dyDescent="0.25">
      <c r="A126" s="4">
        <v>1000365</v>
      </c>
      <c r="B126" s="7">
        <v>43287</v>
      </c>
      <c r="C126" s="4">
        <v>126</v>
      </c>
      <c r="D126" s="4">
        <f t="shared" si="2"/>
        <v>268</v>
      </c>
      <c r="E126" s="4" t="str">
        <f t="shared" si="3"/>
        <v>&gt; 180</v>
      </c>
      <c r="F126" s="6"/>
    </row>
    <row r="127" spans="1:6" x14ac:dyDescent="0.25">
      <c r="A127" s="4">
        <v>1000366</v>
      </c>
      <c r="B127" s="7">
        <v>43235</v>
      </c>
      <c r="C127" s="4">
        <v>123</v>
      </c>
      <c r="D127" s="4">
        <f t="shared" si="2"/>
        <v>320</v>
      </c>
      <c r="E127" s="4" t="str">
        <f t="shared" si="3"/>
        <v>&gt; 180</v>
      </c>
      <c r="F127" s="6"/>
    </row>
    <row r="128" spans="1:6" x14ac:dyDescent="0.25">
      <c r="A128" s="4">
        <v>1000367</v>
      </c>
      <c r="B128" s="7">
        <v>43534</v>
      </c>
      <c r="C128" s="4">
        <v>128</v>
      </c>
      <c r="D128" s="4">
        <f t="shared" si="2"/>
        <v>21</v>
      </c>
      <c r="E128" s="4" t="str">
        <f t="shared" si="3"/>
        <v>0 - 30</v>
      </c>
      <c r="F128" s="6"/>
    </row>
    <row r="129" spans="1:6" x14ac:dyDescent="0.25">
      <c r="A129" s="4">
        <v>1000368</v>
      </c>
      <c r="B129" s="7">
        <v>43499</v>
      </c>
      <c r="C129" s="4">
        <v>122</v>
      </c>
      <c r="D129" s="4">
        <f t="shared" si="2"/>
        <v>56</v>
      </c>
      <c r="E129" s="4" t="str">
        <f t="shared" si="3"/>
        <v>31 - 60</v>
      </c>
      <c r="F129" s="6"/>
    </row>
    <row r="130" spans="1:6" x14ac:dyDescent="0.25">
      <c r="A130" s="4">
        <v>1000369</v>
      </c>
      <c r="B130" s="7">
        <v>43396</v>
      </c>
      <c r="C130" s="4">
        <v>126</v>
      </c>
      <c r="D130" s="4">
        <f t="shared" si="2"/>
        <v>159</v>
      </c>
      <c r="E130" s="4" t="str">
        <f t="shared" si="3"/>
        <v>91 - 180</v>
      </c>
      <c r="F130" s="6"/>
    </row>
    <row r="131" spans="1:6" x14ac:dyDescent="0.25">
      <c r="A131" s="4">
        <v>1000376</v>
      </c>
      <c r="B131" s="7">
        <v>43457</v>
      </c>
      <c r="C131" s="4">
        <v>121</v>
      </c>
      <c r="D131" s="4">
        <f t="shared" si="2"/>
        <v>98</v>
      </c>
      <c r="E131" s="4" t="str">
        <f t="shared" si="3"/>
        <v>91 - 180</v>
      </c>
      <c r="F131" s="6"/>
    </row>
    <row r="132" spans="1:6" x14ac:dyDescent="0.25">
      <c r="A132" s="4">
        <v>1000380</v>
      </c>
      <c r="B132" s="7">
        <v>43330</v>
      </c>
      <c r="C132" s="4">
        <v>126</v>
      </c>
      <c r="D132" s="4">
        <f t="shared" si="2"/>
        <v>225</v>
      </c>
      <c r="E132" s="4" t="str">
        <f t="shared" si="3"/>
        <v>&gt; 180</v>
      </c>
      <c r="F132" s="6"/>
    </row>
    <row r="133" spans="1:6" x14ac:dyDescent="0.25">
      <c r="A133" s="4">
        <v>1000381</v>
      </c>
      <c r="B133" s="7">
        <v>43472</v>
      </c>
      <c r="C133" s="4">
        <v>126</v>
      </c>
      <c r="D133" s="4">
        <f t="shared" si="2"/>
        <v>83</v>
      </c>
      <c r="E133" s="4" t="str">
        <f t="shared" si="3"/>
        <v>61 - 90</v>
      </c>
      <c r="F133" s="6"/>
    </row>
    <row r="134" spans="1:6" x14ac:dyDescent="0.25">
      <c r="A134" s="4">
        <v>1000388</v>
      </c>
      <c r="B134" s="7">
        <v>43208</v>
      </c>
      <c r="C134" s="4">
        <v>126</v>
      </c>
      <c r="D134" s="4">
        <f t="shared" si="2"/>
        <v>347</v>
      </c>
      <c r="E134" s="4" t="str">
        <f t="shared" si="3"/>
        <v>&gt; 180</v>
      </c>
      <c r="F134" s="6"/>
    </row>
    <row r="135" spans="1:6" x14ac:dyDescent="0.25">
      <c r="A135" s="4">
        <v>1000389</v>
      </c>
      <c r="B135" s="7">
        <v>43368</v>
      </c>
      <c r="C135" s="4">
        <v>121</v>
      </c>
      <c r="D135" s="4">
        <f t="shared" si="2"/>
        <v>187</v>
      </c>
      <c r="E135" s="4" t="str">
        <f t="shared" si="3"/>
        <v>&gt; 180</v>
      </c>
      <c r="F135" s="6"/>
    </row>
    <row r="136" spans="1:6" x14ac:dyDescent="0.25">
      <c r="A136" s="4">
        <v>1000396</v>
      </c>
      <c r="B136" s="7">
        <v>43364</v>
      </c>
      <c r="C136" s="4">
        <v>126</v>
      </c>
      <c r="D136" s="4">
        <f t="shared" si="2"/>
        <v>191</v>
      </c>
      <c r="E136" s="4" t="str">
        <f t="shared" si="3"/>
        <v>&gt; 180</v>
      </c>
      <c r="F136" s="6"/>
    </row>
    <row r="137" spans="1:6" x14ac:dyDescent="0.25">
      <c r="A137" s="4">
        <v>1000408</v>
      </c>
      <c r="B137" s="7">
        <v>43328</v>
      </c>
      <c r="C137" s="4">
        <v>125</v>
      </c>
      <c r="D137" s="4">
        <f t="shared" si="2"/>
        <v>227</v>
      </c>
      <c r="E137" s="4" t="str">
        <f t="shared" si="3"/>
        <v>&gt; 180</v>
      </c>
      <c r="F137" s="6"/>
    </row>
    <row r="138" spans="1:6" x14ac:dyDescent="0.25">
      <c r="A138" s="4">
        <v>1000409</v>
      </c>
      <c r="B138" s="7">
        <v>43199</v>
      </c>
      <c r="C138" s="4">
        <v>128</v>
      </c>
      <c r="D138" s="4">
        <f t="shared" si="2"/>
        <v>356</v>
      </c>
      <c r="E138" s="4" t="str">
        <f t="shared" si="3"/>
        <v>&gt; 180</v>
      </c>
      <c r="F138" s="6"/>
    </row>
    <row r="139" spans="1:6" x14ac:dyDescent="0.25">
      <c r="A139" s="4">
        <v>1000413</v>
      </c>
      <c r="B139" s="7">
        <v>43277</v>
      </c>
      <c r="C139" s="4">
        <v>127</v>
      </c>
      <c r="D139" s="4">
        <f t="shared" si="2"/>
        <v>278</v>
      </c>
      <c r="E139" s="4" t="str">
        <f t="shared" si="3"/>
        <v>&gt; 180</v>
      </c>
      <c r="F139" s="6"/>
    </row>
    <row r="140" spans="1:6" x14ac:dyDescent="0.25">
      <c r="A140" s="4">
        <v>1000417</v>
      </c>
      <c r="B140" s="7">
        <v>43458</v>
      </c>
      <c r="C140" s="4">
        <v>126</v>
      </c>
      <c r="D140" s="4">
        <f t="shared" si="2"/>
        <v>97</v>
      </c>
      <c r="E140" s="4" t="str">
        <f t="shared" si="3"/>
        <v>91 - 180</v>
      </c>
      <c r="F140" s="6"/>
    </row>
    <row r="141" spans="1:6" x14ac:dyDescent="0.25">
      <c r="A141" s="4">
        <v>1000419</v>
      </c>
      <c r="B141" s="7">
        <v>43529</v>
      </c>
      <c r="C141" s="4">
        <v>127</v>
      </c>
      <c r="D141" s="4">
        <f t="shared" si="2"/>
        <v>26</v>
      </c>
      <c r="E141" s="4" t="str">
        <f t="shared" si="3"/>
        <v>0 - 30</v>
      </c>
      <c r="F141" s="6"/>
    </row>
    <row r="142" spans="1:6" x14ac:dyDescent="0.25">
      <c r="A142" s="4">
        <v>1000426</v>
      </c>
      <c r="B142" s="7">
        <v>43202</v>
      </c>
      <c r="C142" s="4">
        <v>122</v>
      </c>
      <c r="D142" s="4">
        <f t="shared" ref="D142:D205" si="4">MAX(0,DATEDIF(B142,$H$10,"d"))</f>
        <v>353</v>
      </c>
      <c r="E142" s="4" t="str">
        <f t="shared" ref="E142:E205" si="5">VLOOKUP(D142,$D$3:$E$8,2,1)</f>
        <v>&gt; 180</v>
      </c>
      <c r="F142" s="6"/>
    </row>
    <row r="143" spans="1:6" x14ac:dyDescent="0.25">
      <c r="A143" s="4">
        <v>1000427</v>
      </c>
      <c r="B143" s="7">
        <v>43326</v>
      </c>
      <c r="C143" s="4">
        <v>123</v>
      </c>
      <c r="D143" s="4">
        <f t="shared" si="4"/>
        <v>229</v>
      </c>
      <c r="E143" s="4" t="str">
        <f t="shared" si="5"/>
        <v>&gt; 180</v>
      </c>
      <c r="F143" s="6"/>
    </row>
    <row r="144" spans="1:6" x14ac:dyDescent="0.25">
      <c r="A144" s="4">
        <v>1000428</v>
      </c>
      <c r="B144" s="7">
        <v>43430</v>
      </c>
      <c r="C144" s="4">
        <v>126</v>
      </c>
      <c r="D144" s="4">
        <f t="shared" si="4"/>
        <v>125</v>
      </c>
      <c r="E144" s="4" t="str">
        <f t="shared" si="5"/>
        <v>91 - 180</v>
      </c>
      <c r="F144" s="6"/>
    </row>
    <row r="145" spans="1:6" x14ac:dyDescent="0.25">
      <c r="A145" s="4">
        <v>1000432</v>
      </c>
      <c r="B145" s="7">
        <v>43231</v>
      </c>
      <c r="C145" s="4">
        <v>123</v>
      </c>
      <c r="D145" s="4">
        <f t="shared" si="4"/>
        <v>324</v>
      </c>
      <c r="E145" s="4" t="str">
        <f t="shared" si="5"/>
        <v>&gt; 180</v>
      </c>
      <c r="F145" s="6"/>
    </row>
    <row r="146" spans="1:6" x14ac:dyDescent="0.25">
      <c r="A146" s="4">
        <v>1000437</v>
      </c>
      <c r="B146" s="7">
        <v>43401</v>
      </c>
      <c r="C146" s="4">
        <v>125</v>
      </c>
      <c r="D146" s="4">
        <f t="shared" si="4"/>
        <v>154</v>
      </c>
      <c r="E146" s="4" t="str">
        <f t="shared" si="5"/>
        <v>91 - 180</v>
      </c>
      <c r="F146" s="6"/>
    </row>
    <row r="147" spans="1:6" x14ac:dyDescent="0.25">
      <c r="A147" s="4">
        <v>1000441</v>
      </c>
      <c r="B147" s="7">
        <v>43239</v>
      </c>
      <c r="C147" s="4">
        <v>126</v>
      </c>
      <c r="D147" s="4">
        <f t="shared" si="4"/>
        <v>316</v>
      </c>
      <c r="E147" s="4" t="str">
        <f t="shared" si="5"/>
        <v>&gt; 180</v>
      </c>
      <c r="F147" s="6"/>
    </row>
    <row r="148" spans="1:6" x14ac:dyDescent="0.25">
      <c r="A148" s="4">
        <v>1000452</v>
      </c>
      <c r="B148" s="7">
        <v>43331</v>
      </c>
      <c r="C148" s="4">
        <v>127</v>
      </c>
      <c r="D148" s="4">
        <f t="shared" si="4"/>
        <v>224</v>
      </c>
      <c r="E148" s="4" t="str">
        <f t="shared" si="5"/>
        <v>&gt; 180</v>
      </c>
      <c r="F148" s="6"/>
    </row>
    <row r="149" spans="1:6" x14ac:dyDescent="0.25">
      <c r="A149" s="4">
        <v>1000455</v>
      </c>
      <c r="B149" s="7">
        <v>43412</v>
      </c>
      <c r="C149" s="4">
        <v>121</v>
      </c>
      <c r="D149" s="4">
        <f t="shared" si="4"/>
        <v>143</v>
      </c>
      <c r="E149" s="4" t="str">
        <f t="shared" si="5"/>
        <v>91 - 180</v>
      </c>
      <c r="F149" s="6"/>
    </row>
    <row r="150" spans="1:6" x14ac:dyDescent="0.25">
      <c r="A150" s="4">
        <v>1000457</v>
      </c>
      <c r="B150" s="7">
        <v>43269</v>
      </c>
      <c r="C150" s="4">
        <v>125</v>
      </c>
      <c r="D150" s="4">
        <f t="shared" si="4"/>
        <v>286</v>
      </c>
      <c r="E150" s="4" t="str">
        <f t="shared" si="5"/>
        <v>&gt; 180</v>
      </c>
      <c r="F150" s="6"/>
    </row>
    <row r="151" spans="1:6" x14ac:dyDescent="0.25">
      <c r="A151" s="4">
        <v>1000459</v>
      </c>
      <c r="B151" s="7">
        <v>43456</v>
      </c>
      <c r="C151" s="4">
        <v>124</v>
      </c>
      <c r="D151" s="4">
        <f t="shared" si="4"/>
        <v>99</v>
      </c>
      <c r="E151" s="4" t="str">
        <f t="shared" si="5"/>
        <v>91 - 180</v>
      </c>
      <c r="F151" s="6"/>
    </row>
    <row r="152" spans="1:6" x14ac:dyDescent="0.25">
      <c r="A152" s="4">
        <v>1000460</v>
      </c>
      <c r="B152" s="7">
        <v>43366</v>
      </c>
      <c r="C152" s="4">
        <v>124</v>
      </c>
      <c r="D152" s="4">
        <f t="shared" si="4"/>
        <v>189</v>
      </c>
      <c r="E152" s="4" t="str">
        <f t="shared" si="5"/>
        <v>&gt; 180</v>
      </c>
      <c r="F152" s="6"/>
    </row>
    <row r="153" spans="1:6" x14ac:dyDescent="0.25">
      <c r="A153" s="4">
        <v>1000461</v>
      </c>
      <c r="B153" s="7">
        <v>43416</v>
      </c>
      <c r="C153" s="4">
        <v>126</v>
      </c>
      <c r="D153" s="4">
        <f t="shared" si="4"/>
        <v>139</v>
      </c>
      <c r="E153" s="4" t="str">
        <f t="shared" si="5"/>
        <v>91 - 180</v>
      </c>
      <c r="F153" s="6"/>
    </row>
    <row r="154" spans="1:6" x14ac:dyDescent="0.25">
      <c r="A154" s="4">
        <v>1000468</v>
      </c>
      <c r="B154" s="7">
        <v>43358</v>
      </c>
      <c r="C154" s="4">
        <v>123</v>
      </c>
      <c r="D154" s="4">
        <f t="shared" si="4"/>
        <v>197</v>
      </c>
      <c r="E154" s="4" t="str">
        <f t="shared" si="5"/>
        <v>&gt; 180</v>
      </c>
      <c r="F154" s="6"/>
    </row>
    <row r="155" spans="1:6" x14ac:dyDescent="0.25">
      <c r="A155" s="4">
        <v>1000469</v>
      </c>
      <c r="B155" s="7">
        <v>43222</v>
      </c>
      <c r="C155" s="4">
        <v>122</v>
      </c>
      <c r="D155" s="4">
        <f t="shared" si="4"/>
        <v>333</v>
      </c>
      <c r="E155" s="4" t="str">
        <f t="shared" si="5"/>
        <v>&gt; 180</v>
      </c>
      <c r="F155" s="6"/>
    </row>
    <row r="156" spans="1:6" x14ac:dyDescent="0.25">
      <c r="A156" s="4">
        <v>1000476</v>
      </c>
      <c r="B156" s="7">
        <v>43391</v>
      </c>
      <c r="C156" s="4">
        <v>127</v>
      </c>
      <c r="D156" s="4">
        <f t="shared" si="4"/>
        <v>164</v>
      </c>
      <c r="E156" s="4" t="str">
        <f t="shared" si="5"/>
        <v>91 - 180</v>
      </c>
      <c r="F156" s="6"/>
    </row>
    <row r="157" spans="1:6" x14ac:dyDescent="0.25">
      <c r="A157" s="4">
        <v>1000482</v>
      </c>
      <c r="B157" s="7">
        <v>43390</v>
      </c>
      <c r="C157" s="4">
        <v>121</v>
      </c>
      <c r="D157" s="4">
        <f t="shared" si="4"/>
        <v>165</v>
      </c>
      <c r="E157" s="4" t="str">
        <f t="shared" si="5"/>
        <v>91 - 180</v>
      </c>
      <c r="F157" s="6"/>
    </row>
    <row r="158" spans="1:6" x14ac:dyDescent="0.25">
      <c r="A158" s="4">
        <v>1000483</v>
      </c>
      <c r="B158" s="7">
        <v>43325</v>
      </c>
      <c r="C158" s="4">
        <v>122</v>
      </c>
      <c r="D158" s="4">
        <f t="shared" si="4"/>
        <v>230</v>
      </c>
      <c r="E158" s="4" t="str">
        <f t="shared" si="5"/>
        <v>&gt; 180</v>
      </c>
      <c r="F158" s="6"/>
    </row>
    <row r="159" spans="1:6" x14ac:dyDescent="0.25">
      <c r="A159" s="4">
        <v>1000485</v>
      </c>
      <c r="B159" s="7">
        <v>43368</v>
      </c>
      <c r="C159" s="4">
        <v>123</v>
      </c>
      <c r="D159" s="4">
        <f t="shared" si="4"/>
        <v>187</v>
      </c>
      <c r="E159" s="4" t="str">
        <f t="shared" si="5"/>
        <v>&gt; 180</v>
      </c>
      <c r="F159" s="6"/>
    </row>
    <row r="160" spans="1:6" x14ac:dyDescent="0.25">
      <c r="A160" s="4">
        <v>1000487</v>
      </c>
      <c r="B160" s="7">
        <v>43323</v>
      </c>
      <c r="C160" s="4">
        <v>122</v>
      </c>
      <c r="D160" s="4">
        <f t="shared" si="4"/>
        <v>232</v>
      </c>
      <c r="E160" s="4" t="str">
        <f t="shared" si="5"/>
        <v>&gt; 180</v>
      </c>
      <c r="F160" s="6"/>
    </row>
    <row r="161" spans="1:6" x14ac:dyDescent="0.25">
      <c r="A161" s="4">
        <v>1000489</v>
      </c>
      <c r="B161" s="7">
        <v>43439</v>
      </c>
      <c r="C161" s="4">
        <v>124</v>
      </c>
      <c r="D161" s="4">
        <f t="shared" si="4"/>
        <v>116</v>
      </c>
      <c r="E161" s="4" t="str">
        <f t="shared" si="5"/>
        <v>91 - 180</v>
      </c>
      <c r="F161" s="6"/>
    </row>
    <row r="162" spans="1:6" x14ac:dyDescent="0.25">
      <c r="A162" s="4">
        <v>1000491</v>
      </c>
      <c r="B162" s="7">
        <v>43255</v>
      </c>
      <c r="C162" s="4">
        <v>121</v>
      </c>
      <c r="D162" s="4">
        <f t="shared" si="4"/>
        <v>300</v>
      </c>
      <c r="E162" s="4" t="str">
        <f t="shared" si="5"/>
        <v>&gt; 180</v>
      </c>
      <c r="F162" s="6"/>
    </row>
    <row r="163" spans="1:6" x14ac:dyDescent="0.25">
      <c r="A163" s="4">
        <v>1000499</v>
      </c>
      <c r="B163" s="7">
        <v>43437</v>
      </c>
      <c r="C163" s="4">
        <v>124</v>
      </c>
      <c r="D163" s="4">
        <f t="shared" si="4"/>
        <v>118</v>
      </c>
      <c r="E163" s="4" t="str">
        <f t="shared" si="5"/>
        <v>91 - 180</v>
      </c>
      <c r="F163" s="6"/>
    </row>
    <row r="164" spans="1:6" x14ac:dyDescent="0.25">
      <c r="A164" s="4">
        <v>1000506</v>
      </c>
      <c r="B164" s="7">
        <v>43336</v>
      </c>
      <c r="C164" s="4">
        <v>121</v>
      </c>
      <c r="D164" s="4">
        <f t="shared" si="4"/>
        <v>219</v>
      </c>
      <c r="E164" s="4" t="str">
        <f t="shared" si="5"/>
        <v>&gt; 180</v>
      </c>
      <c r="F164" s="6"/>
    </row>
    <row r="165" spans="1:6" x14ac:dyDescent="0.25">
      <c r="A165" s="4">
        <v>1000508</v>
      </c>
      <c r="B165" s="7">
        <v>43270</v>
      </c>
      <c r="C165" s="4">
        <v>121</v>
      </c>
      <c r="D165" s="4">
        <f t="shared" si="4"/>
        <v>285</v>
      </c>
      <c r="E165" s="4" t="str">
        <f t="shared" si="5"/>
        <v>&gt; 180</v>
      </c>
      <c r="F165" s="6"/>
    </row>
    <row r="166" spans="1:6" x14ac:dyDescent="0.25">
      <c r="A166" s="4">
        <v>1000509</v>
      </c>
      <c r="B166" s="7">
        <v>43546</v>
      </c>
      <c r="C166" s="4">
        <v>125</v>
      </c>
      <c r="D166" s="4">
        <f t="shared" si="4"/>
        <v>9</v>
      </c>
      <c r="E166" s="4" t="str">
        <f t="shared" si="5"/>
        <v>0 - 30</v>
      </c>
      <c r="F166" s="6"/>
    </row>
    <row r="167" spans="1:6" x14ac:dyDescent="0.25">
      <c r="A167" s="4">
        <v>1000511</v>
      </c>
      <c r="B167" s="7">
        <v>43500</v>
      </c>
      <c r="C167" s="4">
        <v>125</v>
      </c>
      <c r="D167" s="4">
        <f t="shared" si="4"/>
        <v>55</v>
      </c>
      <c r="E167" s="4" t="str">
        <f t="shared" si="5"/>
        <v>31 - 60</v>
      </c>
      <c r="F167" s="6"/>
    </row>
    <row r="168" spans="1:6" x14ac:dyDescent="0.25">
      <c r="A168" s="4">
        <v>1000514</v>
      </c>
      <c r="B168" s="7">
        <v>43242</v>
      </c>
      <c r="C168" s="4">
        <v>126</v>
      </c>
      <c r="D168" s="4">
        <f t="shared" si="4"/>
        <v>313</v>
      </c>
      <c r="E168" s="4" t="str">
        <f t="shared" si="5"/>
        <v>&gt; 180</v>
      </c>
      <c r="F168" s="6"/>
    </row>
    <row r="169" spans="1:6" x14ac:dyDescent="0.25">
      <c r="A169" s="4">
        <v>1000519</v>
      </c>
      <c r="B169" s="7">
        <v>43210</v>
      </c>
      <c r="C169" s="4">
        <v>127</v>
      </c>
      <c r="D169" s="4">
        <f t="shared" si="4"/>
        <v>345</v>
      </c>
      <c r="E169" s="4" t="str">
        <f t="shared" si="5"/>
        <v>&gt; 180</v>
      </c>
      <c r="F169" s="6"/>
    </row>
    <row r="170" spans="1:6" x14ac:dyDescent="0.25">
      <c r="A170" s="4">
        <v>1000521</v>
      </c>
      <c r="B170" s="7">
        <v>43350</v>
      </c>
      <c r="C170" s="4">
        <v>126</v>
      </c>
      <c r="D170" s="4">
        <f t="shared" si="4"/>
        <v>205</v>
      </c>
      <c r="E170" s="4" t="str">
        <f t="shared" si="5"/>
        <v>&gt; 180</v>
      </c>
      <c r="F170" s="6"/>
    </row>
    <row r="171" spans="1:6" x14ac:dyDescent="0.25">
      <c r="A171" s="4">
        <v>1000530</v>
      </c>
      <c r="B171" s="7">
        <v>43387</v>
      </c>
      <c r="C171" s="4">
        <v>121</v>
      </c>
      <c r="D171" s="4">
        <f t="shared" si="4"/>
        <v>168</v>
      </c>
      <c r="E171" s="4" t="str">
        <f t="shared" si="5"/>
        <v>91 - 180</v>
      </c>
      <c r="F171" s="6"/>
    </row>
    <row r="172" spans="1:6" x14ac:dyDescent="0.25">
      <c r="A172" s="4">
        <v>1000533</v>
      </c>
      <c r="B172" s="7">
        <v>43502</v>
      </c>
      <c r="C172" s="4">
        <v>126</v>
      </c>
      <c r="D172" s="4">
        <f t="shared" si="4"/>
        <v>53</v>
      </c>
      <c r="E172" s="4" t="str">
        <f t="shared" si="5"/>
        <v>31 - 60</v>
      </c>
      <c r="F172" s="6"/>
    </row>
    <row r="173" spans="1:6" x14ac:dyDescent="0.25">
      <c r="A173" s="4">
        <v>1000534</v>
      </c>
      <c r="B173" s="7">
        <v>43334</v>
      </c>
      <c r="C173" s="4">
        <v>127</v>
      </c>
      <c r="D173" s="4">
        <f t="shared" si="4"/>
        <v>221</v>
      </c>
      <c r="E173" s="4" t="str">
        <f t="shared" si="5"/>
        <v>&gt; 180</v>
      </c>
      <c r="F173" s="6"/>
    </row>
    <row r="174" spans="1:6" x14ac:dyDescent="0.25">
      <c r="A174" s="4">
        <v>1000541</v>
      </c>
      <c r="B174" s="7">
        <v>43510</v>
      </c>
      <c r="C174" s="4">
        <v>127</v>
      </c>
      <c r="D174" s="4">
        <f t="shared" si="4"/>
        <v>45</v>
      </c>
      <c r="E174" s="4" t="str">
        <f t="shared" si="5"/>
        <v>31 - 60</v>
      </c>
      <c r="F174" s="6"/>
    </row>
    <row r="175" spans="1:6" x14ac:dyDescent="0.25">
      <c r="A175" s="4">
        <v>1000546</v>
      </c>
      <c r="B175" s="7">
        <v>43207</v>
      </c>
      <c r="C175" s="4">
        <v>127</v>
      </c>
      <c r="D175" s="4">
        <f t="shared" si="4"/>
        <v>348</v>
      </c>
      <c r="E175" s="4" t="str">
        <f t="shared" si="5"/>
        <v>&gt; 180</v>
      </c>
      <c r="F175" s="6"/>
    </row>
    <row r="176" spans="1:6" x14ac:dyDescent="0.25">
      <c r="A176" s="4">
        <v>1000553</v>
      </c>
      <c r="B176" s="7">
        <v>43483</v>
      </c>
      <c r="C176" s="4">
        <v>121</v>
      </c>
      <c r="D176" s="4">
        <f t="shared" si="4"/>
        <v>72</v>
      </c>
      <c r="E176" s="4" t="str">
        <f t="shared" si="5"/>
        <v>61 - 90</v>
      </c>
      <c r="F176" s="6"/>
    </row>
    <row r="177" spans="1:6" x14ac:dyDescent="0.25">
      <c r="A177" s="4">
        <v>1000554</v>
      </c>
      <c r="B177" s="7">
        <v>43260</v>
      </c>
      <c r="C177" s="4">
        <v>124</v>
      </c>
      <c r="D177" s="4">
        <f t="shared" si="4"/>
        <v>295</v>
      </c>
      <c r="E177" s="4" t="str">
        <f t="shared" si="5"/>
        <v>&gt; 180</v>
      </c>
      <c r="F177" s="6"/>
    </row>
    <row r="178" spans="1:6" x14ac:dyDescent="0.25">
      <c r="A178" s="4">
        <v>1000557</v>
      </c>
      <c r="B178" s="7">
        <v>43286</v>
      </c>
      <c r="C178" s="4">
        <v>126</v>
      </c>
      <c r="D178" s="4">
        <f t="shared" si="4"/>
        <v>269</v>
      </c>
      <c r="E178" s="4" t="str">
        <f t="shared" si="5"/>
        <v>&gt; 180</v>
      </c>
      <c r="F178" s="6"/>
    </row>
    <row r="179" spans="1:6" x14ac:dyDescent="0.25">
      <c r="A179" s="4">
        <v>1000558</v>
      </c>
      <c r="B179" s="7">
        <v>43277</v>
      </c>
      <c r="C179" s="4">
        <v>126</v>
      </c>
      <c r="D179" s="4">
        <f t="shared" si="4"/>
        <v>278</v>
      </c>
      <c r="E179" s="4" t="str">
        <f t="shared" si="5"/>
        <v>&gt; 180</v>
      </c>
      <c r="F179" s="6"/>
    </row>
    <row r="180" spans="1:6" x14ac:dyDescent="0.25">
      <c r="A180" s="4">
        <v>1000562</v>
      </c>
      <c r="B180" s="7">
        <v>43406</v>
      </c>
      <c r="C180" s="4">
        <v>127</v>
      </c>
      <c r="D180" s="4">
        <f t="shared" si="4"/>
        <v>149</v>
      </c>
      <c r="E180" s="4" t="str">
        <f t="shared" si="5"/>
        <v>91 - 180</v>
      </c>
      <c r="F180" s="6"/>
    </row>
    <row r="181" spans="1:6" x14ac:dyDescent="0.25">
      <c r="A181" s="4">
        <v>1000565</v>
      </c>
      <c r="B181" s="7">
        <v>43305</v>
      </c>
      <c r="C181" s="4">
        <v>124</v>
      </c>
      <c r="D181" s="4">
        <f t="shared" si="4"/>
        <v>250</v>
      </c>
      <c r="E181" s="4" t="str">
        <f t="shared" si="5"/>
        <v>&gt; 180</v>
      </c>
      <c r="F181" s="6"/>
    </row>
    <row r="182" spans="1:6" x14ac:dyDescent="0.25">
      <c r="A182" s="4">
        <v>1000567</v>
      </c>
      <c r="B182" s="7">
        <v>43421</v>
      </c>
      <c r="C182" s="4">
        <v>127</v>
      </c>
      <c r="D182" s="4">
        <f t="shared" si="4"/>
        <v>134</v>
      </c>
      <c r="E182" s="4" t="str">
        <f t="shared" si="5"/>
        <v>91 - 180</v>
      </c>
      <c r="F182" s="6"/>
    </row>
    <row r="183" spans="1:6" x14ac:dyDescent="0.25">
      <c r="A183" s="4">
        <v>1000571</v>
      </c>
      <c r="B183" s="7">
        <v>43521</v>
      </c>
      <c r="C183" s="4">
        <v>124</v>
      </c>
      <c r="D183" s="4">
        <f t="shared" si="4"/>
        <v>34</v>
      </c>
      <c r="E183" s="4" t="str">
        <f t="shared" si="5"/>
        <v>31 - 60</v>
      </c>
      <c r="F183" s="6"/>
    </row>
    <row r="184" spans="1:6" x14ac:dyDescent="0.25">
      <c r="A184" s="4">
        <v>1000589</v>
      </c>
      <c r="B184" s="7">
        <v>43269</v>
      </c>
      <c r="C184" s="4">
        <v>126</v>
      </c>
      <c r="D184" s="4">
        <f t="shared" si="4"/>
        <v>286</v>
      </c>
      <c r="E184" s="4" t="str">
        <f t="shared" si="5"/>
        <v>&gt; 180</v>
      </c>
      <c r="F184" s="6"/>
    </row>
    <row r="185" spans="1:6" x14ac:dyDescent="0.25">
      <c r="A185" s="4">
        <v>1000590</v>
      </c>
      <c r="B185" s="7">
        <v>43499</v>
      </c>
      <c r="C185" s="4">
        <v>126</v>
      </c>
      <c r="D185" s="4">
        <f t="shared" si="4"/>
        <v>56</v>
      </c>
      <c r="E185" s="4" t="str">
        <f t="shared" si="5"/>
        <v>31 - 60</v>
      </c>
      <c r="F185" s="6"/>
    </row>
    <row r="186" spans="1:6" x14ac:dyDescent="0.25">
      <c r="A186" s="4">
        <v>1000591</v>
      </c>
      <c r="B186" s="7">
        <v>43390</v>
      </c>
      <c r="C186" s="4">
        <v>126</v>
      </c>
      <c r="D186" s="4">
        <f t="shared" si="4"/>
        <v>165</v>
      </c>
      <c r="E186" s="4" t="str">
        <f t="shared" si="5"/>
        <v>91 - 180</v>
      </c>
      <c r="F186" s="6"/>
    </row>
    <row r="187" spans="1:6" x14ac:dyDescent="0.25">
      <c r="A187" s="4">
        <v>1000592</v>
      </c>
      <c r="B187" s="7">
        <v>43542</v>
      </c>
      <c r="C187" s="4">
        <v>128</v>
      </c>
      <c r="D187" s="4">
        <f t="shared" si="4"/>
        <v>13</v>
      </c>
      <c r="E187" s="4" t="str">
        <f t="shared" si="5"/>
        <v>0 - 30</v>
      </c>
      <c r="F187" s="6"/>
    </row>
    <row r="188" spans="1:6" x14ac:dyDescent="0.25">
      <c r="A188" s="4">
        <v>1000596</v>
      </c>
      <c r="B188" s="7">
        <v>43220</v>
      </c>
      <c r="C188" s="4">
        <v>125</v>
      </c>
      <c r="D188" s="4">
        <f t="shared" si="4"/>
        <v>335</v>
      </c>
      <c r="E188" s="4" t="str">
        <f t="shared" si="5"/>
        <v>&gt; 180</v>
      </c>
      <c r="F188" s="6"/>
    </row>
    <row r="189" spans="1:6" x14ac:dyDescent="0.25">
      <c r="A189" s="4">
        <v>1000600</v>
      </c>
      <c r="B189" s="7">
        <v>43314</v>
      </c>
      <c r="C189" s="4">
        <v>121</v>
      </c>
      <c r="D189" s="4">
        <f t="shared" si="4"/>
        <v>241</v>
      </c>
      <c r="E189" s="4" t="str">
        <f t="shared" si="5"/>
        <v>&gt; 180</v>
      </c>
      <c r="F189" s="6"/>
    </row>
    <row r="190" spans="1:6" x14ac:dyDescent="0.25">
      <c r="A190" s="4">
        <v>1000602</v>
      </c>
      <c r="B190" s="7">
        <v>43201</v>
      </c>
      <c r="C190" s="4">
        <v>126</v>
      </c>
      <c r="D190" s="4">
        <f t="shared" si="4"/>
        <v>354</v>
      </c>
      <c r="E190" s="4" t="str">
        <f t="shared" si="5"/>
        <v>&gt; 180</v>
      </c>
      <c r="F190" s="6"/>
    </row>
    <row r="191" spans="1:6" x14ac:dyDescent="0.25">
      <c r="A191" s="4">
        <v>1000603</v>
      </c>
      <c r="B191" s="7">
        <v>43303</v>
      </c>
      <c r="C191" s="4">
        <v>124</v>
      </c>
      <c r="D191" s="4">
        <f t="shared" si="4"/>
        <v>252</v>
      </c>
      <c r="E191" s="4" t="str">
        <f t="shared" si="5"/>
        <v>&gt; 180</v>
      </c>
      <c r="F191" s="6"/>
    </row>
    <row r="192" spans="1:6" x14ac:dyDescent="0.25">
      <c r="A192" s="4">
        <v>1000605</v>
      </c>
      <c r="B192" s="7">
        <v>43338</v>
      </c>
      <c r="C192" s="4">
        <v>127</v>
      </c>
      <c r="D192" s="4">
        <f t="shared" si="4"/>
        <v>217</v>
      </c>
      <c r="E192" s="4" t="str">
        <f t="shared" si="5"/>
        <v>&gt; 180</v>
      </c>
      <c r="F192" s="6"/>
    </row>
    <row r="193" spans="1:6" x14ac:dyDescent="0.25">
      <c r="A193" s="4">
        <v>1000606</v>
      </c>
      <c r="B193" s="7">
        <v>43416</v>
      </c>
      <c r="C193" s="4">
        <v>127</v>
      </c>
      <c r="D193" s="4">
        <f t="shared" si="4"/>
        <v>139</v>
      </c>
      <c r="E193" s="4" t="str">
        <f t="shared" si="5"/>
        <v>91 - 180</v>
      </c>
      <c r="F193" s="6"/>
    </row>
    <row r="194" spans="1:6" x14ac:dyDescent="0.25">
      <c r="A194" s="4">
        <v>1000607</v>
      </c>
      <c r="B194" s="7">
        <v>43302</v>
      </c>
      <c r="C194" s="4">
        <v>128</v>
      </c>
      <c r="D194" s="4">
        <f t="shared" si="4"/>
        <v>253</v>
      </c>
      <c r="E194" s="4" t="str">
        <f t="shared" si="5"/>
        <v>&gt; 180</v>
      </c>
      <c r="F194" s="6"/>
    </row>
    <row r="195" spans="1:6" x14ac:dyDescent="0.25">
      <c r="A195" s="4">
        <v>1000610</v>
      </c>
      <c r="B195" s="7">
        <v>43334</v>
      </c>
      <c r="C195" s="4">
        <v>127</v>
      </c>
      <c r="D195" s="4">
        <f t="shared" si="4"/>
        <v>221</v>
      </c>
      <c r="E195" s="4" t="str">
        <f t="shared" si="5"/>
        <v>&gt; 180</v>
      </c>
      <c r="F195" s="6"/>
    </row>
    <row r="196" spans="1:6" x14ac:dyDescent="0.25">
      <c r="A196" s="4">
        <v>1000612</v>
      </c>
      <c r="B196" s="7">
        <v>43263</v>
      </c>
      <c r="C196" s="4">
        <v>128</v>
      </c>
      <c r="D196" s="4">
        <f t="shared" si="4"/>
        <v>292</v>
      </c>
      <c r="E196" s="4" t="str">
        <f t="shared" si="5"/>
        <v>&gt; 180</v>
      </c>
      <c r="F196" s="6"/>
    </row>
    <row r="197" spans="1:6" x14ac:dyDescent="0.25">
      <c r="A197" s="4">
        <v>1000614</v>
      </c>
      <c r="B197" s="7">
        <v>43525</v>
      </c>
      <c r="C197" s="4">
        <v>128</v>
      </c>
      <c r="D197" s="4">
        <f t="shared" si="4"/>
        <v>30</v>
      </c>
      <c r="E197" s="4" t="str">
        <f t="shared" si="5"/>
        <v>0 - 30</v>
      </c>
      <c r="F197" s="6"/>
    </row>
    <row r="198" spans="1:6" x14ac:dyDescent="0.25">
      <c r="A198" s="4">
        <v>1000617</v>
      </c>
      <c r="B198" s="7">
        <v>43273</v>
      </c>
      <c r="C198" s="4">
        <v>128</v>
      </c>
      <c r="D198" s="4">
        <f t="shared" si="4"/>
        <v>282</v>
      </c>
      <c r="E198" s="4" t="str">
        <f t="shared" si="5"/>
        <v>&gt; 180</v>
      </c>
      <c r="F198" s="6"/>
    </row>
    <row r="199" spans="1:6" x14ac:dyDescent="0.25">
      <c r="A199" s="4">
        <v>1000620</v>
      </c>
      <c r="B199" s="7">
        <v>43311</v>
      </c>
      <c r="C199" s="4">
        <v>126</v>
      </c>
      <c r="D199" s="4">
        <f t="shared" si="4"/>
        <v>244</v>
      </c>
      <c r="E199" s="4" t="str">
        <f t="shared" si="5"/>
        <v>&gt; 180</v>
      </c>
      <c r="F199" s="6"/>
    </row>
    <row r="200" spans="1:6" x14ac:dyDescent="0.25">
      <c r="A200" s="4">
        <v>1000621</v>
      </c>
      <c r="B200" s="7">
        <v>43473</v>
      </c>
      <c r="C200" s="4">
        <v>126</v>
      </c>
      <c r="D200" s="4">
        <f t="shared" si="4"/>
        <v>82</v>
      </c>
      <c r="E200" s="4" t="str">
        <f t="shared" si="5"/>
        <v>61 - 90</v>
      </c>
      <c r="F200" s="6"/>
    </row>
    <row r="201" spans="1:6" x14ac:dyDescent="0.25">
      <c r="A201" s="4">
        <v>1000626</v>
      </c>
      <c r="B201" s="7">
        <v>43335</v>
      </c>
      <c r="C201" s="4">
        <v>121</v>
      </c>
      <c r="D201" s="4">
        <f t="shared" si="4"/>
        <v>220</v>
      </c>
      <c r="E201" s="4" t="str">
        <f t="shared" si="5"/>
        <v>&gt; 180</v>
      </c>
      <c r="F201" s="6"/>
    </row>
    <row r="202" spans="1:6" x14ac:dyDescent="0.25">
      <c r="A202" s="4">
        <v>1000628</v>
      </c>
      <c r="B202" s="7">
        <v>43444</v>
      </c>
      <c r="C202" s="4">
        <v>126</v>
      </c>
      <c r="D202" s="4">
        <f t="shared" si="4"/>
        <v>111</v>
      </c>
      <c r="E202" s="4" t="str">
        <f t="shared" si="5"/>
        <v>91 - 180</v>
      </c>
      <c r="F202" s="6"/>
    </row>
    <row r="203" spans="1:6" x14ac:dyDescent="0.25">
      <c r="A203" s="4">
        <v>1000632</v>
      </c>
      <c r="B203" s="7">
        <v>43395</v>
      </c>
      <c r="C203" s="4">
        <v>125</v>
      </c>
      <c r="D203" s="4">
        <f t="shared" si="4"/>
        <v>160</v>
      </c>
      <c r="E203" s="4" t="str">
        <f t="shared" si="5"/>
        <v>91 - 180</v>
      </c>
      <c r="F203" s="6"/>
    </row>
    <row r="204" spans="1:6" x14ac:dyDescent="0.25">
      <c r="A204" s="4">
        <v>1000636</v>
      </c>
      <c r="B204" s="7">
        <v>43272</v>
      </c>
      <c r="C204" s="4">
        <v>121</v>
      </c>
      <c r="D204" s="4">
        <f t="shared" si="4"/>
        <v>283</v>
      </c>
      <c r="E204" s="4" t="str">
        <f t="shared" si="5"/>
        <v>&gt; 180</v>
      </c>
      <c r="F204" s="6"/>
    </row>
    <row r="205" spans="1:6" x14ac:dyDescent="0.25">
      <c r="A205" s="4">
        <v>1000638</v>
      </c>
      <c r="B205" s="7">
        <v>43353</v>
      </c>
      <c r="C205" s="4">
        <v>127</v>
      </c>
      <c r="D205" s="4">
        <f t="shared" si="4"/>
        <v>202</v>
      </c>
      <c r="E205" s="4" t="str">
        <f t="shared" si="5"/>
        <v>&gt; 180</v>
      </c>
      <c r="F205" s="6"/>
    </row>
    <row r="206" spans="1:6" x14ac:dyDescent="0.25">
      <c r="A206" s="4">
        <v>1000641</v>
      </c>
      <c r="B206" s="7">
        <v>43411</v>
      </c>
      <c r="C206" s="4">
        <v>127</v>
      </c>
      <c r="D206" s="4">
        <f t="shared" ref="D206:D269" si="6">MAX(0,DATEDIF(B206,$H$10,"d"))</f>
        <v>144</v>
      </c>
      <c r="E206" s="4" t="str">
        <f t="shared" ref="E206:E269" si="7">VLOOKUP(D206,$D$3:$E$8,2,1)</f>
        <v>91 - 180</v>
      </c>
      <c r="F206" s="6"/>
    </row>
    <row r="207" spans="1:6" x14ac:dyDescent="0.25">
      <c r="A207" s="4">
        <v>1000651</v>
      </c>
      <c r="B207" s="7">
        <v>43347</v>
      </c>
      <c r="C207" s="4">
        <v>122</v>
      </c>
      <c r="D207" s="4">
        <f t="shared" si="6"/>
        <v>208</v>
      </c>
      <c r="E207" s="4" t="str">
        <f t="shared" si="7"/>
        <v>&gt; 180</v>
      </c>
      <c r="F207" s="6"/>
    </row>
    <row r="208" spans="1:6" x14ac:dyDescent="0.25">
      <c r="A208" s="4">
        <v>1000657</v>
      </c>
      <c r="B208" s="7">
        <v>43327</v>
      </c>
      <c r="C208" s="4">
        <v>125</v>
      </c>
      <c r="D208" s="4">
        <f t="shared" si="6"/>
        <v>228</v>
      </c>
      <c r="E208" s="4" t="str">
        <f t="shared" si="7"/>
        <v>&gt; 180</v>
      </c>
      <c r="F208" s="6"/>
    </row>
    <row r="209" spans="1:6" x14ac:dyDescent="0.25">
      <c r="A209" s="4">
        <v>1000658</v>
      </c>
      <c r="B209" s="7">
        <v>43508</v>
      </c>
      <c r="C209" s="4">
        <v>125</v>
      </c>
      <c r="D209" s="4">
        <f t="shared" si="6"/>
        <v>47</v>
      </c>
      <c r="E209" s="4" t="str">
        <f t="shared" si="7"/>
        <v>31 - 60</v>
      </c>
      <c r="F209" s="6"/>
    </row>
    <row r="210" spans="1:6" x14ac:dyDescent="0.25">
      <c r="A210" s="4">
        <v>1000663</v>
      </c>
      <c r="B210" s="7">
        <v>43482</v>
      </c>
      <c r="C210" s="4">
        <v>126</v>
      </c>
      <c r="D210" s="4">
        <f t="shared" si="6"/>
        <v>73</v>
      </c>
      <c r="E210" s="4" t="str">
        <f t="shared" si="7"/>
        <v>61 - 90</v>
      </c>
      <c r="F210" s="6"/>
    </row>
    <row r="211" spans="1:6" x14ac:dyDescent="0.25">
      <c r="A211" s="4">
        <v>1000666</v>
      </c>
      <c r="B211" s="7">
        <v>43215</v>
      </c>
      <c r="C211" s="4">
        <v>126</v>
      </c>
      <c r="D211" s="4">
        <f t="shared" si="6"/>
        <v>340</v>
      </c>
      <c r="E211" s="4" t="str">
        <f t="shared" si="7"/>
        <v>&gt; 180</v>
      </c>
      <c r="F211" s="6"/>
    </row>
    <row r="212" spans="1:6" x14ac:dyDescent="0.25">
      <c r="A212" s="4">
        <v>1000667</v>
      </c>
      <c r="B212" s="7">
        <v>43543</v>
      </c>
      <c r="C212" s="4">
        <v>126</v>
      </c>
      <c r="D212" s="4">
        <f t="shared" si="6"/>
        <v>12</v>
      </c>
      <c r="E212" s="4" t="str">
        <f t="shared" si="7"/>
        <v>0 - 30</v>
      </c>
      <c r="F212" s="6"/>
    </row>
    <row r="213" spans="1:6" x14ac:dyDescent="0.25">
      <c r="A213" s="4">
        <v>1000675</v>
      </c>
      <c r="B213" s="7">
        <v>43488</v>
      </c>
      <c r="C213" s="4">
        <v>127</v>
      </c>
      <c r="D213" s="4">
        <f t="shared" si="6"/>
        <v>67</v>
      </c>
      <c r="E213" s="4" t="str">
        <f t="shared" si="7"/>
        <v>61 - 90</v>
      </c>
      <c r="F213" s="6"/>
    </row>
    <row r="214" spans="1:6" x14ac:dyDescent="0.25">
      <c r="A214" s="4">
        <v>1000682</v>
      </c>
      <c r="B214" s="7">
        <v>43316</v>
      </c>
      <c r="C214" s="4">
        <v>126</v>
      </c>
      <c r="D214" s="4">
        <f t="shared" si="6"/>
        <v>239</v>
      </c>
      <c r="E214" s="4" t="str">
        <f t="shared" si="7"/>
        <v>&gt; 180</v>
      </c>
      <c r="F214" s="6"/>
    </row>
    <row r="215" spans="1:6" x14ac:dyDescent="0.25">
      <c r="A215" s="4">
        <v>1000685</v>
      </c>
      <c r="B215" s="7">
        <v>43251</v>
      </c>
      <c r="C215" s="4">
        <v>127</v>
      </c>
      <c r="D215" s="4">
        <f t="shared" si="6"/>
        <v>304</v>
      </c>
      <c r="E215" s="4" t="str">
        <f t="shared" si="7"/>
        <v>&gt; 180</v>
      </c>
      <c r="F215" s="6"/>
    </row>
    <row r="216" spans="1:6" x14ac:dyDescent="0.25">
      <c r="A216" s="4">
        <v>1000686</v>
      </c>
      <c r="B216" s="7">
        <v>43306</v>
      </c>
      <c r="C216" s="4">
        <v>123</v>
      </c>
      <c r="D216" s="4">
        <f t="shared" si="6"/>
        <v>249</v>
      </c>
      <c r="E216" s="4" t="str">
        <f t="shared" si="7"/>
        <v>&gt; 180</v>
      </c>
      <c r="F216" s="6"/>
    </row>
    <row r="217" spans="1:6" x14ac:dyDescent="0.25">
      <c r="A217" s="4">
        <v>1000690</v>
      </c>
      <c r="B217" s="7">
        <v>43191</v>
      </c>
      <c r="C217" s="4">
        <v>124</v>
      </c>
      <c r="D217" s="4">
        <f t="shared" si="6"/>
        <v>364</v>
      </c>
      <c r="E217" s="4" t="str">
        <f t="shared" si="7"/>
        <v>&gt; 180</v>
      </c>
      <c r="F217" s="6"/>
    </row>
    <row r="218" spans="1:6" x14ac:dyDescent="0.25">
      <c r="A218" s="4">
        <v>1000703</v>
      </c>
      <c r="B218" s="7">
        <v>43216</v>
      </c>
      <c r="C218" s="4">
        <v>127</v>
      </c>
      <c r="D218" s="4">
        <f t="shared" si="6"/>
        <v>339</v>
      </c>
      <c r="E218" s="4" t="str">
        <f t="shared" si="7"/>
        <v>&gt; 180</v>
      </c>
      <c r="F218" s="6"/>
    </row>
    <row r="219" spans="1:6" x14ac:dyDescent="0.25">
      <c r="A219" s="4">
        <v>1000709</v>
      </c>
      <c r="B219" s="7">
        <v>43323</v>
      </c>
      <c r="C219" s="4">
        <v>127</v>
      </c>
      <c r="D219" s="4">
        <f t="shared" si="6"/>
        <v>232</v>
      </c>
      <c r="E219" s="4" t="str">
        <f t="shared" si="7"/>
        <v>&gt; 180</v>
      </c>
      <c r="F219" s="6"/>
    </row>
    <row r="220" spans="1:6" x14ac:dyDescent="0.25">
      <c r="A220" s="4">
        <v>1000715</v>
      </c>
      <c r="B220" s="7">
        <v>43548</v>
      </c>
      <c r="C220" s="4">
        <v>125</v>
      </c>
      <c r="D220" s="4">
        <f t="shared" si="6"/>
        <v>7</v>
      </c>
      <c r="E220" s="4" t="str">
        <f t="shared" si="7"/>
        <v>0 - 30</v>
      </c>
      <c r="F220" s="6"/>
    </row>
    <row r="221" spans="1:6" x14ac:dyDescent="0.25">
      <c r="A221" s="4">
        <v>1000717</v>
      </c>
      <c r="B221" s="7">
        <v>43246</v>
      </c>
      <c r="C221" s="4">
        <v>121</v>
      </c>
      <c r="D221" s="4">
        <f t="shared" si="6"/>
        <v>309</v>
      </c>
      <c r="E221" s="4" t="str">
        <f t="shared" si="7"/>
        <v>&gt; 180</v>
      </c>
      <c r="F221" s="6"/>
    </row>
    <row r="222" spans="1:6" x14ac:dyDescent="0.25">
      <c r="A222" s="4">
        <v>1000725</v>
      </c>
      <c r="B222" s="7">
        <v>43417</v>
      </c>
      <c r="C222" s="4">
        <v>121</v>
      </c>
      <c r="D222" s="4">
        <f t="shared" si="6"/>
        <v>138</v>
      </c>
      <c r="E222" s="4" t="str">
        <f t="shared" si="7"/>
        <v>91 - 180</v>
      </c>
      <c r="F222" s="6"/>
    </row>
    <row r="223" spans="1:6" x14ac:dyDescent="0.25">
      <c r="A223" s="4">
        <v>1000728</v>
      </c>
      <c r="B223" s="7">
        <v>43530</v>
      </c>
      <c r="C223" s="4">
        <v>123</v>
      </c>
      <c r="D223" s="4">
        <f t="shared" si="6"/>
        <v>25</v>
      </c>
      <c r="E223" s="4" t="str">
        <f t="shared" si="7"/>
        <v>0 - 30</v>
      </c>
      <c r="F223" s="6"/>
    </row>
    <row r="224" spans="1:6" x14ac:dyDescent="0.25">
      <c r="A224" s="4">
        <v>1000734</v>
      </c>
      <c r="B224" s="7">
        <v>43548</v>
      </c>
      <c r="C224" s="4">
        <v>123</v>
      </c>
      <c r="D224" s="4">
        <f t="shared" si="6"/>
        <v>7</v>
      </c>
      <c r="E224" s="4" t="str">
        <f t="shared" si="7"/>
        <v>0 - 30</v>
      </c>
      <c r="F224" s="6"/>
    </row>
    <row r="225" spans="1:6" x14ac:dyDescent="0.25">
      <c r="A225" s="4">
        <v>1000735</v>
      </c>
      <c r="B225" s="7">
        <v>43337</v>
      </c>
      <c r="C225" s="4">
        <v>124</v>
      </c>
      <c r="D225" s="4">
        <f t="shared" si="6"/>
        <v>218</v>
      </c>
      <c r="E225" s="4" t="str">
        <f t="shared" si="7"/>
        <v>&gt; 180</v>
      </c>
      <c r="F225" s="6"/>
    </row>
    <row r="226" spans="1:6" x14ac:dyDescent="0.25">
      <c r="A226" s="4">
        <v>1000738</v>
      </c>
      <c r="B226" s="7">
        <v>43362</v>
      </c>
      <c r="C226" s="4">
        <v>125</v>
      </c>
      <c r="D226" s="4">
        <f t="shared" si="6"/>
        <v>193</v>
      </c>
      <c r="E226" s="4" t="str">
        <f t="shared" si="7"/>
        <v>&gt; 180</v>
      </c>
      <c r="F226" s="6"/>
    </row>
    <row r="227" spans="1:6" x14ac:dyDescent="0.25">
      <c r="A227" s="4">
        <v>1000739</v>
      </c>
      <c r="B227" s="7">
        <v>43227</v>
      </c>
      <c r="C227" s="4">
        <v>123</v>
      </c>
      <c r="D227" s="4">
        <f t="shared" si="6"/>
        <v>328</v>
      </c>
      <c r="E227" s="4" t="str">
        <f t="shared" si="7"/>
        <v>&gt; 180</v>
      </c>
      <c r="F227" s="6"/>
    </row>
    <row r="228" spans="1:6" x14ac:dyDescent="0.25">
      <c r="A228" s="4">
        <v>1000740</v>
      </c>
      <c r="B228" s="7">
        <v>43192</v>
      </c>
      <c r="C228" s="4">
        <v>125</v>
      </c>
      <c r="D228" s="4">
        <f t="shared" si="6"/>
        <v>363</v>
      </c>
      <c r="E228" s="4" t="str">
        <f t="shared" si="7"/>
        <v>&gt; 180</v>
      </c>
      <c r="F228" s="6"/>
    </row>
    <row r="229" spans="1:6" x14ac:dyDescent="0.25">
      <c r="A229" s="4">
        <v>1000741</v>
      </c>
      <c r="B229" s="7">
        <v>43515</v>
      </c>
      <c r="C229" s="4">
        <v>124</v>
      </c>
      <c r="D229" s="4">
        <f t="shared" si="6"/>
        <v>40</v>
      </c>
      <c r="E229" s="4" t="str">
        <f t="shared" si="7"/>
        <v>31 - 60</v>
      </c>
      <c r="F229" s="6"/>
    </row>
    <row r="230" spans="1:6" x14ac:dyDescent="0.25">
      <c r="A230" s="4">
        <v>1000742</v>
      </c>
      <c r="B230" s="7">
        <v>43207</v>
      </c>
      <c r="C230" s="4">
        <v>123</v>
      </c>
      <c r="D230" s="4">
        <f t="shared" si="6"/>
        <v>348</v>
      </c>
      <c r="E230" s="4" t="str">
        <f t="shared" si="7"/>
        <v>&gt; 180</v>
      </c>
      <c r="F230" s="6"/>
    </row>
    <row r="231" spans="1:6" x14ac:dyDescent="0.25">
      <c r="A231" s="4">
        <v>1000744</v>
      </c>
      <c r="B231" s="7">
        <v>43471</v>
      </c>
      <c r="C231" s="4">
        <v>126</v>
      </c>
      <c r="D231" s="4">
        <f t="shared" si="6"/>
        <v>84</v>
      </c>
      <c r="E231" s="4" t="str">
        <f t="shared" si="7"/>
        <v>61 - 90</v>
      </c>
      <c r="F231" s="6"/>
    </row>
    <row r="232" spans="1:6" x14ac:dyDescent="0.25">
      <c r="A232" s="4">
        <v>1000745</v>
      </c>
      <c r="B232" s="7">
        <v>43280</v>
      </c>
      <c r="C232" s="4">
        <v>125</v>
      </c>
      <c r="D232" s="4">
        <f t="shared" si="6"/>
        <v>275</v>
      </c>
      <c r="E232" s="4" t="str">
        <f t="shared" si="7"/>
        <v>&gt; 180</v>
      </c>
      <c r="F232" s="6"/>
    </row>
    <row r="233" spans="1:6" x14ac:dyDescent="0.25">
      <c r="A233" s="4">
        <v>1000746</v>
      </c>
      <c r="B233" s="7">
        <v>43217</v>
      </c>
      <c r="C233" s="4">
        <v>122</v>
      </c>
      <c r="D233" s="4">
        <f t="shared" si="6"/>
        <v>338</v>
      </c>
      <c r="E233" s="4" t="str">
        <f t="shared" si="7"/>
        <v>&gt; 180</v>
      </c>
      <c r="F233" s="6"/>
    </row>
    <row r="234" spans="1:6" x14ac:dyDescent="0.25">
      <c r="A234" s="4">
        <v>1000748</v>
      </c>
      <c r="B234" s="7">
        <v>43312</v>
      </c>
      <c r="C234" s="4">
        <v>123</v>
      </c>
      <c r="D234" s="4">
        <f t="shared" si="6"/>
        <v>243</v>
      </c>
      <c r="E234" s="4" t="str">
        <f t="shared" si="7"/>
        <v>&gt; 180</v>
      </c>
      <c r="F234" s="6"/>
    </row>
    <row r="235" spans="1:6" x14ac:dyDescent="0.25">
      <c r="A235" s="4">
        <v>1000750</v>
      </c>
      <c r="B235" s="7">
        <v>43400</v>
      </c>
      <c r="C235" s="4">
        <v>128</v>
      </c>
      <c r="D235" s="4">
        <f t="shared" si="6"/>
        <v>155</v>
      </c>
      <c r="E235" s="4" t="str">
        <f t="shared" si="7"/>
        <v>91 - 180</v>
      </c>
      <c r="F235" s="6"/>
    </row>
    <row r="236" spans="1:6" x14ac:dyDescent="0.25">
      <c r="A236" s="4">
        <v>1000753</v>
      </c>
      <c r="B236" s="7">
        <v>43452</v>
      </c>
      <c r="C236" s="4">
        <v>128</v>
      </c>
      <c r="D236" s="4">
        <f t="shared" si="6"/>
        <v>103</v>
      </c>
      <c r="E236" s="4" t="str">
        <f t="shared" si="7"/>
        <v>91 - 180</v>
      </c>
      <c r="F236" s="6"/>
    </row>
    <row r="237" spans="1:6" x14ac:dyDescent="0.25">
      <c r="A237" s="4">
        <v>1000765</v>
      </c>
      <c r="B237" s="7">
        <v>43522</v>
      </c>
      <c r="C237" s="4">
        <v>123</v>
      </c>
      <c r="D237" s="4">
        <f t="shared" si="6"/>
        <v>33</v>
      </c>
      <c r="E237" s="4" t="str">
        <f t="shared" si="7"/>
        <v>31 - 60</v>
      </c>
      <c r="F237" s="6"/>
    </row>
    <row r="238" spans="1:6" x14ac:dyDescent="0.25">
      <c r="A238" s="4">
        <v>1000768</v>
      </c>
      <c r="B238" s="7">
        <v>43507</v>
      </c>
      <c r="C238" s="4">
        <v>122</v>
      </c>
      <c r="D238" s="4">
        <f t="shared" si="6"/>
        <v>48</v>
      </c>
      <c r="E238" s="4" t="str">
        <f t="shared" si="7"/>
        <v>31 - 60</v>
      </c>
      <c r="F238" s="6"/>
    </row>
    <row r="239" spans="1:6" x14ac:dyDescent="0.25">
      <c r="A239" s="4">
        <v>1000769</v>
      </c>
      <c r="B239" s="7">
        <v>43482</v>
      </c>
      <c r="C239" s="4">
        <v>126</v>
      </c>
      <c r="D239" s="4">
        <f t="shared" si="6"/>
        <v>73</v>
      </c>
      <c r="E239" s="4" t="str">
        <f t="shared" si="7"/>
        <v>61 - 90</v>
      </c>
      <c r="F239" s="6"/>
    </row>
    <row r="240" spans="1:6" x14ac:dyDescent="0.25">
      <c r="A240" s="4">
        <v>1000771</v>
      </c>
      <c r="B240" s="7">
        <v>43417</v>
      </c>
      <c r="C240" s="4">
        <v>125</v>
      </c>
      <c r="D240" s="4">
        <f t="shared" si="6"/>
        <v>138</v>
      </c>
      <c r="E240" s="4" t="str">
        <f t="shared" si="7"/>
        <v>91 - 180</v>
      </c>
      <c r="F240" s="6"/>
    </row>
    <row r="241" spans="1:6" x14ac:dyDescent="0.25">
      <c r="A241" s="4">
        <v>1000772</v>
      </c>
      <c r="B241" s="7">
        <v>43382</v>
      </c>
      <c r="C241" s="4">
        <v>126</v>
      </c>
      <c r="D241" s="4">
        <f t="shared" si="6"/>
        <v>173</v>
      </c>
      <c r="E241" s="4" t="str">
        <f t="shared" si="7"/>
        <v>91 - 180</v>
      </c>
      <c r="F241" s="6"/>
    </row>
    <row r="242" spans="1:6" x14ac:dyDescent="0.25">
      <c r="A242" s="4">
        <v>1000783</v>
      </c>
      <c r="B242" s="7">
        <v>43408</v>
      </c>
      <c r="C242" s="4">
        <v>122</v>
      </c>
      <c r="D242" s="4">
        <f t="shared" si="6"/>
        <v>147</v>
      </c>
      <c r="E242" s="4" t="str">
        <f t="shared" si="7"/>
        <v>91 - 180</v>
      </c>
      <c r="F242" s="6"/>
    </row>
    <row r="243" spans="1:6" x14ac:dyDescent="0.25">
      <c r="A243" s="4">
        <v>1000784</v>
      </c>
      <c r="B243" s="7">
        <v>43535</v>
      </c>
      <c r="C243" s="4">
        <v>125</v>
      </c>
      <c r="D243" s="4">
        <f t="shared" si="6"/>
        <v>20</v>
      </c>
      <c r="E243" s="4" t="str">
        <f t="shared" si="7"/>
        <v>0 - 30</v>
      </c>
      <c r="F243" s="6"/>
    </row>
    <row r="244" spans="1:6" x14ac:dyDescent="0.25">
      <c r="A244" s="4">
        <v>1000789</v>
      </c>
      <c r="B244" s="7">
        <v>43219</v>
      </c>
      <c r="C244" s="4">
        <v>123</v>
      </c>
      <c r="D244" s="4">
        <f t="shared" si="6"/>
        <v>336</v>
      </c>
      <c r="E244" s="4" t="str">
        <f t="shared" si="7"/>
        <v>&gt; 180</v>
      </c>
      <c r="F244" s="6"/>
    </row>
    <row r="245" spans="1:6" x14ac:dyDescent="0.25">
      <c r="A245" s="4">
        <v>1000790</v>
      </c>
      <c r="B245" s="7">
        <v>43406</v>
      </c>
      <c r="C245" s="4">
        <v>125</v>
      </c>
      <c r="D245" s="4">
        <f t="shared" si="6"/>
        <v>149</v>
      </c>
      <c r="E245" s="4" t="str">
        <f t="shared" si="7"/>
        <v>91 - 180</v>
      </c>
      <c r="F245" s="6"/>
    </row>
    <row r="246" spans="1:6" x14ac:dyDescent="0.25">
      <c r="A246" s="4">
        <v>1000791</v>
      </c>
      <c r="B246" s="7">
        <v>43325</v>
      </c>
      <c r="C246" s="4">
        <v>124</v>
      </c>
      <c r="D246" s="4">
        <f t="shared" si="6"/>
        <v>230</v>
      </c>
      <c r="E246" s="4" t="str">
        <f t="shared" si="7"/>
        <v>&gt; 180</v>
      </c>
      <c r="F246" s="6"/>
    </row>
    <row r="247" spans="1:6" x14ac:dyDescent="0.25">
      <c r="A247" s="4">
        <v>1000792</v>
      </c>
      <c r="B247" s="7">
        <v>43204</v>
      </c>
      <c r="C247" s="4">
        <v>124</v>
      </c>
      <c r="D247" s="4">
        <f t="shared" si="6"/>
        <v>351</v>
      </c>
      <c r="E247" s="4" t="str">
        <f t="shared" si="7"/>
        <v>&gt; 180</v>
      </c>
      <c r="F247" s="6"/>
    </row>
    <row r="248" spans="1:6" x14ac:dyDescent="0.25">
      <c r="A248" s="4">
        <v>1000799</v>
      </c>
      <c r="B248" s="7">
        <v>43371</v>
      </c>
      <c r="C248" s="4">
        <v>125</v>
      </c>
      <c r="D248" s="4">
        <f t="shared" si="6"/>
        <v>184</v>
      </c>
      <c r="E248" s="4" t="str">
        <f t="shared" si="7"/>
        <v>&gt; 180</v>
      </c>
      <c r="F248" s="6"/>
    </row>
    <row r="249" spans="1:6" x14ac:dyDescent="0.25">
      <c r="A249" s="4">
        <v>1000801</v>
      </c>
      <c r="B249" s="7">
        <v>43304</v>
      </c>
      <c r="C249" s="4">
        <v>126</v>
      </c>
      <c r="D249" s="4">
        <f t="shared" si="6"/>
        <v>251</v>
      </c>
      <c r="E249" s="4" t="str">
        <f t="shared" si="7"/>
        <v>&gt; 180</v>
      </c>
      <c r="F249" s="6"/>
    </row>
    <row r="250" spans="1:6" x14ac:dyDescent="0.25">
      <c r="A250" s="4">
        <v>1000803</v>
      </c>
      <c r="B250" s="7">
        <v>43446</v>
      </c>
      <c r="C250" s="4">
        <v>125</v>
      </c>
      <c r="D250" s="4">
        <f t="shared" si="6"/>
        <v>109</v>
      </c>
      <c r="E250" s="4" t="str">
        <f t="shared" si="7"/>
        <v>91 - 180</v>
      </c>
      <c r="F250" s="6"/>
    </row>
    <row r="251" spans="1:6" x14ac:dyDescent="0.25">
      <c r="A251" s="4">
        <v>1000805</v>
      </c>
      <c r="B251" s="7">
        <v>43369</v>
      </c>
      <c r="C251" s="4">
        <v>125</v>
      </c>
      <c r="D251" s="4">
        <f t="shared" si="6"/>
        <v>186</v>
      </c>
      <c r="E251" s="4" t="str">
        <f t="shared" si="7"/>
        <v>&gt; 180</v>
      </c>
      <c r="F251" s="6"/>
    </row>
    <row r="252" spans="1:6" x14ac:dyDescent="0.25">
      <c r="A252" s="4">
        <v>1000811</v>
      </c>
      <c r="B252" s="7">
        <v>43505</v>
      </c>
      <c r="C252" s="4">
        <v>122</v>
      </c>
      <c r="D252" s="4">
        <f t="shared" si="6"/>
        <v>50</v>
      </c>
      <c r="E252" s="4" t="str">
        <f t="shared" si="7"/>
        <v>31 - 60</v>
      </c>
      <c r="F252" s="6"/>
    </row>
    <row r="253" spans="1:6" x14ac:dyDescent="0.25">
      <c r="A253" s="4">
        <v>1000815</v>
      </c>
      <c r="B253" s="7">
        <v>43195</v>
      </c>
      <c r="C253" s="4">
        <v>123</v>
      </c>
      <c r="D253" s="4">
        <f t="shared" si="6"/>
        <v>360</v>
      </c>
      <c r="E253" s="4" t="str">
        <f t="shared" si="7"/>
        <v>&gt; 180</v>
      </c>
      <c r="F253" s="6"/>
    </row>
    <row r="254" spans="1:6" x14ac:dyDescent="0.25">
      <c r="A254" s="4">
        <v>1000816</v>
      </c>
      <c r="B254" s="7">
        <v>43480</v>
      </c>
      <c r="C254" s="4">
        <v>124</v>
      </c>
      <c r="D254" s="4">
        <f t="shared" si="6"/>
        <v>75</v>
      </c>
      <c r="E254" s="4" t="str">
        <f t="shared" si="7"/>
        <v>61 - 90</v>
      </c>
      <c r="F254" s="6"/>
    </row>
    <row r="255" spans="1:6" x14ac:dyDescent="0.25">
      <c r="A255" s="4">
        <v>1000827</v>
      </c>
      <c r="B255" s="7">
        <v>43461</v>
      </c>
      <c r="C255" s="4">
        <v>127</v>
      </c>
      <c r="D255" s="4">
        <f t="shared" si="6"/>
        <v>94</v>
      </c>
      <c r="E255" s="4" t="str">
        <f t="shared" si="7"/>
        <v>91 - 180</v>
      </c>
      <c r="F255" s="6"/>
    </row>
    <row r="256" spans="1:6" x14ac:dyDescent="0.25">
      <c r="A256" s="4">
        <v>1000832</v>
      </c>
      <c r="B256" s="7">
        <v>43357</v>
      </c>
      <c r="C256" s="4">
        <v>123</v>
      </c>
      <c r="D256" s="4">
        <f t="shared" si="6"/>
        <v>198</v>
      </c>
      <c r="E256" s="4" t="str">
        <f t="shared" si="7"/>
        <v>&gt; 180</v>
      </c>
      <c r="F256" s="6"/>
    </row>
    <row r="257" spans="1:6" x14ac:dyDescent="0.25">
      <c r="A257" s="4">
        <v>1000837</v>
      </c>
      <c r="B257" s="7">
        <v>43456</v>
      </c>
      <c r="C257" s="4">
        <v>126</v>
      </c>
      <c r="D257" s="4">
        <f t="shared" si="6"/>
        <v>99</v>
      </c>
      <c r="E257" s="4" t="str">
        <f t="shared" si="7"/>
        <v>91 - 180</v>
      </c>
      <c r="F257" s="6"/>
    </row>
    <row r="258" spans="1:6" x14ac:dyDescent="0.25">
      <c r="A258" s="4">
        <v>1000841</v>
      </c>
      <c r="B258" s="7">
        <v>43461</v>
      </c>
      <c r="C258" s="4">
        <v>125</v>
      </c>
      <c r="D258" s="4">
        <f t="shared" si="6"/>
        <v>94</v>
      </c>
      <c r="E258" s="4" t="str">
        <f t="shared" si="7"/>
        <v>91 - 180</v>
      </c>
      <c r="F258" s="6"/>
    </row>
    <row r="259" spans="1:6" x14ac:dyDescent="0.25">
      <c r="A259" s="4">
        <v>1000844</v>
      </c>
      <c r="B259" s="7">
        <v>43195</v>
      </c>
      <c r="C259" s="4">
        <v>124</v>
      </c>
      <c r="D259" s="4">
        <f t="shared" si="6"/>
        <v>360</v>
      </c>
      <c r="E259" s="4" t="str">
        <f t="shared" si="7"/>
        <v>&gt; 180</v>
      </c>
      <c r="F259" s="6"/>
    </row>
    <row r="260" spans="1:6" x14ac:dyDescent="0.25">
      <c r="A260" s="4">
        <v>1000847</v>
      </c>
      <c r="B260" s="7">
        <v>43328</v>
      </c>
      <c r="C260" s="4">
        <v>127</v>
      </c>
      <c r="D260" s="4">
        <f t="shared" si="6"/>
        <v>227</v>
      </c>
      <c r="E260" s="4" t="str">
        <f t="shared" si="7"/>
        <v>&gt; 180</v>
      </c>
      <c r="F260" s="6"/>
    </row>
    <row r="261" spans="1:6" x14ac:dyDescent="0.25">
      <c r="A261" s="4">
        <v>1000852</v>
      </c>
      <c r="B261" s="7">
        <v>43239</v>
      </c>
      <c r="C261" s="4">
        <v>125</v>
      </c>
      <c r="D261" s="4">
        <f t="shared" si="6"/>
        <v>316</v>
      </c>
      <c r="E261" s="4" t="str">
        <f t="shared" si="7"/>
        <v>&gt; 180</v>
      </c>
      <c r="F261" s="6"/>
    </row>
    <row r="262" spans="1:6" x14ac:dyDescent="0.25">
      <c r="A262" s="4">
        <v>1000853</v>
      </c>
      <c r="B262" s="7">
        <v>43408</v>
      </c>
      <c r="C262" s="4">
        <v>123</v>
      </c>
      <c r="D262" s="4">
        <f t="shared" si="6"/>
        <v>147</v>
      </c>
      <c r="E262" s="4" t="str">
        <f t="shared" si="7"/>
        <v>91 - 180</v>
      </c>
      <c r="F262" s="6"/>
    </row>
    <row r="263" spans="1:6" x14ac:dyDescent="0.25">
      <c r="A263" s="4">
        <v>1000855</v>
      </c>
      <c r="B263" s="7">
        <v>43438</v>
      </c>
      <c r="C263" s="4">
        <v>123</v>
      </c>
      <c r="D263" s="4">
        <f t="shared" si="6"/>
        <v>117</v>
      </c>
      <c r="E263" s="4" t="str">
        <f t="shared" si="7"/>
        <v>91 - 180</v>
      </c>
      <c r="F263" s="6"/>
    </row>
    <row r="264" spans="1:6" x14ac:dyDescent="0.25">
      <c r="A264" s="4">
        <v>1000856</v>
      </c>
      <c r="B264" s="7">
        <v>43195</v>
      </c>
      <c r="C264" s="4">
        <v>127</v>
      </c>
      <c r="D264" s="4">
        <f t="shared" si="6"/>
        <v>360</v>
      </c>
      <c r="E264" s="4" t="str">
        <f t="shared" si="7"/>
        <v>&gt; 180</v>
      </c>
      <c r="F264" s="6"/>
    </row>
    <row r="265" spans="1:6" x14ac:dyDescent="0.25">
      <c r="A265" s="4">
        <v>1000857</v>
      </c>
      <c r="B265" s="7">
        <v>43435</v>
      </c>
      <c r="C265" s="4">
        <v>121</v>
      </c>
      <c r="D265" s="4">
        <f t="shared" si="6"/>
        <v>120</v>
      </c>
      <c r="E265" s="4" t="str">
        <f t="shared" si="7"/>
        <v>91 - 180</v>
      </c>
      <c r="F265" s="6"/>
    </row>
    <row r="266" spans="1:6" x14ac:dyDescent="0.25">
      <c r="A266" s="4">
        <v>1000858</v>
      </c>
      <c r="B266" s="7">
        <v>43253</v>
      </c>
      <c r="C266" s="4">
        <v>125</v>
      </c>
      <c r="D266" s="4">
        <f t="shared" si="6"/>
        <v>302</v>
      </c>
      <c r="E266" s="4" t="str">
        <f t="shared" si="7"/>
        <v>&gt; 180</v>
      </c>
      <c r="F266" s="6"/>
    </row>
    <row r="267" spans="1:6" x14ac:dyDescent="0.25">
      <c r="A267" s="4">
        <v>1000863</v>
      </c>
      <c r="B267" s="7">
        <v>43238</v>
      </c>
      <c r="C267" s="4">
        <v>126</v>
      </c>
      <c r="D267" s="4">
        <f t="shared" si="6"/>
        <v>317</v>
      </c>
      <c r="E267" s="4" t="str">
        <f t="shared" si="7"/>
        <v>&gt; 180</v>
      </c>
      <c r="F267" s="6"/>
    </row>
    <row r="268" spans="1:6" x14ac:dyDescent="0.25">
      <c r="A268" s="4">
        <v>1000869</v>
      </c>
      <c r="B268" s="7">
        <v>43536</v>
      </c>
      <c r="C268" s="4">
        <v>123</v>
      </c>
      <c r="D268" s="4">
        <f t="shared" si="6"/>
        <v>19</v>
      </c>
      <c r="E268" s="4" t="str">
        <f t="shared" si="7"/>
        <v>0 - 30</v>
      </c>
      <c r="F268" s="6"/>
    </row>
    <row r="269" spans="1:6" x14ac:dyDescent="0.25">
      <c r="A269" s="4">
        <v>1000876</v>
      </c>
      <c r="B269" s="7">
        <v>43381</v>
      </c>
      <c r="C269" s="4">
        <v>124</v>
      </c>
      <c r="D269" s="4">
        <f t="shared" si="6"/>
        <v>174</v>
      </c>
      <c r="E269" s="4" t="str">
        <f t="shared" si="7"/>
        <v>91 - 180</v>
      </c>
      <c r="F269" s="6"/>
    </row>
    <row r="270" spans="1:6" x14ac:dyDescent="0.25">
      <c r="A270" s="4">
        <v>1000883</v>
      </c>
      <c r="B270" s="7">
        <v>43401</v>
      </c>
      <c r="C270" s="4">
        <v>127</v>
      </c>
      <c r="D270" s="4">
        <f t="shared" ref="D270:D275" si="8">MAX(0,DATEDIF(B270,$H$10,"d"))</f>
        <v>154</v>
      </c>
      <c r="E270" s="4" t="str">
        <f t="shared" ref="E270:E275" si="9">VLOOKUP(D270,$D$3:$E$8,2,1)</f>
        <v>91 - 180</v>
      </c>
      <c r="F270" s="6"/>
    </row>
    <row r="271" spans="1:6" x14ac:dyDescent="0.25">
      <c r="A271" s="4">
        <v>1000888</v>
      </c>
      <c r="B271" s="7">
        <v>43311</v>
      </c>
      <c r="C271" s="4">
        <v>123</v>
      </c>
      <c r="D271" s="4">
        <f t="shared" si="8"/>
        <v>244</v>
      </c>
      <c r="E271" s="4" t="str">
        <f t="shared" si="9"/>
        <v>&gt; 180</v>
      </c>
      <c r="F271" s="6"/>
    </row>
    <row r="272" spans="1:6" x14ac:dyDescent="0.25">
      <c r="A272" s="4">
        <v>1000889</v>
      </c>
      <c r="B272" s="7">
        <v>43384</v>
      </c>
      <c r="C272" s="4">
        <v>128</v>
      </c>
      <c r="D272" s="4">
        <f t="shared" si="8"/>
        <v>171</v>
      </c>
      <c r="E272" s="4" t="str">
        <f t="shared" si="9"/>
        <v>91 - 180</v>
      </c>
      <c r="F272" s="6"/>
    </row>
    <row r="273" spans="1:6" x14ac:dyDescent="0.25">
      <c r="A273" s="4">
        <v>1000890</v>
      </c>
      <c r="B273" s="7">
        <v>43306</v>
      </c>
      <c r="C273" s="4">
        <v>126</v>
      </c>
      <c r="D273" s="4">
        <f t="shared" si="8"/>
        <v>249</v>
      </c>
      <c r="E273" s="4" t="str">
        <f t="shared" si="9"/>
        <v>&gt; 180</v>
      </c>
      <c r="F273" s="6"/>
    </row>
    <row r="274" spans="1:6" x14ac:dyDescent="0.25">
      <c r="A274" s="4">
        <v>1000899</v>
      </c>
      <c r="B274" s="7">
        <v>43419</v>
      </c>
      <c r="C274" s="4">
        <v>124</v>
      </c>
      <c r="D274" s="4">
        <f t="shared" si="8"/>
        <v>136</v>
      </c>
      <c r="E274" s="4" t="str">
        <f t="shared" si="9"/>
        <v>91 - 180</v>
      </c>
      <c r="F274" s="6"/>
    </row>
    <row r="275" spans="1:6" x14ac:dyDescent="0.25">
      <c r="A275" s="4">
        <v>1000900</v>
      </c>
      <c r="B275" s="7">
        <v>43356</v>
      </c>
      <c r="C275" s="4">
        <v>125</v>
      </c>
      <c r="D275" s="4">
        <f t="shared" si="8"/>
        <v>199</v>
      </c>
      <c r="E275" s="4" t="str">
        <f t="shared" si="9"/>
        <v>&gt; 180</v>
      </c>
      <c r="F275" s="6"/>
    </row>
  </sheetData>
  <mergeCells count="2">
    <mergeCell ref="D1:E1"/>
    <mergeCell ref="A10:F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election activeCell="L6" sqref="L6"/>
    </sheetView>
  </sheetViews>
  <sheetFormatPr defaultRowHeight="15" x14ac:dyDescent="0.25"/>
  <cols>
    <col min="1" max="1" width="10.28515625" bestFit="1" customWidth="1"/>
    <col min="9" max="9" width="9.85546875" bestFit="1" customWidth="1"/>
  </cols>
  <sheetData>
    <row r="1" spans="1:9" ht="15.75" x14ac:dyDescent="0.25">
      <c r="A1" s="24" t="s">
        <v>14</v>
      </c>
      <c r="B1" s="24" t="s">
        <v>15</v>
      </c>
      <c r="C1" s="24" t="s">
        <v>16</v>
      </c>
      <c r="D1" s="24" t="s">
        <v>17</v>
      </c>
      <c r="E1" s="24" t="s">
        <v>18</v>
      </c>
      <c r="F1" s="24" t="s">
        <v>19</v>
      </c>
      <c r="G1" s="24" t="s">
        <v>20</v>
      </c>
      <c r="H1" s="24" t="s">
        <v>21</v>
      </c>
      <c r="I1" s="24" t="s">
        <v>22</v>
      </c>
    </row>
    <row r="2" spans="1:9" x14ac:dyDescent="0.25">
      <c r="A2" s="25" t="s">
        <v>23</v>
      </c>
      <c r="B2" s="25" t="s">
        <v>24</v>
      </c>
      <c r="C2" s="25">
        <v>8</v>
      </c>
      <c r="D2" s="25">
        <v>2</v>
      </c>
      <c r="E2" s="25">
        <f t="shared" ref="E2:E7" si="0">IF(B2="Full Time",1000,0)</f>
        <v>1000</v>
      </c>
      <c r="F2" s="25">
        <f>IF(B2="Full Time",IF(D2&gt;3,1000,0),0)</f>
        <v>0</v>
      </c>
      <c r="G2" s="25">
        <f>IF(OR(B2="Full Time",D2&gt;3),2000,0)</f>
        <v>2000</v>
      </c>
      <c r="H2" s="25">
        <f>IF(OR(D2&gt;4,C2&gt;5),3000,0)</f>
        <v>3000</v>
      </c>
      <c r="I2" s="25">
        <f>IF(NOT(B2="Full Time"),1000,0)</f>
        <v>0</v>
      </c>
    </row>
    <row r="3" spans="1:9" x14ac:dyDescent="0.25">
      <c r="A3" s="25" t="s">
        <v>25</v>
      </c>
      <c r="B3" s="25" t="s">
        <v>26</v>
      </c>
      <c r="C3" s="25">
        <v>7</v>
      </c>
      <c r="D3" s="25">
        <v>4</v>
      </c>
      <c r="E3" s="25">
        <f t="shared" si="0"/>
        <v>0</v>
      </c>
      <c r="F3" s="25">
        <f t="shared" ref="F3:F7" si="1">IF(B3="Full Time",IF(D3&gt;3,1000,0),0)</f>
        <v>0</v>
      </c>
      <c r="G3" s="25">
        <f t="shared" ref="G3:G7" si="2">IF(OR(B3="Full Time",D3&gt;3),2000,0)</f>
        <v>2000</v>
      </c>
      <c r="H3" s="25">
        <f t="shared" ref="H3:H7" si="3">IF(OR(D3&gt;4,C3&gt;5),3000,0)</f>
        <v>3000</v>
      </c>
      <c r="I3" s="25">
        <f t="shared" ref="I3:I7" si="4">IF(NOT(B3="Full Time"),1000,0)</f>
        <v>1000</v>
      </c>
    </row>
    <row r="4" spans="1:9" x14ac:dyDescent="0.25">
      <c r="A4" s="25" t="s">
        <v>27</v>
      </c>
      <c r="B4" s="25" t="s">
        <v>26</v>
      </c>
      <c r="C4" s="25">
        <v>4</v>
      </c>
      <c r="D4" s="25">
        <v>2</v>
      </c>
      <c r="E4" s="25">
        <f t="shared" si="0"/>
        <v>0</v>
      </c>
      <c r="F4" s="25">
        <f t="shared" si="1"/>
        <v>0</v>
      </c>
      <c r="G4" s="25">
        <f t="shared" si="2"/>
        <v>0</v>
      </c>
      <c r="H4" s="25">
        <f t="shared" si="3"/>
        <v>0</v>
      </c>
      <c r="I4" s="25">
        <f t="shared" si="4"/>
        <v>1000</v>
      </c>
    </row>
    <row r="5" spans="1:9" x14ac:dyDescent="0.25">
      <c r="A5" s="25" t="s">
        <v>28</v>
      </c>
      <c r="B5" s="25" t="s">
        <v>24</v>
      </c>
      <c r="C5" s="25">
        <v>3</v>
      </c>
      <c r="D5" s="25">
        <v>4</v>
      </c>
      <c r="E5" s="25">
        <f t="shared" si="0"/>
        <v>1000</v>
      </c>
      <c r="F5" s="25">
        <f t="shared" si="1"/>
        <v>1000</v>
      </c>
      <c r="G5" s="25">
        <f t="shared" si="2"/>
        <v>2000</v>
      </c>
      <c r="H5" s="25">
        <f t="shared" si="3"/>
        <v>0</v>
      </c>
      <c r="I5" s="25">
        <f t="shared" si="4"/>
        <v>0</v>
      </c>
    </row>
    <row r="6" spans="1:9" x14ac:dyDescent="0.25">
      <c r="A6" s="25" t="s">
        <v>29</v>
      </c>
      <c r="B6" s="25" t="s">
        <v>26</v>
      </c>
      <c r="C6" s="25">
        <v>6</v>
      </c>
      <c r="D6" s="25">
        <v>1</v>
      </c>
      <c r="E6" s="25">
        <f t="shared" si="0"/>
        <v>0</v>
      </c>
      <c r="F6" s="25">
        <f t="shared" si="1"/>
        <v>0</v>
      </c>
      <c r="G6" s="25">
        <f t="shared" si="2"/>
        <v>0</v>
      </c>
      <c r="H6" s="25">
        <f t="shared" si="3"/>
        <v>3000</v>
      </c>
      <c r="I6" s="25">
        <f t="shared" si="4"/>
        <v>1000</v>
      </c>
    </row>
    <row r="7" spans="1:9" x14ac:dyDescent="0.25">
      <c r="A7" s="25" t="s">
        <v>30</v>
      </c>
      <c r="B7" s="25" t="s">
        <v>24</v>
      </c>
      <c r="C7" s="25">
        <v>9</v>
      </c>
      <c r="D7" s="25">
        <v>5</v>
      </c>
      <c r="E7" s="25">
        <f t="shared" si="0"/>
        <v>1000</v>
      </c>
      <c r="F7" s="25">
        <f t="shared" si="1"/>
        <v>1000</v>
      </c>
      <c r="G7" s="25">
        <f t="shared" si="2"/>
        <v>2000</v>
      </c>
      <c r="H7" s="25">
        <f t="shared" si="3"/>
        <v>3000</v>
      </c>
      <c r="I7" s="25">
        <f t="shared" si="4"/>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2"/>
  <sheetViews>
    <sheetView zoomScale="55" zoomScaleNormal="55" workbookViewId="0">
      <selection activeCell="M29" sqref="M29"/>
    </sheetView>
  </sheetViews>
  <sheetFormatPr defaultRowHeight="15" x14ac:dyDescent="0.25"/>
  <cols>
    <col min="1" max="1" width="24.85546875" bestFit="1" customWidth="1"/>
    <col min="2" max="2" width="23.5703125" bestFit="1" customWidth="1"/>
    <col min="3" max="3" width="12.140625" bestFit="1" customWidth="1"/>
    <col min="4" max="7" width="11.5703125" bestFit="1" customWidth="1"/>
    <col min="8" max="8" width="16.28515625" bestFit="1" customWidth="1"/>
    <col min="9" max="9" width="19.85546875" bestFit="1" customWidth="1"/>
    <col min="10" max="10" width="24.85546875" bestFit="1" customWidth="1"/>
    <col min="11" max="11" width="23.5703125" bestFit="1" customWidth="1"/>
    <col min="12" max="12" width="13.140625" bestFit="1" customWidth="1"/>
    <col min="13" max="13" width="13.42578125" bestFit="1" customWidth="1"/>
    <col min="14" max="14" width="18.5703125" bestFit="1" customWidth="1"/>
    <col min="15" max="15" width="11.5703125" bestFit="1" customWidth="1"/>
    <col min="16" max="16" width="16.28515625" bestFit="1" customWidth="1"/>
  </cols>
  <sheetData>
    <row r="3" spans="1:16" x14ac:dyDescent="0.25">
      <c r="A3" s="26" t="s">
        <v>46</v>
      </c>
      <c r="B3" t="s">
        <v>47</v>
      </c>
      <c r="E3" s="26" t="s">
        <v>46</v>
      </c>
      <c r="F3" t="s">
        <v>47</v>
      </c>
      <c r="I3" s="26" t="s">
        <v>46</v>
      </c>
      <c r="J3" t="s">
        <v>47</v>
      </c>
    </row>
    <row r="4" spans="1:16" x14ac:dyDescent="0.25">
      <c r="A4" s="27" t="s">
        <v>64</v>
      </c>
      <c r="B4" s="28">
        <v>406350</v>
      </c>
      <c r="E4" s="27" t="s">
        <v>45</v>
      </c>
      <c r="F4" s="28">
        <v>1648000</v>
      </c>
      <c r="I4" s="27" t="s">
        <v>39</v>
      </c>
      <c r="J4" s="28">
        <v>906700</v>
      </c>
    </row>
    <row r="5" spans="1:16" x14ac:dyDescent="0.25">
      <c r="A5" s="27" t="s">
        <v>59</v>
      </c>
      <c r="B5" s="28">
        <v>327500</v>
      </c>
      <c r="E5" s="27" t="s">
        <v>54</v>
      </c>
      <c r="F5" s="28">
        <v>909900</v>
      </c>
      <c r="I5" s="27" t="s">
        <v>51</v>
      </c>
      <c r="J5" s="28">
        <v>893750</v>
      </c>
    </row>
    <row r="6" spans="1:16" x14ac:dyDescent="0.25">
      <c r="A6" s="27" t="s">
        <v>42</v>
      </c>
      <c r="B6" s="28">
        <v>487650</v>
      </c>
      <c r="E6" s="27" t="s">
        <v>57</v>
      </c>
      <c r="F6" s="28">
        <v>1174600</v>
      </c>
      <c r="I6" s="27" t="s">
        <v>58</v>
      </c>
      <c r="J6" s="28">
        <v>832900</v>
      </c>
    </row>
    <row r="7" spans="1:16" x14ac:dyDescent="0.25">
      <c r="A7" s="27" t="s">
        <v>79</v>
      </c>
      <c r="B7" s="28">
        <v>349900</v>
      </c>
      <c r="E7" s="27" t="s">
        <v>41</v>
      </c>
      <c r="F7" s="28">
        <v>766500</v>
      </c>
      <c r="I7" s="27" t="s">
        <v>43</v>
      </c>
      <c r="J7" s="28">
        <v>787700</v>
      </c>
    </row>
    <row r="8" spans="1:16" x14ac:dyDescent="0.25">
      <c r="A8" s="27" t="s">
        <v>61</v>
      </c>
      <c r="B8" s="28">
        <v>506700</v>
      </c>
      <c r="E8" s="27" t="s">
        <v>62</v>
      </c>
      <c r="F8" s="28">
        <v>702000</v>
      </c>
      <c r="I8" s="27" t="s">
        <v>63</v>
      </c>
      <c r="J8" s="28">
        <v>838900</v>
      </c>
    </row>
    <row r="9" spans="1:16" x14ac:dyDescent="0.25">
      <c r="A9" s="27" t="s">
        <v>50</v>
      </c>
      <c r="B9" s="28">
        <v>382850</v>
      </c>
      <c r="E9" s="27" t="s">
        <v>66</v>
      </c>
      <c r="F9" s="28">
        <v>5201000</v>
      </c>
      <c r="I9" s="27" t="s">
        <v>67</v>
      </c>
      <c r="J9" s="28">
        <v>941050</v>
      </c>
    </row>
    <row r="10" spans="1:16" x14ac:dyDescent="0.25">
      <c r="A10" s="27" t="s">
        <v>69</v>
      </c>
      <c r="B10" s="28">
        <v>471050</v>
      </c>
      <c r="I10" s="27" t="s">
        <v>66</v>
      </c>
      <c r="J10" s="28">
        <v>5201000</v>
      </c>
    </row>
    <row r="11" spans="1:16" x14ac:dyDescent="0.25">
      <c r="A11" s="27" t="s">
        <v>78</v>
      </c>
      <c r="B11" s="28">
        <v>506450</v>
      </c>
    </row>
    <row r="12" spans="1:16" x14ac:dyDescent="0.25">
      <c r="A12" s="27" t="s">
        <v>80</v>
      </c>
      <c r="B12" s="28">
        <v>471250</v>
      </c>
    </row>
    <row r="13" spans="1:16" x14ac:dyDescent="0.25">
      <c r="A13" s="27" t="s">
        <v>38</v>
      </c>
      <c r="B13" s="28">
        <v>437500</v>
      </c>
      <c r="J13" s="26" t="s">
        <v>47</v>
      </c>
      <c r="K13" s="26" t="s">
        <v>81</v>
      </c>
    </row>
    <row r="14" spans="1:16" x14ac:dyDescent="0.25">
      <c r="A14" s="27" t="s">
        <v>48</v>
      </c>
      <c r="B14" s="28">
        <v>402650</v>
      </c>
      <c r="J14" s="26" t="s">
        <v>46</v>
      </c>
      <c r="K14" t="s">
        <v>45</v>
      </c>
      <c r="L14" t="s">
        <v>54</v>
      </c>
      <c r="M14" t="s">
        <v>57</v>
      </c>
      <c r="N14" t="s">
        <v>41</v>
      </c>
      <c r="O14" t="s">
        <v>62</v>
      </c>
      <c r="P14" t="s">
        <v>66</v>
      </c>
    </row>
    <row r="15" spans="1:16" x14ac:dyDescent="0.25">
      <c r="A15" s="27" t="s">
        <v>73</v>
      </c>
      <c r="B15" s="28">
        <v>451150</v>
      </c>
      <c r="J15" s="27" t="s">
        <v>40</v>
      </c>
      <c r="K15" s="28">
        <v>232000</v>
      </c>
      <c r="L15" s="28">
        <v>119700</v>
      </c>
      <c r="M15" s="28">
        <v>172900</v>
      </c>
      <c r="N15" s="28">
        <v>91500</v>
      </c>
      <c r="O15" s="28">
        <v>81600</v>
      </c>
      <c r="P15" s="28">
        <v>697700</v>
      </c>
    </row>
    <row r="16" spans="1:16" x14ac:dyDescent="0.25">
      <c r="A16" s="27" t="s">
        <v>66</v>
      </c>
      <c r="B16" s="28">
        <v>5201000</v>
      </c>
      <c r="J16" s="27" t="s">
        <v>52</v>
      </c>
      <c r="K16" s="28">
        <v>236000</v>
      </c>
      <c r="L16" s="28">
        <v>136800</v>
      </c>
      <c r="M16" s="28">
        <v>158200</v>
      </c>
      <c r="N16" s="28">
        <v>71250</v>
      </c>
      <c r="O16" s="28">
        <v>126600</v>
      </c>
      <c r="P16" s="28">
        <v>728850</v>
      </c>
    </row>
    <row r="17" spans="1:19" x14ac:dyDescent="0.25">
      <c r="J17" s="27" t="s">
        <v>55</v>
      </c>
      <c r="K17" s="28">
        <v>276000</v>
      </c>
      <c r="L17" s="28">
        <v>129600</v>
      </c>
      <c r="M17" s="28">
        <v>182700</v>
      </c>
      <c r="N17" s="28">
        <v>125250</v>
      </c>
      <c r="O17" s="28">
        <v>89400</v>
      </c>
      <c r="P17" s="28">
        <v>802950</v>
      </c>
    </row>
    <row r="18" spans="1:19" x14ac:dyDescent="0.25">
      <c r="J18" s="27" t="s">
        <v>71</v>
      </c>
      <c r="K18" s="28">
        <v>178000</v>
      </c>
      <c r="L18" s="28">
        <v>96300</v>
      </c>
      <c r="M18" s="28">
        <v>175000</v>
      </c>
      <c r="N18" s="28">
        <v>111000</v>
      </c>
      <c r="O18" s="28">
        <v>99600</v>
      </c>
      <c r="P18" s="28">
        <v>659900</v>
      </c>
    </row>
    <row r="19" spans="1:19" x14ac:dyDescent="0.25">
      <c r="J19" s="27" t="s">
        <v>82</v>
      </c>
      <c r="K19" s="28">
        <v>258000</v>
      </c>
      <c r="L19" s="28">
        <v>161100</v>
      </c>
      <c r="M19" s="28">
        <v>165900</v>
      </c>
      <c r="N19" s="28">
        <v>131250</v>
      </c>
      <c r="O19" s="28">
        <v>129000</v>
      </c>
      <c r="P19" s="28">
        <v>845250</v>
      </c>
    </row>
    <row r="20" spans="1:19" x14ac:dyDescent="0.25">
      <c r="J20" s="27" t="s">
        <v>44</v>
      </c>
      <c r="K20" s="28">
        <v>292000</v>
      </c>
      <c r="L20" s="28">
        <v>125100</v>
      </c>
      <c r="M20" s="28">
        <v>140700</v>
      </c>
      <c r="N20" s="28">
        <v>153000</v>
      </c>
      <c r="O20" s="28">
        <v>91200</v>
      </c>
      <c r="P20" s="28">
        <v>802000</v>
      </c>
    </row>
    <row r="21" spans="1:19" x14ac:dyDescent="0.25">
      <c r="J21" s="27" t="s">
        <v>74</v>
      </c>
      <c r="K21" s="28">
        <v>176000</v>
      </c>
      <c r="L21" s="28">
        <v>141300</v>
      </c>
      <c r="M21" s="28">
        <v>179200</v>
      </c>
      <c r="N21" s="28">
        <v>83250</v>
      </c>
      <c r="O21" s="28">
        <v>84600</v>
      </c>
      <c r="P21" s="28">
        <v>664350</v>
      </c>
    </row>
    <row r="22" spans="1:19" x14ac:dyDescent="0.25">
      <c r="J22" s="27" t="s">
        <v>66</v>
      </c>
      <c r="K22" s="28">
        <v>1648000</v>
      </c>
      <c r="L22" s="28">
        <v>909900</v>
      </c>
      <c r="M22" s="28">
        <v>1174600</v>
      </c>
      <c r="N22" s="28">
        <v>766500</v>
      </c>
      <c r="O22" s="28">
        <v>702000</v>
      </c>
      <c r="P22" s="28">
        <v>5201000</v>
      </c>
    </row>
    <row r="23" spans="1:19" x14ac:dyDescent="0.25">
      <c r="A23" s="26" t="s">
        <v>47</v>
      </c>
      <c r="B23" s="26" t="s">
        <v>81</v>
      </c>
      <c r="M23" s="26"/>
      <c r="N23" s="26"/>
      <c r="O23" s="26"/>
      <c r="P23" s="26"/>
      <c r="Q23" s="26"/>
      <c r="R23" s="26"/>
      <c r="S23" s="26"/>
    </row>
    <row r="24" spans="1:19" x14ac:dyDescent="0.25">
      <c r="A24" s="26" t="s">
        <v>46</v>
      </c>
      <c r="B24" t="s">
        <v>39</v>
      </c>
      <c r="C24" t="s">
        <v>51</v>
      </c>
      <c r="D24" t="s">
        <v>58</v>
      </c>
      <c r="E24" t="s">
        <v>43</v>
      </c>
      <c r="F24" t="s">
        <v>63</v>
      </c>
      <c r="G24" t="s">
        <v>67</v>
      </c>
      <c r="H24" t="s">
        <v>66</v>
      </c>
    </row>
    <row r="25" spans="1:19" x14ac:dyDescent="0.25">
      <c r="A25" s="27" t="s">
        <v>40</v>
      </c>
      <c r="B25" s="28">
        <v>126700</v>
      </c>
      <c r="C25" s="28">
        <v>105000</v>
      </c>
      <c r="D25" s="28">
        <v>117100</v>
      </c>
      <c r="E25" s="28">
        <v>113250</v>
      </c>
      <c r="F25" s="28">
        <v>117950</v>
      </c>
      <c r="G25" s="28">
        <v>117700</v>
      </c>
      <c r="H25" s="28">
        <v>697700</v>
      </c>
    </row>
    <row r="26" spans="1:19" x14ac:dyDescent="0.25">
      <c r="A26" s="27" t="s">
        <v>52</v>
      </c>
      <c r="B26" s="28">
        <v>112500</v>
      </c>
      <c r="C26" s="28">
        <v>137750</v>
      </c>
      <c r="D26" s="28">
        <v>135200</v>
      </c>
      <c r="E26" s="28">
        <v>94150</v>
      </c>
      <c r="F26" s="28">
        <v>92300</v>
      </c>
      <c r="G26" s="28">
        <v>156950</v>
      </c>
      <c r="H26" s="28">
        <v>728850</v>
      </c>
    </row>
    <row r="27" spans="1:19" x14ac:dyDescent="0.25">
      <c r="A27" s="27" t="s">
        <v>55</v>
      </c>
      <c r="B27" s="28">
        <v>147800</v>
      </c>
      <c r="C27" s="28">
        <v>146150</v>
      </c>
      <c r="D27" s="28">
        <v>122800</v>
      </c>
      <c r="E27" s="28">
        <v>141950</v>
      </c>
      <c r="F27" s="28">
        <v>94200</v>
      </c>
      <c r="G27" s="28">
        <v>150050</v>
      </c>
      <c r="H27" s="28">
        <v>802950</v>
      </c>
    </row>
    <row r="28" spans="1:19" x14ac:dyDescent="0.25">
      <c r="A28" s="27" t="s">
        <v>71</v>
      </c>
      <c r="B28" s="28">
        <v>91700</v>
      </c>
      <c r="C28" s="28">
        <v>113900</v>
      </c>
      <c r="D28" s="28">
        <v>106950</v>
      </c>
      <c r="E28" s="28">
        <v>93000</v>
      </c>
      <c r="F28" s="28">
        <v>120550</v>
      </c>
      <c r="G28" s="28">
        <v>133800</v>
      </c>
      <c r="H28" s="28">
        <v>659900</v>
      </c>
    </row>
    <row r="29" spans="1:19" x14ac:dyDescent="0.25">
      <c r="A29" s="27" t="s">
        <v>82</v>
      </c>
      <c r="B29" s="28">
        <v>174650</v>
      </c>
      <c r="C29" s="28">
        <v>135750</v>
      </c>
      <c r="D29" s="28">
        <v>100200</v>
      </c>
      <c r="E29" s="28">
        <v>160750</v>
      </c>
      <c r="F29" s="28">
        <v>147400</v>
      </c>
      <c r="G29" s="28">
        <v>126500</v>
      </c>
      <c r="H29" s="28">
        <v>845250</v>
      </c>
    </row>
    <row r="30" spans="1:19" x14ac:dyDescent="0.25">
      <c r="A30" s="27" t="s">
        <v>44</v>
      </c>
      <c r="B30" s="28">
        <v>136000</v>
      </c>
      <c r="C30" s="28">
        <v>131300</v>
      </c>
      <c r="D30" s="28">
        <v>136100</v>
      </c>
      <c r="E30" s="28">
        <v>92900</v>
      </c>
      <c r="F30" s="28">
        <v>161800</v>
      </c>
      <c r="G30" s="28">
        <v>143900</v>
      </c>
      <c r="H30" s="28">
        <v>802000</v>
      </c>
    </row>
    <row r="31" spans="1:19" x14ac:dyDescent="0.25">
      <c r="A31" s="27" t="s">
        <v>74</v>
      </c>
      <c r="B31" s="28">
        <v>117350</v>
      </c>
      <c r="C31" s="28">
        <v>123900</v>
      </c>
      <c r="D31" s="28">
        <v>114550</v>
      </c>
      <c r="E31" s="28">
        <v>91700</v>
      </c>
      <c r="F31" s="28">
        <v>104700</v>
      </c>
      <c r="G31" s="28">
        <v>112150</v>
      </c>
      <c r="H31" s="28">
        <v>664350</v>
      </c>
    </row>
    <row r="32" spans="1:19" x14ac:dyDescent="0.25">
      <c r="A32" s="27" t="s">
        <v>66</v>
      </c>
      <c r="B32" s="28">
        <v>906700</v>
      </c>
      <c r="C32" s="28">
        <v>893750</v>
      </c>
      <c r="D32" s="28">
        <v>832900</v>
      </c>
      <c r="E32" s="28">
        <v>787700</v>
      </c>
      <c r="F32" s="28">
        <v>838900</v>
      </c>
      <c r="G32" s="28">
        <v>941050</v>
      </c>
      <c r="H32" s="28">
        <v>5201000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showGridLines="0" topLeftCell="A56" zoomScale="70" zoomScaleNormal="70" workbookViewId="0">
      <selection activeCell="P13" sqref="P13"/>
    </sheetView>
  </sheetViews>
  <sheetFormatPr defaultRowHeight="15" x14ac:dyDescent="0.25"/>
  <cols>
    <col min="10" max="10" width="19" bestFit="1" customWidth="1"/>
    <col min="11" max="11" width="18.28515625" bestFit="1" customWidth="1"/>
    <col min="13" max="13" width="11.85546875" bestFit="1" customWidth="1"/>
    <col min="14" max="14" width="15.42578125" customWidth="1"/>
    <col min="15" max="15" width="7.7109375" bestFit="1" customWidth="1"/>
    <col min="16" max="17" width="12.140625" bestFit="1" customWidth="1"/>
    <col min="18" max="18" width="18.28515625" bestFit="1" customWidth="1"/>
  </cols>
  <sheetData>
    <row r="1" spans="1:18" ht="15.75" x14ac:dyDescent="0.25">
      <c r="A1" s="18" t="s">
        <v>31</v>
      </c>
      <c r="B1" s="18" t="s">
        <v>32</v>
      </c>
      <c r="C1" s="18" t="s">
        <v>33</v>
      </c>
      <c r="D1" s="18" t="s">
        <v>34</v>
      </c>
      <c r="E1" s="18" t="s">
        <v>35</v>
      </c>
      <c r="F1" s="18" t="s">
        <v>36</v>
      </c>
      <c r="G1" s="18" t="s">
        <v>37</v>
      </c>
    </row>
    <row r="2" spans="1:18" x14ac:dyDescent="0.25">
      <c r="A2" s="8" t="s">
        <v>38</v>
      </c>
      <c r="B2" t="s">
        <v>39</v>
      </c>
      <c r="C2" t="s">
        <v>40</v>
      </c>
      <c r="D2" t="s">
        <v>41</v>
      </c>
      <c r="E2">
        <v>4</v>
      </c>
      <c r="F2">
        <v>750</v>
      </c>
      <c r="G2">
        <v>3000</v>
      </c>
    </row>
    <row r="3" spans="1:18" ht="15.75" x14ac:dyDescent="0.25">
      <c r="A3" s="8" t="s">
        <v>42</v>
      </c>
      <c r="B3" t="s">
        <v>43</v>
      </c>
      <c r="C3" t="s">
        <v>44</v>
      </c>
      <c r="D3" t="s">
        <v>45</v>
      </c>
      <c r="E3">
        <v>5</v>
      </c>
      <c r="F3">
        <v>2000</v>
      </c>
      <c r="G3">
        <v>10000</v>
      </c>
      <c r="J3" s="9" t="s">
        <v>46</v>
      </c>
      <c r="K3" s="9" t="s">
        <v>47</v>
      </c>
      <c r="M3" s="9" t="s">
        <v>46</v>
      </c>
      <c r="N3" s="9" t="s">
        <v>47</v>
      </c>
      <c r="Q3" s="9" t="s">
        <v>46</v>
      </c>
      <c r="R3" s="9" t="s">
        <v>47</v>
      </c>
    </row>
    <row r="4" spans="1:18" x14ac:dyDescent="0.25">
      <c r="A4" s="8" t="s">
        <v>48</v>
      </c>
      <c r="B4" t="s">
        <v>39</v>
      </c>
      <c r="C4" t="s">
        <v>44</v>
      </c>
      <c r="D4" t="s">
        <v>41</v>
      </c>
      <c r="E4">
        <v>4</v>
      </c>
      <c r="F4">
        <v>750</v>
      </c>
      <c r="G4">
        <v>3000</v>
      </c>
      <c r="J4" s="10" t="s">
        <v>49</v>
      </c>
      <c r="K4" s="10">
        <v>406350</v>
      </c>
      <c r="M4" s="10" t="s">
        <v>45</v>
      </c>
      <c r="N4" s="10">
        <v>1648000</v>
      </c>
      <c r="Q4" s="10" t="s">
        <v>39</v>
      </c>
      <c r="R4" s="10">
        <v>906700</v>
      </c>
    </row>
    <row r="5" spans="1:18" x14ac:dyDescent="0.25">
      <c r="A5" s="8" t="s">
        <v>50</v>
      </c>
      <c r="B5" t="s">
        <v>51</v>
      </c>
      <c r="C5" t="s">
        <v>52</v>
      </c>
      <c r="D5" t="s">
        <v>45</v>
      </c>
      <c r="E5">
        <v>5</v>
      </c>
      <c r="F5">
        <v>2000</v>
      </c>
      <c r="G5">
        <v>10000</v>
      </c>
      <c r="J5" s="10" t="s">
        <v>53</v>
      </c>
      <c r="K5" s="10">
        <v>327500</v>
      </c>
      <c r="M5" s="10" t="s">
        <v>54</v>
      </c>
      <c r="N5" s="10">
        <v>909900</v>
      </c>
      <c r="Q5" s="10" t="s">
        <v>51</v>
      </c>
      <c r="R5" s="10">
        <v>893750</v>
      </c>
    </row>
    <row r="6" spans="1:18" x14ac:dyDescent="0.25">
      <c r="A6" s="8" t="s">
        <v>50</v>
      </c>
      <c r="B6" t="s">
        <v>51</v>
      </c>
      <c r="C6" t="s">
        <v>55</v>
      </c>
      <c r="D6" t="s">
        <v>45</v>
      </c>
      <c r="E6">
        <v>5</v>
      </c>
      <c r="F6">
        <v>2000</v>
      </c>
      <c r="G6">
        <v>10000</v>
      </c>
      <c r="J6" s="10" t="s">
        <v>56</v>
      </c>
      <c r="K6" s="10">
        <v>487650</v>
      </c>
      <c r="M6" s="10" t="s">
        <v>57</v>
      </c>
      <c r="N6" s="10">
        <v>1174600</v>
      </c>
      <c r="Q6" s="10" t="s">
        <v>58</v>
      </c>
      <c r="R6" s="10">
        <v>832900</v>
      </c>
    </row>
    <row r="7" spans="1:18" x14ac:dyDescent="0.25">
      <c r="A7" s="8" t="s">
        <v>59</v>
      </c>
      <c r="B7" t="s">
        <v>58</v>
      </c>
      <c r="C7" t="s">
        <v>55</v>
      </c>
      <c r="D7" t="s">
        <v>41</v>
      </c>
      <c r="E7">
        <v>3</v>
      </c>
      <c r="F7">
        <v>750</v>
      </c>
      <c r="G7">
        <v>2250</v>
      </c>
      <c r="J7" s="10" t="s">
        <v>60</v>
      </c>
      <c r="K7" s="10">
        <v>349900</v>
      </c>
      <c r="M7" s="10" t="s">
        <v>41</v>
      </c>
      <c r="N7" s="10">
        <v>766500</v>
      </c>
      <c r="Q7" s="10" t="s">
        <v>43</v>
      </c>
      <c r="R7" s="10">
        <v>787700</v>
      </c>
    </row>
    <row r="8" spans="1:18" x14ac:dyDescent="0.25">
      <c r="A8" s="8" t="s">
        <v>38</v>
      </c>
      <c r="B8" t="s">
        <v>39</v>
      </c>
      <c r="C8" t="s">
        <v>55</v>
      </c>
      <c r="D8" t="s">
        <v>41</v>
      </c>
      <c r="E8">
        <v>4</v>
      </c>
      <c r="F8">
        <v>750</v>
      </c>
      <c r="G8">
        <v>3000</v>
      </c>
      <c r="J8" s="10" t="s">
        <v>61</v>
      </c>
      <c r="K8" s="10">
        <v>506700</v>
      </c>
      <c r="M8" s="10" t="s">
        <v>62</v>
      </c>
      <c r="N8" s="10">
        <v>702000</v>
      </c>
      <c r="Q8" s="10" t="s">
        <v>63</v>
      </c>
      <c r="R8" s="10">
        <v>838900</v>
      </c>
    </row>
    <row r="9" spans="1:18" x14ac:dyDescent="0.25">
      <c r="A9" s="8" t="s">
        <v>64</v>
      </c>
      <c r="B9" t="s">
        <v>51</v>
      </c>
      <c r="C9" t="s">
        <v>44</v>
      </c>
      <c r="D9" t="s">
        <v>57</v>
      </c>
      <c r="E9">
        <v>10</v>
      </c>
      <c r="F9">
        <v>700</v>
      </c>
      <c r="G9">
        <v>7000</v>
      </c>
      <c r="J9" s="10" t="s">
        <v>65</v>
      </c>
      <c r="K9" s="10">
        <v>382850</v>
      </c>
      <c r="M9" s="10" t="s">
        <v>66</v>
      </c>
      <c r="N9" s="10">
        <v>5201000</v>
      </c>
      <c r="Q9" s="10" t="s">
        <v>67</v>
      </c>
      <c r="R9" s="10">
        <v>941050</v>
      </c>
    </row>
    <row r="10" spans="1:18" x14ac:dyDescent="0.25">
      <c r="A10" s="8" t="s">
        <v>42</v>
      </c>
      <c r="B10" t="s">
        <v>67</v>
      </c>
      <c r="C10" t="s">
        <v>52</v>
      </c>
      <c r="D10" t="s">
        <v>62</v>
      </c>
      <c r="E10">
        <v>15</v>
      </c>
      <c r="F10">
        <v>300</v>
      </c>
      <c r="G10">
        <v>4500</v>
      </c>
      <c r="J10" s="10" t="s">
        <v>68</v>
      </c>
      <c r="K10" s="10">
        <v>471050</v>
      </c>
      <c r="Q10" s="10" t="s">
        <v>66</v>
      </c>
      <c r="R10" s="10">
        <v>5201000</v>
      </c>
    </row>
    <row r="11" spans="1:18" x14ac:dyDescent="0.25">
      <c r="A11" s="8" t="s">
        <v>69</v>
      </c>
      <c r="B11" t="s">
        <v>67</v>
      </c>
      <c r="C11" t="s">
        <v>55</v>
      </c>
      <c r="D11" t="s">
        <v>57</v>
      </c>
      <c r="E11">
        <v>7</v>
      </c>
      <c r="F11">
        <v>700</v>
      </c>
      <c r="G11">
        <v>4900</v>
      </c>
      <c r="J11" s="10" t="s">
        <v>70</v>
      </c>
      <c r="K11" s="10">
        <v>506450</v>
      </c>
    </row>
    <row r="12" spans="1:18" x14ac:dyDescent="0.25">
      <c r="A12" s="8" t="s">
        <v>64</v>
      </c>
      <c r="B12" t="s">
        <v>43</v>
      </c>
      <c r="C12" t="s">
        <v>71</v>
      </c>
      <c r="D12" t="s">
        <v>62</v>
      </c>
      <c r="E12">
        <v>15</v>
      </c>
      <c r="F12">
        <v>300</v>
      </c>
      <c r="G12">
        <v>4500</v>
      </c>
      <c r="J12" s="10" t="s">
        <v>72</v>
      </c>
      <c r="K12" s="10">
        <v>471250</v>
      </c>
    </row>
    <row r="13" spans="1:18" x14ac:dyDescent="0.25">
      <c r="A13" s="8" t="s">
        <v>73</v>
      </c>
      <c r="B13" t="s">
        <v>51</v>
      </c>
      <c r="C13" t="s">
        <v>74</v>
      </c>
      <c r="D13" t="s">
        <v>57</v>
      </c>
      <c r="E13">
        <v>6</v>
      </c>
      <c r="F13">
        <v>700</v>
      </c>
      <c r="G13">
        <v>4200</v>
      </c>
      <c r="J13" s="10" t="s">
        <v>75</v>
      </c>
      <c r="K13" s="10">
        <v>437500</v>
      </c>
    </row>
    <row r="14" spans="1:18" x14ac:dyDescent="0.25">
      <c r="A14" s="8" t="s">
        <v>50</v>
      </c>
      <c r="B14" t="s">
        <v>51</v>
      </c>
      <c r="C14" t="s">
        <v>55</v>
      </c>
      <c r="D14" t="s">
        <v>45</v>
      </c>
      <c r="E14">
        <v>5</v>
      </c>
      <c r="F14">
        <v>2000</v>
      </c>
      <c r="G14">
        <v>10000</v>
      </c>
      <c r="J14" s="10" t="s">
        <v>76</v>
      </c>
      <c r="K14" s="10">
        <v>402650</v>
      </c>
    </row>
    <row r="15" spans="1:18" x14ac:dyDescent="0.25">
      <c r="A15" s="8" t="s">
        <v>73</v>
      </c>
      <c r="B15" t="s">
        <v>58</v>
      </c>
      <c r="C15" t="s">
        <v>52</v>
      </c>
      <c r="D15" t="s">
        <v>54</v>
      </c>
      <c r="E15">
        <v>6</v>
      </c>
      <c r="F15">
        <v>900</v>
      </c>
      <c r="G15">
        <v>5400</v>
      </c>
      <c r="J15" s="10" t="s">
        <v>77</v>
      </c>
      <c r="K15" s="10">
        <v>451150</v>
      </c>
    </row>
    <row r="16" spans="1:18" x14ac:dyDescent="0.25">
      <c r="A16" s="8" t="s">
        <v>78</v>
      </c>
      <c r="B16" t="s">
        <v>39</v>
      </c>
      <c r="C16" t="s">
        <v>55</v>
      </c>
      <c r="D16" t="s">
        <v>41</v>
      </c>
      <c r="E16">
        <v>7</v>
      </c>
      <c r="F16">
        <v>750</v>
      </c>
      <c r="G16">
        <v>5250</v>
      </c>
      <c r="J16" s="10" t="s">
        <v>66</v>
      </c>
      <c r="K16" s="10">
        <v>5201000</v>
      </c>
    </row>
    <row r="17" spans="1:17" x14ac:dyDescent="0.25">
      <c r="A17" s="8" t="s">
        <v>79</v>
      </c>
      <c r="B17" t="s">
        <v>39</v>
      </c>
      <c r="C17" t="s">
        <v>52</v>
      </c>
      <c r="D17" t="s">
        <v>54</v>
      </c>
      <c r="E17">
        <v>7</v>
      </c>
      <c r="F17">
        <v>900</v>
      </c>
      <c r="G17">
        <v>6300</v>
      </c>
    </row>
    <row r="18" spans="1:17" ht="15.75" x14ac:dyDescent="0.25">
      <c r="A18" s="8" t="s">
        <v>80</v>
      </c>
      <c r="B18" t="s">
        <v>51</v>
      </c>
      <c r="C18" t="s">
        <v>55</v>
      </c>
      <c r="D18" t="s">
        <v>41</v>
      </c>
      <c r="E18">
        <v>6</v>
      </c>
      <c r="F18">
        <v>750</v>
      </c>
      <c r="G18">
        <v>4500</v>
      </c>
      <c r="J18" s="9" t="s">
        <v>47</v>
      </c>
      <c r="K18" s="9" t="s">
        <v>81</v>
      </c>
      <c r="L18" s="9"/>
      <c r="M18" s="9"/>
      <c r="N18" s="9"/>
      <c r="O18" s="9"/>
      <c r="P18" s="9"/>
      <c r="Q18" s="9"/>
    </row>
    <row r="19" spans="1:17" ht="15.75" x14ac:dyDescent="0.25">
      <c r="A19" s="8" t="s">
        <v>78</v>
      </c>
      <c r="B19" t="s">
        <v>67</v>
      </c>
      <c r="C19" t="s">
        <v>74</v>
      </c>
      <c r="D19" t="s">
        <v>54</v>
      </c>
      <c r="E19">
        <v>6</v>
      </c>
      <c r="F19">
        <v>900</v>
      </c>
      <c r="G19">
        <v>5400</v>
      </c>
      <c r="J19" s="9" t="s">
        <v>46</v>
      </c>
      <c r="K19" s="9" t="s">
        <v>39</v>
      </c>
      <c r="L19" s="9" t="s">
        <v>51</v>
      </c>
      <c r="M19" s="9" t="s">
        <v>58</v>
      </c>
      <c r="N19" s="9" t="s">
        <v>43</v>
      </c>
      <c r="O19" s="9" t="s">
        <v>63</v>
      </c>
      <c r="P19" s="9" t="s">
        <v>67</v>
      </c>
      <c r="Q19" s="9" t="s">
        <v>66</v>
      </c>
    </row>
    <row r="20" spans="1:17" x14ac:dyDescent="0.25">
      <c r="A20" s="8" t="s">
        <v>64</v>
      </c>
      <c r="B20" t="s">
        <v>43</v>
      </c>
      <c r="C20" t="s">
        <v>55</v>
      </c>
      <c r="D20" t="s">
        <v>57</v>
      </c>
      <c r="E20">
        <v>7</v>
      </c>
      <c r="F20">
        <v>700</v>
      </c>
      <c r="G20">
        <v>4900</v>
      </c>
      <c r="J20" s="10" t="s">
        <v>40</v>
      </c>
      <c r="K20" s="10">
        <v>126700</v>
      </c>
      <c r="L20" s="10">
        <v>105000</v>
      </c>
      <c r="M20" s="10">
        <v>117100</v>
      </c>
      <c r="N20" s="10">
        <v>113250</v>
      </c>
      <c r="O20" s="10">
        <v>117950</v>
      </c>
      <c r="P20" s="10">
        <v>117700</v>
      </c>
      <c r="Q20" s="10">
        <v>697700</v>
      </c>
    </row>
    <row r="21" spans="1:17" x14ac:dyDescent="0.25">
      <c r="A21" s="8" t="s">
        <v>48</v>
      </c>
      <c r="B21" t="s">
        <v>63</v>
      </c>
      <c r="C21" t="s">
        <v>82</v>
      </c>
      <c r="D21" t="s">
        <v>62</v>
      </c>
      <c r="E21">
        <v>12</v>
      </c>
      <c r="F21">
        <v>300</v>
      </c>
      <c r="G21">
        <v>3600</v>
      </c>
      <c r="J21" s="10" t="s">
        <v>52</v>
      </c>
      <c r="K21" s="10">
        <v>112500</v>
      </c>
      <c r="L21" s="10">
        <v>137750</v>
      </c>
      <c r="M21" s="10">
        <v>135200</v>
      </c>
      <c r="N21" s="10">
        <v>94150</v>
      </c>
      <c r="O21" s="10">
        <v>92300</v>
      </c>
      <c r="P21" s="10">
        <v>156950</v>
      </c>
      <c r="Q21" s="10">
        <v>728850</v>
      </c>
    </row>
    <row r="22" spans="1:17" x14ac:dyDescent="0.25">
      <c r="A22" s="8" t="s">
        <v>42</v>
      </c>
      <c r="B22" t="s">
        <v>67</v>
      </c>
      <c r="C22" t="s">
        <v>52</v>
      </c>
      <c r="D22" t="s">
        <v>45</v>
      </c>
      <c r="E22">
        <v>5</v>
      </c>
      <c r="F22">
        <v>2000</v>
      </c>
      <c r="G22">
        <v>10000</v>
      </c>
      <c r="J22" s="10" t="s">
        <v>55</v>
      </c>
      <c r="K22" s="10">
        <v>147800</v>
      </c>
      <c r="L22" s="10">
        <v>146150</v>
      </c>
      <c r="M22" s="10">
        <v>122800</v>
      </c>
      <c r="N22" s="10">
        <v>141950</v>
      </c>
      <c r="O22" s="10">
        <v>94200</v>
      </c>
      <c r="P22" s="10">
        <v>150050</v>
      </c>
      <c r="Q22" s="10">
        <v>802950</v>
      </c>
    </row>
    <row r="23" spans="1:17" x14ac:dyDescent="0.25">
      <c r="A23" s="8" t="s">
        <v>69</v>
      </c>
      <c r="B23" t="s">
        <v>51</v>
      </c>
      <c r="C23" t="s">
        <v>44</v>
      </c>
      <c r="D23" t="s">
        <v>54</v>
      </c>
      <c r="E23">
        <v>5</v>
      </c>
      <c r="F23">
        <v>900</v>
      </c>
      <c r="G23">
        <v>4500</v>
      </c>
      <c r="J23" s="10" t="s">
        <v>71</v>
      </c>
      <c r="K23" s="10">
        <v>91700</v>
      </c>
      <c r="L23" s="10">
        <v>113900</v>
      </c>
      <c r="M23" s="10">
        <v>106950</v>
      </c>
      <c r="N23" s="10">
        <v>93000</v>
      </c>
      <c r="O23" s="10">
        <v>120550</v>
      </c>
      <c r="P23" s="10">
        <v>133800</v>
      </c>
      <c r="Q23" s="10">
        <v>659900</v>
      </c>
    </row>
    <row r="24" spans="1:17" x14ac:dyDescent="0.25">
      <c r="A24" s="8" t="s">
        <v>64</v>
      </c>
      <c r="B24" t="s">
        <v>58</v>
      </c>
      <c r="C24" t="s">
        <v>74</v>
      </c>
      <c r="D24" t="s">
        <v>45</v>
      </c>
      <c r="E24">
        <v>3</v>
      </c>
      <c r="F24">
        <v>2000</v>
      </c>
      <c r="G24">
        <v>6000</v>
      </c>
      <c r="J24" s="10" t="s">
        <v>82</v>
      </c>
      <c r="K24" s="10">
        <v>174650</v>
      </c>
      <c r="L24" s="10">
        <v>135750</v>
      </c>
      <c r="M24" s="10">
        <v>100200</v>
      </c>
      <c r="N24" s="10">
        <v>160750</v>
      </c>
      <c r="O24" s="10">
        <v>147400</v>
      </c>
      <c r="P24" s="10">
        <v>126500</v>
      </c>
      <c r="Q24" s="10">
        <v>845250</v>
      </c>
    </row>
    <row r="25" spans="1:17" x14ac:dyDescent="0.25">
      <c r="A25" s="8" t="s">
        <v>69</v>
      </c>
      <c r="B25" t="s">
        <v>39</v>
      </c>
      <c r="C25" t="s">
        <v>82</v>
      </c>
      <c r="D25" t="s">
        <v>62</v>
      </c>
      <c r="E25">
        <v>12</v>
      </c>
      <c r="F25">
        <v>300</v>
      </c>
      <c r="G25">
        <v>3600</v>
      </c>
      <c r="J25" s="10" t="s">
        <v>44</v>
      </c>
      <c r="K25" s="10">
        <v>136000</v>
      </c>
      <c r="L25" s="10">
        <v>131300</v>
      </c>
      <c r="M25" s="10">
        <v>136100</v>
      </c>
      <c r="N25" s="10">
        <v>92900</v>
      </c>
      <c r="O25" s="10">
        <v>161800</v>
      </c>
      <c r="P25" s="10">
        <v>143900</v>
      </c>
      <c r="Q25" s="10">
        <v>802000</v>
      </c>
    </row>
    <row r="26" spans="1:17" x14ac:dyDescent="0.25">
      <c r="A26" s="8" t="s">
        <v>61</v>
      </c>
      <c r="B26" t="s">
        <v>51</v>
      </c>
      <c r="C26" t="s">
        <v>82</v>
      </c>
      <c r="D26" t="s">
        <v>45</v>
      </c>
      <c r="E26">
        <v>6</v>
      </c>
      <c r="F26">
        <v>2000</v>
      </c>
      <c r="G26">
        <v>12000</v>
      </c>
      <c r="J26" s="10" t="s">
        <v>74</v>
      </c>
      <c r="K26" s="10">
        <v>117350</v>
      </c>
      <c r="L26" s="10">
        <v>123900</v>
      </c>
      <c r="M26" s="10">
        <v>114550</v>
      </c>
      <c r="N26" s="10">
        <v>91700</v>
      </c>
      <c r="O26" s="10">
        <v>104700</v>
      </c>
      <c r="P26" s="10">
        <v>112150</v>
      </c>
      <c r="Q26" s="10">
        <v>664350</v>
      </c>
    </row>
    <row r="27" spans="1:17" x14ac:dyDescent="0.25">
      <c r="A27" s="8" t="s">
        <v>69</v>
      </c>
      <c r="B27" t="s">
        <v>63</v>
      </c>
      <c r="C27" t="s">
        <v>40</v>
      </c>
      <c r="D27" t="s">
        <v>57</v>
      </c>
      <c r="E27">
        <v>7</v>
      </c>
      <c r="F27">
        <v>700</v>
      </c>
      <c r="G27">
        <v>4900</v>
      </c>
      <c r="J27" s="10" t="s">
        <v>66</v>
      </c>
      <c r="K27" s="10">
        <v>906700</v>
      </c>
      <c r="L27" s="10">
        <v>893750</v>
      </c>
      <c r="M27" s="10">
        <v>832900</v>
      </c>
      <c r="N27" s="10">
        <v>787700</v>
      </c>
      <c r="O27" s="10">
        <v>838900</v>
      </c>
      <c r="P27" s="10">
        <v>941050</v>
      </c>
      <c r="Q27" s="10">
        <v>5201000</v>
      </c>
    </row>
    <row r="28" spans="1:17" x14ac:dyDescent="0.25">
      <c r="A28" s="8" t="s">
        <v>80</v>
      </c>
      <c r="B28" t="s">
        <v>43</v>
      </c>
      <c r="C28" t="s">
        <v>40</v>
      </c>
      <c r="D28" t="s">
        <v>54</v>
      </c>
      <c r="E28">
        <v>5</v>
      </c>
      <c r="F28">
        <v>900</v>
      </c>
      <c r="G28">
        <v>4500</v>
      </c>
    </row>
    <row r="29" spans="1:17" x14ac:dyDescent="0.25">
      <c r="A29" s="8" t="s">
        <v>80</v>
      </c>
      <c r="B29" t="s">
        <v>67</v>
      </c>
      <c r="C29" t="s">
        <v>55</v>
      </c>
      <c r="D29" t="s">
        <v>57</v>
      </c>
      <c r="E29">
        <v>6</v>
      </c>
      <c r="F29">
        <v>700</v>
      </c>
      <c r="G29">
        <v>4200</v>
      </c>
    </row>
    <row r="30" spans="1:17" x14ac:dyDescent="0.25">
      <c r="A30" s="8" t="s">
        <v>80</v>
      </c>
      <c r="B30" t="s">
        <v>58</v>
      </c>
      <c r="C30" t="s">
        <v>52</v>
      </c>
      <c r="D30" t="s">
        <v>41</v>
      </c>
      <c r="E30">
        <v>6</v>
      </c>
      <c r="F30">
        <v>750</v>
      </c>
      <c r="G30">
        <v>4500</v>
      </c>
    </row>
    <row r="31" spans="1:17" x14ac:dyDescent="0.25">
      <c r="A31" s="8" t="s">
        <v>69</v>
      </c>
      <c r="B31" t="s">
        <v>63</v>
      </c>
      <c r="C31" t="s">
        <v>40</v>
      </c>
      <c r="D31" t="s">
        <v>41</v>
      </c>
      <c r="E31">
        <v>3</v>
      </c>
      <c r="F31">
        <v>750</v>
      </c>
      <c r="G31">
        <v>2250</v>
      </c>
    </row>
    <row r="32" spans="1:17" ht="15.75" x14ac:dyDescent="0.25">
      <c r="A32" s="8" t="s">
        <v>78</v>
      </c>
      <c r="B32" t="s">
        <v>58</v>
      </c>
      <c r="C32" t="s">
        <v>71</v>
      </c>
      <c r="D32" t="s">
        <v>57</v>
      </c>
      <c r="E32">
        <v>10</v>
      </c>
      <c r="F32">
        <v>700</v>
      </c>
      <c r="G32">
        <v>7000</v>
      </c>
      <c r="J32" s="9" t="s">
        <v>47</v>
      </c>
      <c r="K32" s="9" t="s">
        <v>81</v>
      </c>
      <c r="L32" s="9"/>
      <c r="M32" s="9"/>
      <c r="N32" s="9"/>
      <c r="O32" s="9"/>
      <c r="P32" s="9"/>
    </row>
    <row r="33" spans="1:16" ht="15.75" x14ac:dyDescent="0.25">
      <c r="A33" s="8" t="s">
        <v>48</v>
      </c>
      <c r="B33" t="s">
        <v>51</v>
      </c>
      <c r="C33" t="s">
        <v>52</v>
      </c>
      <c r="D33" t="s">
        <v>62</v>
      </c>
      <c r="E33">
        <v>14</v>
      </c>
      <c r="F33">
        <v>300</v>
      </c>
      <c r="G33">
        <v>4200</v>
      </c>
      <c r="J33" s="9" t="s">
        <v>46</v>
      </c>
      <c r="K33" s="9" t="s">
        <v>45</v>
      </c>
      <c r="L33" s="9" t="s">
        <v>54</v>
      </c>
      <c r="M33" s="9" t="s">
        <v>57</v>
      </c>
      <c r="N33" s="9" t="s">
        <v>41</v>
      </c>
      <c r="O33" s="9" t="s">
        <v>62</v>
      </c>
      <c r="P33" s="9" t="s">
        <v>66</v>
      </c>
    </row>
    <row r="34" spans="1:16" x14ac:dyDescent="0.25">
      <c r="A34" s="8" t="s">
        <v>69</v>
      </c>
      <c r="B34" t="s">
        <v>67</v>
      </c>
      <c r="C34" t="s">
        <v>52</v>
      </c>
      <c r="D34" t="s">
        <v>57</v>
      </c>
      <c r="E34">
        <v>8</v>
      </c>
      <c r="F34">
        <v>700</v>
      </c>
      <c r="G34">
        <v>5600</v>
      </c>
      <c r="J34" s="10" t="s">
        <v>40</v>
      </c>
      <c r="K34" s="10">
        <v>232000</v>
      </c>
      <c r="L34" s="10">
        <v>119700</v>
      </c>
      <c r="M34" s="10">
        <v>172900</v>
      </c>
      <c r="N34" s="10">
        <v>91500</v>
      </c>
      <c r="O34" s="10">
        <v>81600</v>
      </c>
      <c r="P34" s="10">
        <v>697700</v>
      </c>
    </row>
    <row r="35" spans="1:16" x14ac:dyDescent="0.25">
      <c r="A35" s="8" t="s">
        <v>73</v>
      </c>
      <c r="B35" t="s">
        <v>58</v>
      </c>
      <c r="C35" t="s">
        <v>82</v>
      </c>
      <c r="D35" t="s">
        <v>41</v>
      </c>
      <c r="E35">
        <v>7</v>
      </c>
      <c r="F35">
        <v>750</v>
      </c>
      <c r="G35">
        <v>5250</v>
      </c>
      <c r="J35" s="10" t="s">
        <v>52</v>
      </c>
      <c r="K35" s="10">
        <v>236000</v>
      </c>
      <c r="L35" s="10">
        <v>136800</v>
      </c>
      <c r="M35" s="10">
        <v>158200</v>
      </c>
      <c r="N35" s="10">
        <v>71250</v>
      </c>
      <c r="O35" s="10">
        <v>126600</v>
      </c>
      <c r="P35" s="10">
        <v>728850</v>
      </c>
    </row>
    <row r="36" spans="1:16" x14ac:dyDescent="0.25">
      <c r="A36" s="8" t="s">
        <v>61</v>
      </c>
      <c r="B36" t="s">
        <v>67</v>
      </c>
      <c r="C36" t="s">
        <v>44</v>
      </c>
      <c r="D36" t="s">
        <v>62</v>
      </c>
      <c r="E36">
        <v>12</v>
      </c>
      <c r="F36">
        <v>300</v>
      </c>
      <c r="G36">
        <v>3600</v>
      </c>
      <c r="J36" s="10" t="s">
        <v>55</v>
      </c>
      <c r="K36" s="10">
        <v>276000</v>
      </c>
      <c r="L36" s="10">
        <v>129600</v>
      </c>
      <c r="M36" s="10">
        <v>182700</v>
      </c>
      <c r="N36" s="10">
        <v>125250</v>
      </c>
      <c r="O36" s="10">
        <v>89400</v>
      </c>
      <c r="P36" s="10">
        <v>802950</v>
      </c>
    </row>
    <row r="37" spans="1:16" x14ac:dyDescent="0.25">
      <c r="A37" s="8" t="s">
        <v>79</v>
      </c>
      <c r="B37" t="s">
        <v>43</v>
      </c>
      <c r="C37" t="s">
        <v>71</v>
      </c>
      <c r="D37" t="s">
        <v>62</v>
      </c>
      <c r="E37">
        <v>13</v>
      </c>
      <c r="F37">
        <v>300</v>
      </c>
      <c r="G37">
        <v>3900</v>
      </c>
      <c r="J37" s="10" t="s">
        <v>71</v>
      </c>
      <c r="K37" s="10">
        <v>178000</v>
      </c>
      <c r="L37" s="10">
        <v>96300</v>
      </c>
      <c r="M37" s="10">
        <v>175000</v>
      </c>
      <c r="N37" s="10">
        <v>111000</v>
      </c>
      <c r="O37" s="10">
        <v>99600</v>
      </c>
      <c r="P37" s="10">
        <v>659900</v>
      </c>
    </row>
    <row r="38" spans="1:16" x14ac:dyDescent="0.25">
      <c r="A38" s="8" t="s">
        <v>48</v>
      </c>
      <c r="B38" t="s">
        <v>67</v>
      </c>
      <c r="C38" t="s">
        <v>40</v>
      </c>
      <c r="D38" t="s">
        <v>57</v>
      </c>
      <c r="E38">
        <v>6</v>
      </c>
      <c r="F38">
        <v>700</v>
      </c>
      <c r="G38">
        <v>4200</v>
      </c>
      <c r="J38" s="10" t="s">
        <v>82</v>
      </c>
      <c r="K38" s="10">
        <v>258000</v>
      </c>
      <c r="L38" s="10">
        <v>161100</v>
      </c>
      <c r="M38" s="10">
        <v>165900</v>
      </c>
      <c r="N38" s="10">
        <v>131250</v>
      </c>
      <c r="O38" s="10">
        <v>129000</v>
      </c>
      <c r="P38" s="10">
        <v>845250</v>
      </c>
    </row>
    <row r="39" spans="1:16" x14ac:dyDescent="0.25">
      <c r="A39" s="8" t="s">
        <v>48</v>
      </c>
      <c r="B39" t="s">
        <v>51</v>
      </c>
      <c r="C39" t="s">
        <v>44</v>
      </c>
      <c r="D39" t="s">
        <v>41</v>
      </c>
      <c r="E39">
        <v>7</v>
      </c>
      <c r="F39">
        <v>750</v>
      </c>
      <c r="G39">
        <v>5250</v>
      </c>
      <c r="J39" s="10" t="s">
        <v>44</v>
      </c>
      <c r="K39" s="10">
        <v>292000</v>
      </c>
      <c r="L39" s="10">
        <v>125100</v>
      </c>
      <c r="M39" s="10">
        <v>140700</v>
      </c>
      <c r="N39" s="10">
        <v>153000</v>
      </c>
      <c r="O39" s="10">
        <v>91200</v>
      </c>
      <c r="P39" s="10">
        <v>802000</v>
      </c>
    </row>
    <row r="40" spans="1:16" x14ac:dyDescent="0.25">
      <c r="A40" s="8" t="s">
        <v>38</v>
      </c>
      <c r="B40" t="s">
        <v>58</v>
      </c>
      <c r="C40" t="s">
        <v>40</v>
      </c>
      <c r="D40" t="s">
        <v>41</v>
      </c>
      <c r="E40">
        <v>7</v>
      </c>
      <c r="F40">
        <v>750</v>
      </c>
      <c r="G40">
        <v>5250</v>
      </c>
      <c r="J40" s="10" t="s">
        <v>74</v>
      </c>
      <c r="K40" s="10">
        <v>176000</v>
      </c>
      <c r="L40" s="10">
        <v>141300</v>
      </c>
      <c r="M40" s="10">
        <v>179200</v>
      </c>
      <c r="N40" s="10">
        <v>83250</v>
      </c>
      <c r="O40" s="10">
        <v>84600</v>
      </c>
      <c r="P40" s="10">
        <v>664350</v>
      </c>
    </row>
    <row r="41" spans="1:16" x14ac:dyDescent="0.25">
      <c r="A41" s="8" t="s">
        <v>50</v>
      </c>
      <c r="B41" t="s">
        <v>67</v>
      </c>
      <c r="C41" t="s">
        <v>82</v>
      </c>
      <c r="D41" t="s">
        <v>45</v>
      </c>
      <c r="E41">
        <v>2</v>
      </c>
      <c r="F41">
        <v>2000</v>
      </c>
      <c r="G41">
        <v>4000</v>
      </c>
      <c r="J41" s="10" t="s">
        <v>66</v>
      </c>
      <c r="K41" s="10">
        <v>1648000</v>
      </c>
      <c r="L41" s="10">
        <v>909900</v>
      </c>
      <c r="M41" s="10">
        <v>1174600</v>
      </c>
      <c r="N41" s="10">
        <v>766500</v>
      </c>
      <c r="O41" s="10">
        <v>702000</v>
      </c>
      <c r="P41" s="10">
        <v>5201000</v>
      </c>
    </row>
    <row r="42" spans="1:16" x14ac:dyDescent="0.25">
      <c r="A42" s="8" t="s">
        <v>59</v>
      </c>
      <c r="B42" t="s">
        <v>39</v>
      </c>
      <c r="C42" t="s">
        <v>71</v>
      </c>
      <c r="D42" t="s">
        <v>57</v>
      </c>
      <c r="E42">
        <v>9</v>
      </c>
      <c r="F42">
        <v>700</v>
      </c>
      <c r="G42">
        <v>6300</v>
      </c>
    </row>
    <row r="43" spans="1:16" x14ac:dyDescent="0.25">
      <c r="A43" s="8" t="s">
        <v>48</v>
      </c>
      <c r="B43" t="s">
        <v>51</v>
      </c>
      <c r="C43" t="s">
        <v>71</v>
      </c>
      <c r="D43" t="s">
        <v>41</v>
      </c>
      <c r="E43">
        <v>6</v>
      </c>
      <c r="F43">
        <v>750</v>
      </c>
      <c r="G43">
        <v>4500</v>
      </c>
    </row>
    <row r="44" spans="1:16" x14ac:dyDescent="0.25">
      <c r="A44" s="8" t="s">
        <v>48</v>
      </c>
      <c r="B44" t="s">
        <v>51</v>
      </c>
      <c r="C44" t="s">
        <v>74</v>
      </c>
      <c r="D44" t="s">
        <v>62</v>
      </c>
      <c r="E44">
        <v>11</v>
      </c>
      <c r="F44">
        <v>300</v>
      </c>
      <c r="G44">
        <v>3300</v>
      </c>
    </row>
    <row r="45" spans="1:16" x14ac:dyDescent="0.25">
      <c r="A45" s="8" t="s">
        <v>61</v>
      </c>
      <c r="B45" t="s">
        <v>67</v>
      </c>
      <c r="C45" t="s">
        <v>52</v>
      </c>
      <c r="D45" t="s">
        <v>45</v>
      </c>
      <c r="E45">
        <v>4</v>
      </c>
      <c r="F45">
        <v>2000</v>
      </c>
      <c r="G45">
        <v>8000</v>
      </c>
    </row>
    <row r="46" spans="1:16" x14ac:dyDescent="0.25">
      <c r="A46" s="8" t="s">
        <v>38</v>
      </c>
      <c r="B46" t="s">
        <v>58</v>
      </c>
      <c r="C46" t="s">
        <v>52</v>
      </c>
      <c r="D46" t="s">
        <v>41</v>
      </c>
      <c r="E46">
        <v>6</v>
      </c>
      <c r="F46">
        <v>750</v>
      </c>
      <c r="G46">
        <v>4500</v>
      </c>
    </row>
    <row r="47" spans="1:16" x14ac:dyDescent="0.25">
      <c r="A47" s="8" t="s">
        <v>80</v>
      </c>
      <c r="B47" t="s">
        <v>39</v>
      </c>
      <c r="C47" t="s">
        <v>55</v>
      </c>
      <c r="D47" t="s">
        <v>62</v>
      </c>
      <c r="E47">
        <v>11</v>
      </c>
      <c r="F47">
        <v>300</v>
      </c>
      <c r="G47">
        <v>3300</v>
      </c>
    </row>
    <row r="48" spans="1:16" x14ac:dyDescent="0.25">
      <c r="A48" s="8" t="s">
        <v>78</v>
      </c>
      <c r="B48" t="s">
        <v>58</v>
      </c>
      <c r="C48" t="s">
        <v>40</v>
      </c>
      <c r="D48" t="s">
        <v>62</v>
      </c>
      <c r="E48">
        <v>14</v>
      </c>
      <c r="F48">
        <v>300</v>
      </c>
      <c r="G48">
        <v>4200</v>
      </c>
    </row>
    <row r="49" spans="1:7" x14ac:dyDescent="0.25">
      <c r="A49" s="8" t="s">
        <v>64</v>
      </c>
      <c r="B49" t="s">
        <v>58</v>
      </c>
      <c r="C49" t="s">
        <v>44</v>
      </c>
      <c r="D49" t="s">
        <v>41</v>
      </c>
      <c r="E49">
        <v>4</v>
      </c>
      <c r="F49">
        <v>750</v>
      </c>
      <c r="G49">
        <v>3000</v>
      </c>
    </row>
    <row r="50" spans="1:7" x14ac:dyDescent="0.25">
      <c r="A50" s="8" t="s">
        <v>80</v>
      </c>
      <c r="B50" t="s">
        <v>58</v>
      </c>
      <c r="C50" t="s">
        <v>71</v>
      </c>
      <c r="D50" t="s">
        <v>57</v>
      </c>
      <c r="E50">
        <v>7</v>
      </c>
      <c r="F50">
        <v>700</v>
      </c>
      <c r="G50">
        <v>4900</v>
      </c>
    </row>
    <row r="51" spans="1:7" x14ac:dyDescent="0.25">
      <c r="A51" s="8" t="s">
        <v>80</v>
      </c>
      <c r="B51" t="s">
        <v>43</v>
      </c>
      <c r="C51" t="s">
        <v>71</v>
      </c>
      <c r="D51" t="s">
        <v>45</v>
      </c>
      <c r="E51">
        <v>2</v>
      </c>
      <c r="F51">
        <v>2000</v>
      </c>
      <c r="G51">
        <v>4000</v>
      </c>
    </row>
    <row r="52" spans="1:7" x14ac:dyDescent="0.25">
      <c r="A52" s="8" t="s">
        <v>61</v>
      </c>
      <c r="B52" t="s">
        <v>39</v>
      </c>
      <c r="C52" t="s">
        <v>52</v>
      </c>
      <c r="D52" t="s">
        <v>57</v>
      </c>
      <c r="E52">
        <v>6</v>
      </c>
      <c r="F52">
        <v>700</v>
      </c>
      <c r="G52">
        <v>4200</v>
      </c>
    </row>
    <row r="53" spans="1:7" x14ac:dyDescent="0.25">
      <c r="A53" s="8" t="s">
        <v>78</v>
      </c>
      <c r="B53" t="s">
        <v>51</v>
      </c>
      <c r="C53" t="s">
        <v>40</v>
      </c>
      <c r="D53" t="s">
        <v>62</v>
      </c>
      <c r="E53">
        <v>11</v>
      </c>
      <c r="F53">
        <v>300</v>
      </c>
      <c r="G53">
        <v>3300</v>
      </c>
    </row>
    <row r="54" spans="1:7" x14ac:dyDescent="0.25">
      <c r="A54" s="8" t="s">
        <v>59</v>
      </c>
      <c r="B54" t="s">
        <v>39</v>
      </c>
      <c r="C54" t="s">
        <v>71</v>
      </c>
      <c r="D54" t="s">
        <v>62</v>
      </c>
      <c r="E54">
        <v>11</v>
      </c>
      <c r="F54">
        <v>300</v>
      </c>
      <c r="G54">
        <v>3300</v>
      </c>
    </row>
    <row r="55" spans="1:7" x14ac:dyDescent="0.25">
      <c r="A55" s="8" t="s">
        <v>38</v>
      </c>
      <c r="B55" t="s">
        <v>51</v>
      </c>
      <c r="C55" t="s">
        <v>82</v>
      </c>
      <c r="D55" t="s">
        <v>57</v>
      </c>
      <c r="E55">
        <v>7</v>
      </c>
      <c r="F55">
        <v>700</v>
      </c>
      <c r="G55">
        <v>4900</v>
      </c>
    </row>
    <row r="56" spans="1:7" x14ac:dyDescent="0.25">
      <c r="A56" s="8" t="s">
        <v>80</v>
      </c>
      <c r="B56" t="s">
        <v>58</v>
      </c>
      <c r="C56" t="s">
        <v>74</v>
      </c>
      <c r="D56" t="s">
        <v>57</v>
      </c>
      <c r="E56">
        <v>6</v>
      </c>
      <c r="F56">
        <v>700</v>
      </c>
      <c r="G56">
        <v>4200</v>
      </c>
    </row>
    <row r="57" spans="1:7" x14ac:dyDescent="0.25">
      <c r="A57" s="8" t="s">
        <v>38</v>
      </c>
      <c r="B57" t="s">
        <v>39</v>
      </c>
      <c r="C57" t="s">
        <v>52</v>
      </c>
      <c r="D57" t="s">
        <v>57</v>
      </c>
      <c r="E57">
        <v>6</v>
      </c>
      <c r="F57">
        <v>700</v>
      </c>
      <c r="G57">
        <v>4200</v>
      </c>
    </row>
    <row r="58" spans="1:7" x14ac:dyDescent="0.25">
      <c r="A58" s="8" t="s">
        <v>61</v>
      </c>
      <c r="B58" t="s">
        <v>51</v>
      </c>
      <c r="C58" t="s">
        <v>71</v>
      </c>
      <c r="D58" t="s">
        <v>57</v>
      </c>
      <c r="E58">
        <v>7</v>
      </c>
      <c r="F58">
        <v>700</v>
      </c>
      <c r="G58">
        <v>4900</v>
      </c>
    </row>
    <row r="59" spans="1:7" x14ac:dyDescent="0.25">
      <c r="A59" s="8" t="s">
        <v>69</v>
      </c>
      <c r="B59" t="s">
        <v>67</v>
      </c>
      <c r="C59" t="s">
        <v>82</v>
      </c>
      <c r="D59" t="s">
        <v>41</v>
      </c>
      <c r="E59">
        <v>5</v>
      </c>
      <c r="F59">
        <v>750</v>
      </c>
      <c r="G59">
        <v>3750</v>
      </c>
    </row>
    <row r="60" spans="1:7" x14ac:dyDescent="0.25">
      <c r="A60" s="8" t="s">
        <v>80</v>
      </c>
      <c r="B60" t="s">
        <v>51</v>
      </c>
      <c r="C60" t="s">
        <v>44</v>
      </c>
      <c r="D60" t="s">
        <v>54</v>
      </c>
      <c r="E60">
        <v>6</v>
      </c>
      <c r="F60">
        <v>900</v>
      </c>
      <c r="G60">
        <v>5400</v>
      </c>
    </row>
    <row r="61" spans="1:7" x14ac:dyDescent="0.25">
      <c r="A61" s="8" t="s">
        <v>64</v>
      </c>
      <c r="B61" t="s">
        <v>43</v>
      </c>
      <c r="C61" t="s">
        <v>74</v>
      </c>
      <c r="D61" t="s">
        <v>41</v>
      </c>
      <c r="E61">
        <v>6</v>
      </c>
      <c r="F61">
        <v>750</v>
      </c>
      <c r="G61">
        <v>4500</v>
      </c>
    </row>
    <row r="62" spans="1:7" x14ac:dyDescent="0.25">
      <c r="A62" s="8" t="s">
        <v>50</v>
      </c>
      <c r="B62" t="s">
        <v>51</v>
      </c>
      <c r="C62" t="s">
        <v>44</v>
      </c>
      <c r="D62" t="s">
        <v>62</v>
      </c>
      <c r="E62">
        <v>12</v>
      </c>
      <c r="F62">
        <v>300</v>
      </c>
      <c r="G62">
        <v>3600</v>
      </c>
    </row>
    <row r="63" spans="1:7" x14ac:dyDescent="0.25">
      <c r="A63" s="8" t="s">
        <v>61</v>
      </c>
      <c r="B63" t="s">
        <v>39</v>
      </c>
      <c r="C63" t="s">
        <v>74</v>
      </c>
      <c r="D63" t="s">
        <v>57</v>
      </c>
      <c r="E63">
        <v>7</v>
      </c>
      <c r="F63">
        <v>700</v>
      </c>
      <c r="G63">
        <v>4900</v>
      </c>
    </row>
    <row r="64" spans="1:7" x14ac:dyDescent="0.25">
      <c r="A64" s="8" t="s">
        <v>42</v>
      </c>
      <c r="B64" t="s">
        <v>58</v>
      </c>
      <c r="C64" t="s">
        <v>82</v>
      </c>
      <c r="D64" t="s">
        <v>41</v>
      </c>
      <c r="E64">
        <v>6</v>
      </c>
      <c r="F64">
        <v>750</v>
      </c>
      <c r="G64">
        <v>4500</v>
      </c>
    </row>
    <row r="65" spans="1:7" x14ac:dyDescent="0.25">
      <c r="A65" s="8" t="s">
        <v>38</v>
      </c>
      <c r="B65" t="s">
        <v>67</v>
      </c>
      <c r="C65" t="s">
        <v>40</v>
      </c>
      <c r="D65" t="s">
        <v>41</v>
      </c>
      <c r="E65">
        <v>3</v>
      </c>
      <c r="F65">
        <v>750</v>
      </c>
      <c r="G65">
        <v>2250</v>
      </c>
    </row>
    <row r="66" spans="1:7" x14ac:dyDescent="0.25">
      <c r="A66" s="8" t="s">
        <v>59</v>
      </c>
      <c r="B66" t="s">
        <v>58</v>
      </c>
      <c r="C66" t="s">
        <v>71</v>
      </c>
      <c r="D66" t="s">
        <v>62</v>
      </c>
      <c r="E66">
        <v>12</v>
      </c>
      <c r="F66">
        <v>300</v>
      </c>
      <c r="G66">
        <v>3600</v>
      </c>
    </row>
    <row r="67" spans="1:7" x14ac:dyDescent="0.25">
      <c r="A67" s="8" t="s">
        <v>61</v>
      </c>
      <c r="B67" t="s">
        <v>43</v>
      </c>
      <c r="C67" t="s">
        <v>44</v>
      </c>
      <c r="D67" t="s">
        <v>41</v>
      </c>
      <c r="E67">
        <v>7</v>
      </c>
      <c r="F67">
        <v>750</v>
      </c>
      <c r="G67">
        <v>5250</v>
      </c>
    </row>
    <row r="68" spans="1:7" x14ac:dyDescent="0.25">
      <c r="A68" s="8" t="s">
        <v>64</v>
      </c>
      <c r="B68" t="s">
        <v>58</v>
      </c>
      <c r="C68" t="s">
        <v>52</v>
      </c>
      <c r="D68" t="s">
        <v>41</v>
      </c>
      <c r="E68">
        <v>5</v>
      </c>
      <c r="F68">
        <v>750</v>
      </c>
      <c r="G68">
        <v>3750</v>
      </c>
    </row>
    <row r="69" spans="1:7" x14ac:dyDescent="0.25">
      <c r="A69" s="8" t="s">
        <v>61</v>
      </c>
      <c r="B69" t="s">
        <v>43</v>
      </c>
      <c r="C69" t="s">
        <v>74</v>
      </c>
      <c r="D69" t="s">
        <v>54</v>
      </c>
      <c r="E69">
        <v>4</v>
      </c>
      <c r="F69">
        <v>900</v>
      </c>
      <c r="G69">
        <v>3600</v>
      </c>
    </row>
    <row r="70" spans="1:7" x14ac:dyDescent="0.25">
      <c r="A70" s="8" t="s">
        <v>38</v>
      </c>
      <c r="B70" t="s">
        <v>58</v>
      </c>
      <c r="C70" t="s">
        <v>74</v>
      </c>
      <c r="D70" t="s">
        <v>57</v>
      </c>
      <c r="E70">
        <v>9</v>
      </c>
      <c r="F70">
        <v>700</v>
      </c>
      <c r="G70">
        <v>6300</v>
      </c>
    </row>
    <row r="71" spans="1:7" x14ac:dyDescent="0.25">
      <c r="A71" s="8" t="s">
        <v>64</v>
      </c>
      <c r="B71" t="s">
        <v>67</v>
      </c>
      <c r="C71" t="s">
        <v>82</v>
      </c>
      <c r="D71" t="s">
        <v>54</v>
      </c>
      <c r="E71">
        <v>3</v>
      </c>
      <c r="F71">
        <v>900</v>
      </c>
      <c r="G71">
        <v>2700</v>
      </c>
    </row>
    <row r="72" spans="1:7" x14ac:dyDescent="0.25">
      <c r="A72" s="8" t="s">
        <v>50</v>
      </c>
      <c r="B72" t="s">
        <v>58</v>
      </c>
      <c r="C72" t="s">
        <v>74</v>
      </c>
      <c r="D72" t="s">
        <v>62</v>
      </c>
      <c r="E72">
        <v>14</v>
      </c>
      <c r="F72">
        <v>300</v>
      </c>
      <c r="G72">
        <v>4200</v>
      </c>
    </row>
    <row r="73" spans="1:7" x14ac:dyDescent="0.25">
      <c r="A73" s="8" t="s">
        <v>73</v>
      </c>
      <c r="B73" t="s">
        <v>67</v>
      </c>
      <c r="C73" t="s">
        <v>40</v>
      </c>
      <c r="D73" t="s">
        <v>54</v>
      </c>
      <c r="E73">
        <v>4</v>
      </c>
      <c r="F73">
        <v>900</v>
      </c>
      <c r="G73">
        <v>3600</v>
      </c>
    </row>
    <row r="74" spans="1:7" x14ac:dyDescent="0.25">
      <c r="A74" s="8" t="s">
        <v>79</v>
      </c>
      <c r="B74" t="s">
        <v>43</v>
      </c>
      <c r="C74" t="s">
        <v>44</v>
      </c>
      <c r="D74" t="s">
        <v>54</v>
      </c>
      <c r="E74">
        <v>6</v>
      </c>
      <c r="F74">
        <v>900</v>
      </c>
      <c r="G74">
        <v>5400</v>
      </c>
    </row>
    <row r="75" spans="1:7" x14ac:dyDescent="0.25">
      <c r="A75" s="8" t="s">
        <v>59</v>
      </c>
      <c r="B75" t="s">
        <v>51</v>
      </c>
      <c r="C75" t="s">
        <v>52</v>
      </c>
      <c r="D75" t="s">
        <v>45</v>
      </c>
      <c r="E75">
        <v>4</v>
      </c>
      <c r="F75">
        <v>2000</v>
      </c>
      <c r="G75">
        <v>8000</v>
      </c>
    </row>
    <row r="76" spans="1:7" x14ac:dyDescent="0.25">
      <c r="A76" s="8" t="s">
        <v>61</v>
      </c>
      <c r="B76" t="s">
        <v>63</v>
      </c>
      <c r="C76" t="s">
        <v>82</v>
      </c>
      <c r="D76" t="s">
        <v>54</v>
      </c>
      <c r="E76">
        <v>5</v>
      </c>
      <c r="F76">
        <v>900</v>
      </c>
      <c r="G76">
        <v>4500</v>
      </c>
    </row>
    <row r="77" spans="1:7" x14ac:dyDescent="0.25">
      <c r="A77" s="8" t="s">
        <v>38</v>
      </c>
      <c r="B77" t="s">
        <v>39</v>
      </c>
      <c r="C77" t="s">
        <v>71</v>
      </c>
      <c r="D77" t="s">
        <v>45</v>
      </c>
      <c r="E77">
        <v>3</v>
      </c>
      <c r="F77">
        <v>2000</v>
      </c>
      <c r="G77">
        <v>6000</v>
      </c>
    </row>
    <row r="78" spans="1:7" x14ac:dyDescent="0.25">
      <c r="A78" s="8" t="s">
        <v>73</v>
      </c>
      <c r="B78" t="s">
        <v>58</v>
      </c>
      <c r="C78" t="s">
        <v>55</v>
      </c>
      <c r="D78" t="s">
        <v>54</v>
      </c>
      <c r="E78">
        <v>3</v>
      </c>
      <c r="F78">
        <v>900</v>
      </c>
      <c r="G78">
        <v>2700</v>
      </c>
    </row>
    <row r="79" spans="1:7" x14ac:dyDescent="0.25">
      <c r="A79" s="8" t="s">
        <v>79</v>
      </c>
      <c r="B79" t="s">
        <v>63</v>
      </c>
      <c r="C79" t="s">
        <v>82</v>
      </c>
      <c r="D79" t="s">
        <v>57</v>
      </c>
      <c r="E79">
        <v>7</v>
      </c>
      <c r="F79">
        <v>700</v>
      </c>
      <c r="G79">
        <v>4900</v>
      </c>
    </row>
    <row r="80" spans="1:7" x14ac:dyDescent="0.25">
      <c r="A80" s="8" t="s">
        <v>78</v>
      </c>
      <c r="B80" t="s">
        <v>39</v>
      </c>
      <c r="C80" t="s">
        <v>40</v>
      </c>
      <c r="D80" t="s">
        <v>62</v>
      </c>
      <c r="E80">
        <v>14</v>
      </c>
      <c r="F80">
        <v>300</v>
      </c>
      <c r="G80">
        <v>4200</v>
      </c>
    </row>
    <row r="81" spans="1:7" x14ac:dyDescent="0.25">
      <c r="A81" s="8" t="s">
        <v>61</v>
      </c>
      <c r="B81" t="s">
        <v>51</v>
      </c>
      <c r="C81" t="s">
        <v>82</v>
      </c>
      <c r="D81" t="s">
        <v>41</v>
      </c>
      <c r="E81">
        <v>5</v>
      </c>
      <c r="F81">
        <v>750</v>
      </c>
      <c r="G81">
        <v>3750</v>
      </c>
    </row>
    <row r="82" spans="1:7" x14ac:dyDescent="0.25">
      <c r="A82" s="8" t="s">
        <v>38</v>
      </c>
      <c r="B82" t="s">
        <v>63</v>
      </c>
      <c r="C82" t="s">
        <v>74</v>
      </c>
      <c r="D82" t="s">
        <v>62</v>
      </c>
      <c r="E82">
        <v>13</v>
      </c>
      <c r="F82">
        <v>300</v>
      </c>
      <c r="G82">
        <v>3900</v>
      </c>
    </row>
    <row r="83" spans="1:7" x14ac:dyDescent="0.25">
      <c r="A83" s="8" t="s">
        <v>38</v>
      </c>
      <c r="B83" t="s">
        <v>63</v>
      </c>
      <c r="C83" t="s">
        <v>55</v>
      </c>
      <c r="D83" t="s">
        <v>54</v>
      </c>
      <c r="E83">
        <v>3</v>
      </c>
      <c r="F83">
        <v>900</v>
      </c>
      <c r="G83">
        <v>2700</v>
      </c>
    </row>
    <row r="84" spans="1:7" x14ac:dyDescent="0.25">
      <c r="A84" s="8" t="s">
        <v>48</v>
      </c>
      <c r="B84" t="s">
        <v>43</v>
      </c>
      <c r="C84" t="s">
        <v>82</v>
      </c>
      <c r="D84" t="s">
        <v>57</v>
      </c>
      <c r="E84">
        <v>8</v>
      </c>
      <c r="F84">
        <v>700</v>
      </c>
      <c r="G84">
        <v>5600</v>
      </c>
    </row>
    <row r="85" spans="1:7" x14ac:dyDescent="0.25">
      <c r="A85" s="8" t="s">
        <v>64</v>
      </c>
      <c r="B85" t="s">
        <v>63</v>
      </c>
      <c r="C85" t="s">
        <v>74</v>
      </c>
      <c r="D85" t="s">
        <v>57</v>
      </c>
      <c r="E85">
        <v>10</v>
      </c>
      <c r="F85">
        <v>700</v>
      </c>
      <c r="G85">
        <v>7000</v>
      </c>
    </row>
    <row r="86" spans="1:7" x14ac:dyDescent="0.25">
      <c r="A86" s="8" t="s">
        <v>64</v>
      </c>
      <c r="B86" t="s">
        <v>63</v>
      </c>
      <c r="C86" t="s">
        <v>52</v>
      </c>
      <c r="D86" t="s">
        <v>54</v>
      </c>
      <c r="E86">
        <v>7</v>
      </c>
      <c r="F86">
        <v>900</v>
      </c>
      <c r="G86">
        <v>6300</v>
      </c>
    </row>
    <row r="87" spans="1:7" x14ac:dyDescent="0.25">
      <c r="A87" s="8" t="s">
        <v>78</v>
      </c>
      <c r="B87" t="s">
        <v>39</v>
      </c>
      <c r="C87" t="s">
        <v>82</v>
      </c>
      <c r="D87" t="s">
        <v>45</v>
      </c>
      <c r="E87">
        <v>4</v>
      </c>
      <c r="F87">
        <v>2000</v>
      </c>
      <c r="G87">
        <v>8000</v>
      </c>
    </row>
    <row r="88" spans="1:7" x14ac:dyDescent="0.25">
      <c r="A88" s="8" t="s">
        <v>69</v>
      </c>
      <c r="B88" t="s">
        <v>58</v>
      </c>
      <c r="C88" t="s">
        <v>71</v>
      </c>
      <c r="D88" t="s">
        <v>57</v>
      </c>
      <c r="E88">
        <v>10</v>
      </c>
      <c r="F88">
        <v>700</v>
      </c>
      <c r="G88">
        <v>7000</v>
      </c>
    </row>
    <row r="89" spans="1:7" x14ac:dyDescent="0.25">
      <c r="A89" s="8" t="s">
        <v>50</v>
      </c>
      <c r="B89" t="s">
        <v>63</v>
      </c>
      <c r="C89" t="s">
        <v>71</v>
      </c>
      <c r="D89" t="s">
        <v>45</v>
      </c>
      <c r="E89">
        <v>3</v>
      </c>
      <c r="F89">
        <v>2000</v>
      </c>
      <c r="G89">
        <v>6000</v>
      </c>
    </row>
    <row r="90" spans="1:7" x14ac:dyDescent="0.25">
      <c r="A90" s="8" t="s">
        <v>42</v>
      </c>
      <c r="B90" t="s">
        <v>39</v>
      </c>
      <c r="C90" t="s">
        <v>52</v>
      </c>
      <c r="D90" t="s">
        <v>57</v>
      </c>
      <c r="E90">
        <v>7</v>
      </c>
      <c r="F90">
        <v>700</v>
      </c>
      <c r="G90">
        <v>4900</v>
      </c>
    </row>
    <row r="91" spans="1:7" x14ac:dyDescent="0.25">
      <c r="A91" s="8" t="s">
        <v>73</v>
      </c>
      <c r="B91" t="s">
        <v>39</v>
      </c>
      <c r="C91" t="s">
        <v>82</v>
      </c>
      <c r="D91" t="s">
        <v>62</v>
      </c>
      <c r="E91">
        <v>15</v>
      </c>
      <c r="F91">
        <v>300</v>
      </c>
      <c r="G91">
        <v>4500</v>
      </c>
    </row>
    <row r="92" spans="1:7" x14ac:dyDescent="0.25">
      <c r="A92" s="8" t="s">
        <v>78</v>
      </c>
      <c r="B92" t="s">
        <v>51</v>
      </c>
      <c r="C92" t="s">
        <v>52</v>
      </c>
      <c r="D92" t="s">
        <v>62</v>
      </c>
      <c r="E92">
        <v>11</v>
      </c>
      <c r="F92">
        <v>300</v>
      </c>
      <c r="G92">
        <v>3300</v>
      </c>
    </row>
    <row r="93" spans="1:7" x14ac:dyDescent="0.25">
      <c r="A93" s="8" t="s">
        <v>79</v>
      </c>
      <c r="B93" t="s">
        <v>67</v>
      </c>
      <c r="C93" t="s">
        <v>52</v>
      </c>
      <c r="D93" t="s">
        <v>62</v>
      </c>
      <c r="E93">
        <v>14</v>
      </c>
      <c r="F93">
        <v>300</v>
      </c>
      <c r="G93">
        <v>4200</v>
      </c>
    </row>
    <row r="94" spans="1:7" x14ac:dyDescent="0.25">
      <c r="A94" s="8" t="s">
        <v>59</v>
      </c>
      <c r="B94" t="s">
        <v>51</v>
      </c>
      <c r="C94" t="s">
        <v>82</v>
      </c>
      <c r="D94" t="s">
        <v>62</v>
      </c>
      <c r="E94">
        <v>13</v>
      </c>
      <c r="F94">
        <v>300</v>
      </c>
      <c r="G94">
        <v>3900</v>
      </c>
    </row>
    <row r="95" spans="1:7" x14ac:dyDescent="0.25">
      <c r="A95" s="8" t="s">
        <v>80</v>
      </c>
      <c r="B95" t="s">
        <v>43</v>
      </c>
      <c r="C95" t="s">
        <v>44</v>
      </c>
      <c r="D95" t="s">
        <v>41</v>
      </c>
      <c r="E95">
        <v>5</v>
      </c>
      <c r="F95">
        <v>750</v>
      </c>
      <c r="G95">
        <v>3750</v>
      </c>
    </row>
    <row r="96" spans="1:7" x14ac:dyDescent="0.25">
      <c r="A96" s="8" t="s">
        <v>42</v>
      </c>
      <c r="B96" t="s">
        <v>43</v>
      </c>
      <c r="C96" t="s">
        <v>40</v>
      </c>
      <c r="D96" t="s">
        <v>54</v>
      </c>
      <c r="E96">
        <v>6</v>
      </c>
      <c r="F96">
        <v>900</v>
      </c>
      <c r="G96">
        <v>5400</v>
      </c>
    </row>
    <row r="97" spans="1:7" x14ac:dyDescent="0.25">
      <c r="A97" s="8" t="s">
        <v>42</v>
      </c>
      <c r="B97" t="s">
        <v>43</v>
      </c>
      <c r="C97" t="s">
        <v>55</v>
      </c>
      <c r="D97" t="s">
        <v>62</v>
      </c>
      <c r="E97">
        <v>12</v>
      </c>
      <c r="F97">
        <v>300</v>
      </c>
      <c r="G97">
        <v>3600</v>
      </c>
    </row>
    <row r="98" spans="1:7" x14ac:dyDescent="0.25">
      <c r="A98" s="8" t="s">
        <v>38</v>
      </c>
      <c r="B98" t="s">
        <v>43</v>
      </c>
      <c r="C98" t="s">
        <v>74</v>
      </c>
      <c r="D98" t="s">
        <v>57</v>
      </c>
      <c r="E98">
        <v>7</v>
      </c>
      <c r="F98">
        <v>700</v>
      </c>
      <c r="G98">
        <v>4900</v>
      </c>
    </row>
    <row r="99" spans="1:7" x14ac:dyDescent="0.25">
      <c r="A99" s="8" t="s">
        <v>59</v>
      </c>
      <c r="B99" t="s">
        <v>63</v>
      </c>
      <c r="C99" t="s">
        <v>44</v>
      </c>
      <c r="D99" t="s">
        <v>62</v>
      </c>
      <c r="E99">
        <v>12</v>
      </c>
      <c r="F99">
        <v>300</v>
      </c>
      <c r="G99">
        <v>3600</v>
      </c>
    </row>
    <row r="100" spans="1:7" x14ac:dyDescent="0.25">
      <c r="A100" s="8" t="s">
        <v>80</v>
      </c>
      <c r="B100" t="s">
        <v>51</v>
      </c>
      <c r="C100" t="s">
        <v>44</v>
      </c>
      <c r="D100" t="s">
        <v>41</v>
      </c>
      <c r="E100">
        <v>6</v>
      </c>
      <c r="F100">
        <v>750</v>
      </c>
      <c r="G100">
        <v>4500</v>
      </c>
    </row>
    <row r="101" spans="1:7" x14ac:dyDescent="0.25">
      <c r="A101" s="8" t="s">
        <v>50</v>
      </c>
      <c r="B101" t="s">
        <v>58</v>
      </c>
      <c r="C101" t="s">
        <v>52</v>
      </c>
      <c r="D101" t="s">
        <v>54</v>
      </c>
      <c r="E101">
        <v>6</v>
      </c>
      <c r="F101">
        <v>900</v>
      </c>
      <c r="G101">
        <v>5400</v>
      </c>
    </row>
    <row r="102" spans="1:7" x14ac:dyDescent="0.25">
      <c r="A102" s="8" t="s">
        <v>64</v>
      </c>
      <c r="B102" t="s">
        <v>63</v>
      </c>
      <c r="C102" t="s">
        <v>71</v>
      </c>
      <c r="D102" t="s">
        <v>57</v>
      </c>
      <c r="E102">
        <v>6</v>
      </c>
      <c r="F102">
        <v>700</v>
      </c>
      <c r="G102">
        <v>4200</v>
      </c>
    </row>
    <row r="103" spans="1:7" x14ac:dyDescent="0.25">
      <c r="A103" s="8" t="s">
        <v>69</v>
      </c>
      <c r="B103" t="s">
        <v>58</v>
      </c>
      <c r="C103" t="s">
        <v>40</v>
      </c>
      <c r="D103" t="s">
        <v>45</v>
      </c>
      <c r="E103">
        <v>5</v>
      </c>
      <c r="F103">
        <v>2000</v>
      </c>
      <c r="G103">
        <v>10000</v>
      </c>
    </row>
    <row r="104" spans="1:7" x14ac:dyDescent="0.25">
      <c r="A104" s="8" t="s">
        <v>73</v>
      </c>
      <c r="B104" t="s">
        <v>43</v>
      </c>
      <c r="C104" t="s">
        <v>82</v>
      </c>
      <c r="D104" t="s">
        <v>54</v>
      </c>
      <c r="E104">
        <v>5</v>
      </c>
      <c r="F104">
        <v>900</v>
      </c>
      <c r="G104">
        <v>4500</v>
      </c>
    </row>
    <row r="105" spans="1:7" x14ac:dyDescent="0.25">
      <c r="A105" s="8" t="s">
        <v>69</v>
      </c>
      <c r="B105" t="s">
        <v>67</v>
      </c>
      <c r="C105" t="s">
        <v>71</v>
      </c>
      <c r="D105" t="s">
        <v>54</v>
      </c>
      <c r="E105">
        <v>7</v>
      </c>
      <c r="F105">
        <v>900</v>
      </c>
      <c r="G105">
        <v>6300</v>
      </c>
    </row>
    <row r="106" spans="1:7" x14ac:dyDescent="0.25">
      <c r="A106" s="8" t="s">
        <v>79</v>
      </c>
      <c r="B106" t="s">
        <v>63</v>
      </c>
      <c r="C106" t="s">
        <v>44</v>
      </c>
      <c r="D106" t="s">
        <v>41</v>
      </c>
      <c r="E106">
        <v>6</v>
      </c>
      <c r="F106">
        <v>750</v>
      </c>
      <c r="G106">
        <v>4500</v>
      </c>
    </row>
    <row r="107" spans="1:7" x14ac:dyDescent="0.25">
      <c r="A107" s="8" t="s">
        <v>73</v>
      </c>
      <c r="B107" t="s">
        <v>39</v>
      </c>
      <c r="C107" t="s">
        <v>52</v>
      </c>
      <c r="D107" t="s">
        <v>45</v>
      </c>
      <c r="E107">
        <v>6</v>
      </c>
      <c r="F107">
        <v>2000</v>
      </c>
      <c r="G107">
        <v>12000</v>
      </c>
    </row>
    <row r="108" spans="1:7" x14ac:dyDescent="0.25">
      <c r="A108" s="8" t="s">
        <v>42</v>
      </c>
      <c r="B108" t="s">
        <v>43</v>
      </c>
      <c r="C108" t="s">
        <v>55</v>
      </c>
      <c r="D108" t="s">
        <v>57</v>
      </c>
      <c r="E108">
        <v>6</v>
      </c>
      <c r="F108">
        <v>700</v>
      </c>
      <c r="G108">
        <v>4200</v>
      </c>
    </row>
    <row r="109" spans="1:7" x14ac:dyDescent="0.25">
      <c r="A109" s="8" t="s">
        <v>48</v>
      </c>
      <c r="B109" t="s">
        <v>51</v>
      </c>
      <c r="C109" t="s">
        <v>40</v>
      </c>
      <c r="D109" t="s">
        <v>57</v>
      </c>
      <c r="E109">
        <v>8</v>
      </c>
      <c r="F109">
        <v>700</v>
      </c>
      <c r="G109">
        <v>5600</v>
      </c>
    </row>
    <row r="110" spans="1:7" x14ac:dyDescent="0.25">
      <c r="A110" s="8" t="s">
        <v>42</v>
      </c>
      <c r="B110" t="s">
        <v>51</v>
      </c>
      <c r="C110" t="s">
        <v>71</v>
      </c>
      <c r="D110" t="s">
        <v>41</v>
      </c>
      <c r="E110">
        <v>6</v>
      </c>
      <c r="F110">
        <v>750</v>
      </c>
      <c r="G110">
        <v>4500</v>
      </c>
    </row>
    <row r="111" spans="1:7" x14ac:dyDescent="0.25">
      <c r="A111" s="8" t="s">
        <v>78</v>
      </c>
      <c r="B111" t="s">
        <v>43</v>
      </c>
      <c r="C111" t="s">
        <v>40</v>
      </c>
      <c r="D111" t="s">
        <v>54</v>
      </c>
      <c r="E111">
        <v>7</v>
      </c>
      <c r="F111">
        <v>900</v>
      </c>
      <c r="G111">
        <v>6300</v>
      </c>
    </row>
    <row r="112" spans="1:7" x14ac:dyDescent="0.25">
      <c r="A112" s="8" t="s">
        <v>38</v>
      </c>
      <c r="B112" t="s">
        <v>43</v>
      </c>
      <c r="C112" t="s">
        <v>55</v>
      </c>
      <c r="D112" t="s">
        <v>57</v>
      </c>
      <c r="E112">
        <v>7</v>
      </c>
      <c r="F112">
        <v>700</v>
      </c>
      <c r="G112">
        <v>4900</v>
      </c>
    </row>
    <row r="113" spans="1:7" x14ac:dyDescent="0.25">
      <c r="A113" s="8" t="s">
        <v>61</v>
      </c>
      <c r="B113" t="s">
        <v>39</v>
      </c>
      <c r="C113" t="s">
        <v>82</v>
      </c>
      <c r="D113" t="s">
        <v>62</v>
      </c>
      <c r="E113">
        <v>14</v>
      </c>
      <c r="F113">
        <v>300</v>
      </c>
      <c r="G113">
        <v>4200</v>
      </c>
    </row>
    <row r="114" spans="1:7" x14ac:dyDescent="0.25">
      <c r="A114" s="8" t="s">
        <v>80</v>
      </c>
      <c r="B114" t="s">
        <v>39</v>
      </c>
      <c r="C114" t="s">
        <v>44</v>
      </c>
      <c r="D114" t="s">
        <v>45</v>
      </c>
      <c r="E114">
        <v>2</v>
      </c>
      <c r="F114">
        <v>2000</v>
      </c>
      <c r="G114">
        <v>4000</v>
      </c>
    </row>
    <row r="115" spans="1:7" x14ac:dyDescent="0.25">
      <c r="A115" s="8" t="s">
        <v>42</v>
      </c>
      <c r="B115" t="s">
        <v>63</v>
      </c>
      <c r="C115" t="s">
        <v>71</v>
      </c>
      <c r="D115" t="s">
        <v>57</v>
      </c>
      <c r="E115">
        <v>10</v>
      </c>
      <c r="F115">
        <v>700</v>
      </c>
      <c r="G115">
        <v>7000</v>
      </c>
    </row>
    <row r="116" spans="1:7" x14ac:dyDescent="0.25">
      <c r="A116" s="8" t="s">
        <v>69</v>
      </c>
      <c r="B116" t="s">
        <v>51</v>
      </c>
      <c r="C116" t="s">
        <v>55</v>
      </c>
      <c r="D116" t="s">
        <v>57</v>
      </c>
      <c r="E116">
        <v>8</v>
      </c>
      <c r="F116">
        <v>700</v>
      </c>
      <c r="G116">
        <v>5600</v>
      </c>
    </row>
    <row r="117" spans="1:7" x14ac:dyDescent="0.25">
      <c r="A117" s="8" t="s">
        <v>59</v>
      </c>
      <c r="B117" t="s">
        <v>51</v>
      </c>
      <c r="C117" t="s">
        <v>52</v>
      </c>
      <c r="D117" t="s">
        <v>57</v>
      </c>
      <c r="E117">
        <v>8</v>
      </c>
      <c r="F117">
        <v>700</v>
      </c>
      <c r="G117">
        <v>5600</v>
      </c>
    </row>
    <row r="118" spans="1:7" x14ac:dyDescent="0.25">
      <c r="A118" s="8" t="s">
        <v>64</v>
      </c>
      <c r="B118" t="s">
        <v>58</v>
      </c>
      <c r="C118" t="s">
        <v>40</v>
      </c>
      <c r="D118" t="s">
        <v>41</v>
      </c>
      <c r="E118">
        <v>3</v>
      </c>
      <c r="F118">
        <v>750</v>
      </c>
      <c r="G118">
        <v>2250</v>
      </c>
    </row>
    <row r="119" spans="1:7" x14ac:dyDescent="0.25">
      <c r="A119" s="8" t="s">
        <v>78</v>
      </c>
      <c r="B119" t="s">
        <v>51</v>
      </c>
      <c r="C119" t="s">
        <v>44</v>
      </c>
      <c r="D119" t="s">
        <v>62</v>
      </c>
      <c r="E119">
        <v>11</v>
      </c>
      <c r="F119">
        <v>300</v>
      </c>
      <c r="G119">
        <v>3300</v>
      </c>
    </row>
    <row r="120" spans="1:7" x14ac:dyDescent="0.25">
      <c r="A120" s="8" t="s">
        <v>59</v>
      </c>
      <c r="B120" t="s">
        <v>43</v>
      </c>
      <c r="C120" t="s">
        <v>71</v>
      </c>
      <c r="D120" t="s">
        <v>54</v>
      </c>
      <c r="E120">
        <v>6</v>
      </c>
      <c r="F120">
        <v>900</v>
      </c>
      <c r="G120">
        <v>5400</v>
      </c>
    </row>
    <row r="121" spans="1:7" x14ac:dyDescent="0.25">
      <c r="A121" s="8" t="s">
        <v>50</v>
      </c>
      <c r="B121" t="s">
        <v>63</v>
      </c>
      <c r="C121" t="s">
        <v>44</v>
      </c>
      <c r="D121" t="s">
        <v>54</v>
      </c>
      <c r="E121">
        <v>4</v>
      </c>
      <c r="F121">
        <v>900</v>
      </c>
      <c r="G121">
        <v>3600</v>
      </c>
    </row>
    <row r="122" spans="1:7" x14ac:dyDescent="0.25">
      <c r="A122" s="8" t="s">
        <v>69</v>
      </c>
      <c r="B122" t="s">
        <v>58</v>
      </c>
      <c r="C122" t="s">
        <v>74</v>
      </c>
      <c r="D122" t="s">
        <v>62</v>
      </c>
      <c r="E122">
        <v>11</v>
      </c>
      <c r="F122">
        <v>300</v>
      </c>
      <c r="G122">
        <v>3300</v>
      </c>
    </row>
    <row r="123" spans="1:7" x14ac:dyDescent="0.25">
      <c r="A123" s="8" t="s">
        <v>64</v>
      </c>
      <c r="B123" t="s">
        <v>43</v>
      </c>
      <c r="C123" t="s">
        <v>44</v>
      </c>
      <c r="D123" t="s">
        <v>57</v>
      </c>
      <c r="E123">
        <v>6</v>
      </c>
      <c r="F123">
        <v>700</v>
      </c>
      <c r="G123">
        <v>4200</v>
      </c>
    </row>
    <row r="124" spans="1:7" x14ac:dyDescent="0.25">
      <c r="A124" s="8" t="s">
        <v>61</v>
      </c>
      <c r="B124" t="s">
        <v>67</v>
      </c>
      <c r="C124" t="s">
        <v>55</v>
      </c>
      <c r="D124" t="s">
        <v>57</v>
      </c>
      <c r="E124">
        <v>6</v>
      </c>
      <c r="F124">
        <v>700</v>
      </c>
      <c r="G124">
        <v>4200</v>
      </c>
    </row>
    <row r="125" spans="1:7" x14ac:dyDescent="0.25">
      <c r="A125" s="8" t="s">
        <v>50</v>
      </c>
      <c r="B125" t="s">
        <v>67</v>
      </c>
      <c r="C125" t="s">
        <v>44</v>
      </c>
      <c r="D125" t="s">
        <v>54</v>
      </c>
      <c r="E125">
        <v>5</v>
      </c>
      <c r="F125">
        <v>900</v>
      </c>
      <c r="G125">
        <v>4500</v>
      </c>
    </row>
    <row r="126" spans="1:7" x14ac:dyDescent="0.25">
      <c r="A126" s="8" t="s">
        <v>79</v>
      </c>
      <c r="B126" t="s">
        <v>63</v>
      </c>
      <c r="C126" t="s">
        <v>74</v>
      </c>
      <c r="D126" t="s">
        <v>54</v>
      </c>
      <c r="E126">
        <v>7</v>
      </c>
      <c r="F126">
        <v>900</v>
      </c>
      <c r="G126">
        <v>6300</v>
      </c>
    </row>
    <row r="127" spans="1:7" x14ac:dyDescent="0.25">
      <c r="A127" s="8" t="s">
        <v>50</v>
      </c>
      <c r="B127" t="s">
        <v>51</v>
      </c>
      <c r="C127" t="s">
        <v>71</v>
      </c>
      <c r="D127" t="s">
        <v>41</v>
      </c>
      <c r="E127">
        <v>7</v>
      </c>
      <c r="F127">
        <v>750</v>
      </c>
      <c r="G127">
        <v>5250</v>
      </c>
    </row>
    <row r="128" spans="1:7" x14ac:dyDescent="0.25">
      <c r="A128" s="8" t="s">
        <v>50</v>
      </c>
      <c r="B128" t="s">
        <v>67</v>
      </c>
      <c r="C128" t="s">
        <v>82</v>
      </c>
      <c r="D128" t="s">
        <v>41</v>
      </c>
      <c r="E128">
        <v>5</v>
      </c>
      <c r="F128">
        <v>750</v>
      </c>
      <c r="G128">
        <v>3750</v>
      </c>
    </row>
    <row r="129" spans="1:7" x14ac:dyDescent="0.25">
      <c r="A129" s="8" t="s">
        <v>61</v>
      </c>
      <c r="B129" t="s">
        <v>51</v>
      </c>
      <c r="C129" t="s">
        <v>52</v>
      </c>
      <c r="D129" t="s">
        <v>45</v>
      </c>
      <c r="E129">
        <v>4</v>
      </c>
      <c r="F129">
        <v>2000</v>
      </c>
      <c r="G129">
        <v>8000</v>
      </c>
    </row>
    <row r="130" spans="1:7" x14ac:dyDescent="0.25">
      <c r="A130" s="8" t="s">
        <v>48</v>
      </c>
      <c r="B130" t="s">
        <v>43</v>
      </c>
      <c r="C130" t="s">
        <v>52</v>
      </c>
      <c r="D130" t="s">
        <v>45</v>
      </c>
      <c r="E130">
        <v>2</v>
      </c>
      <c r="F130">
        <v>2000</v>
      </c>
      <c r="G130">
        <v>4000</v>
      </c>
    </row>
    <row r="131" spans="1:7" x14ac:dyDescent="0.25">
      <c r="A131" s="8" t="s">
        <v>42</v>
      </c>
      <c r="B131" t="s">
        <v>43</v>
      </c>
      <c r="C131" t="s">
        <v>82</v>
      </c>
      <c r="D131" t="s">
        <v>62</v>
      </c>
      <c r="E131">
        <v>11</v>
      </c>
      <c r="F131">
        <v>300</v>
      </c>
      <c r="G131">
        <v>3300</v>
      </c>
    </row>
    <row r="132" spans="1:7" x14ac:dyDescent="0.25">
      <c r="A132" s="8" t="s">
        <v>59</v>
      </c>
      <c r="B132" t="s">
        <v>51</v>
      </c>
      <c r="C132" t="s">
        <v>74</v>
      </c>
      <c r="D132" t="s">
        <v>45</v>
      </c>
      <c r="E132">
        <v>3</v>
      </c>
      <c r="F132">
        <v>2000</v>
      </c>
      <c r="G132">
        <v>6000</v>
      </c>
    </row>
    <row r="133" spans="1:7" x14ac:dyDescent="0.25">
      <c r="A133" s="8" t="s">
        <v>38</v>
      </c>
      <c r="B133" t="s">
        <v>58</v>
      </c>
      <c r="C133" t="s">
        <v>40</v>
      </c>
      <c r="D133" t="s">
        <v>54</v>
      </c>
      <c r="E133">
        <v>4</v>
      </c>
      <c r="F133">
        <v>900</v>
      </c>
      <c r="G133">
        <v>3600</v>
      </c>
    </row>
    <row r="134" spans="1:7" x14ac:dyDescent="0.25">
      <c r="A134" s="8" t="s">
        <v>42</v>
      </c>
      <c r="B134" t="s">
        <v>39</v>
      </c>
      <c r="C134" t="s">
        <v>71</v>
      </c>
      <c r="D134" t="s">
        <v>45</v>
      </c>
      <c r="E134">
        <v>2</v>
      </c>
      <c r="F134">
        <v>2000</v>
      </c>
      <c r="G134">
        <v>4000</v>
      </c>
    </row>
    <row r="135" spans="1:7" x14ac:dyDescent="0.25">
      <c r="A135" s="8" t="s">
        <v>80</v>
      </c>
      <c r="B135" t="s">
        <v>67</v>
      </c>
      <c r="C135" t="s">
        <v>55</v>
      </c>
      <c r="D135" t="s">
        <v>54</v>
      </c>
      <c r="E135">
        <v>5</v>
      </c>
      <c r="F135">
        <v>900</v>
      </c>
      <c r="G135">
        <v>4500</v>
      </c>
    </row>
    <row r="136" spans="1:7" x14ac:dyDescent="0.25">
      <c r="A136" s="8" t="s">
        <v>61</v>
      </c>
      <c r="B136" t="s">
        <v>39</v>
      </c>
      <c r="C136" t="s">
        <v>44</v>
      </c>
      <c r="D136" t="s">
        <v>41</v>
      </c>
      <c r="E136">
        <v>4</v>
      </c>
      <c r="F136">
        <v>750</v>
      </c>
      <c r="G136">
        <v>3000</v>
      </c>
    </row>
    <row r="137" spans="1:7" x14ac:dyDescent="0.25">
      <c r="A137" s="8" t="s">
        <v>78</v>
      </c>
      <c r="B137" t="s">
        <v>58</v>
      </c>
      <c r="C137" t="s">
        <v>71</v>
      </c>
      <c r="D137" t="s">
        <v>41</v>
      </c>
      <c r="E137">
        <v>4</v>
      </c>
      <c r="F137">
        <v>750</v>
      </c>
      <c r="G137">
        <v>3000</v>
      </c>
    </row>
    <row r="138" spans="1:7" x14ac:dyDescent="0.25">
      <c r="A138" s="8" t="s">
        <v>69</v>
      </c>
      <c r="B138" t="s">
        <v>51</v>
      </c>
      <c r="C138" t="s">
        <v>82</v>
      </c>
      <c r="D138" t="s">
        <v>41</v>
      </c>
      <c r="E138">
        <v>6</v>
      </c>
      <c r="F138">
        <v>750</v>
      </c>
      <c r="G138">
        <v>4500</v>
      </c>
    </row>
    <row r="139" spans="1:7" x14ac:dyDescent="0.25">
      <c r="A139" s="8" t="s">
        <v>61</v>
      </c>
      <c r="B139" t="s">
        <v>63</v>
      </c>
      <c r="C139" t="s">
        <v>55</v>
      </c>
      <c r="D139" t="s">
        <v>54</v>
      </c>
      <c r="E139">
        <v>7</v>
      </c>
      <c r="F139">
        <v>900</v>
      </c>
      <c r="G139">
        <v>6300</v>
      </c>
    </row>
    <row r="140" spans="1:7" x14ac:dyDescent="0.25">
      <c r="A140" s="8" t="s">
        <v>42</v>
      </c>
      <c r="B140" t="s">
        <v>51</v>
      </c>
      <c r="C140" t="s">
        <v>74</v>
      </c>
      <c r="D140" t="s">
        <v>41</v>
      </c>
      <c r="E140">
        <v>4</v>
      </c>
      <c r="F140">
        <v>750</v>
      </c>
      <c r="G140">
        <v>3000</v>
      </c>
    </row>
    <row r="141" spans="1:7" x14ac:dyDescent="0.25">
      <c r="A141" s="8" t="s">
        <v>61</v>
      </c>
      <c r="B141" t="s">
        <v>39</v>
      </c>
      <c r="C141" t="s">
        <v>82</v>
      </c>
      <c r="D141" t="s">
        <v>62</v>
      </c>
      <c r="E141">
        <v>13</v>
      </c>
      <c r="F141">
        <v>300</v>
      </c>
      <c r="G141">
        <v>3900</v>
      </c>
    </row>
    <row r="142" spans="1:7" x14ac:dyDescent="0.25">
      <c r="A142" s="8" t="s">
        <v>59</v>
      </c>
      <c r="B142" t="s">
        <v>39</v>
      </c>
      <c r="C142" t="s">
        <v>55</v>
      </c>
      <c r="D142" t="s">
        <v>54</v>
      </c>
      <c r="E142">
        <v>5</v>
      </c>
      <c r="F142">
        <v>900</v>
      </c>
      <c r="G142">
        <v>4500</v>
      </c>
    </row>
    <row r="143" spans="1:7" x14ac:dyDescent="0.25">
      <c r="A143" s="8" t="s">
        <v>73</v>
      </c>
      <c r="B143" t="s">
        <v>67</v>
      </c>
      <c r="C143" t="s">
        <v>40</v>
      </c>
      <c r="D143" t="s">
        <v>41</v>
      </c>
      <c r="E143">
        <v>7</v>
      </c>
      <c r="F143">
        <v>750</v>
      </c>
      <c r="G143">
        <v>5250</v>
      </c>
    </row>
    <row r="144" spans="1:7" x14ac:dyDescent="0.25">
      <c r="A144" s="8" t="s">
        <v>38</v>
      </c>
      <c r="B144" t="s">
        <v>67</v>
      </c>
      <c r="C144" t="s">
        <v>55</v>
      </c>
      <c r="D144" t="s">
        <v>62</v>
      </c>
      <c r="E144">
        <v>13</v>
      </c>
      <c r="F144">
        <v>300</v>
      </c>
      <c r="G144">
        <v>3900</v>
      </c>
    </row>
    <row r="145" spans="1:7" x14ac:dyDescent="0.25">
      <c r="A145" s="8" t="s">
        <v>48</v>
      </c>
      <c r="B145" t="s">
        <v>63</v>
      </c>
      <c r="C145" t="s">
        <v>44</v>
      </c>
      <c r="D145" t="s">
        <v>45</v>
      </c>
      <c r="E145">
        <v>2</v>
      </c>
      <c r="F145">
        <v>2000</v>
      </c>
      <c r="G145">
        <v>4000</v>
      </c>
    </row>
    <row r="146" spans="1:7" x14ac:dyDescent="0.25">
      <c r="A146" s="8" t="s">
        <v>64</v>
      </c>
      <c r="B146" t="s">
        <v>63</v>
      </c>
      <c r="C146" t="s">
        <v>44</v>
      </c>
      <c r="D146" t="s">
        <v>41</v>
      </c>
      <c r="E146">
        <v>4</v>
      </c>
      <c r="F146">
        <v>750</v>
      </c>
      <c r="G146">
        <v>3000</v>
      </c>
    </row>
    <row r="147" spans="1:7" x14ac:dyDescent="0.25">
      <c r="A147" s="8" t="s">
        <v>61</v>
      </c>
      <c r="B147" t="s">
        <v>43</v>
      </c>
      <c r="C147" t="s">
        <v>40</v>
      </c>
      <c r="D147" t="s">
        <v>57</v>
      </c>
      <c r="E147">
        <v>10</v>
      </c>
      <c r="F147">
        <v>700</v>
      </c>
      <c r="G147">
        <v>7000</v>
      </c>
    </row>
    <row r="148" spans="1:7" x14ac:dyDescent="0.25">
      <c r="A148" s="8" t="s">
        <v>69</v>
      </c>
      <c r="B148" t="s">
        <v>67</v>
      </c>
      <c r="C148" t="s">
        <v>55</v>
      </c>
      <c r="D148" t="s">
        <v>62</v>
      </c>
      <c r="E148">
        <v>13</v>
      </c>
      <c r="F148">
        <v>300</v>
      </c>
      <c r="G148">
        <v>3900</v>
      </c>
    </row>
    <row r="149" spans="1:7" x14ac:dyDescent="0.25">
      <c r="A149" s="8" t="s">
        <v>61</v>
      </c>
      <c r="B149" t="s">
        <v>67</v>
      </c>
      <c r="C149" t="s">
        <v>44</v>
      </c>
      <c r="D149" t="s">
        <v>62</v>
      </c>
      <c r="E149">
        <v>12</v>
      </c>
      <c r="F149">
        <v>300</v>
      </c>
      <c r="G149">
        <v>3600</v>
      </c>
    </row>
    <row r="150" spans="1:7" x14ac:dyDescent="0.25">
      <c r="A150" s="8" t="s">
        <v>38</v>
      </c>
      <c r="B150" t="s">
        <v>67</v>
      </c>
      <c r="C150" t="s">
        <v>55</v>
      </c>
      <c r="D150" t="s">
        <v>57</v>
      </c>
      <c r="E150">
        <v>8</v>
      </c>
      <c r="F150">
        <v>700</v>
      </c>
      <c r="G150">
        <v>5600</v>
      </c>
    </row>
    <row r="151" spans="1:7" x14ac:dyDescent="0.25">
      <c r="A151" s="8" t="s">
        <v>64</v>
      </c>
      <c r="B151" t="s">
        <v>43</v>
      </c>
      <c r="C151" t="s">
        <v>82</v>
      </c>
      <c r="D151" t="s">
        <v>45</v>
      </c>
      <c r="E151">
        <v>4</v>
      </c>
      <c r="F151">
        <v>2000</v>
      </c>
      <c r="G151">
        <v>8000</v>
      </c>
    </row>
    <row r="152" spans="1:7" x14ac:dyDescent="0.25">
      <c r="A152" s="8" t="s">
        <v>61</v>
      </c>
      <c r="B152" t="s">
        <v>58</v>
      </c>
      <c r="C152" t="s">
        <v>40</v>
      </c>
      <c r="D152" t="s">
        <v>54</v>
      </c>
      <c r="E152">
        <v>7</v>
      </c>
      <c r="F152">
        <v>900</v>
      </c>
      <c r="G152">
        <v>6300</v>
      </c>
    </row>
    <row r="153" spans="1:7" x14ac:dyDescent="0.25">
      <c r="A153" s="8" t="s">
        <v>73</v>
      </c>
      <c r="B153" t="s">
        <v>58</v>
      </c>
      <c r="C153" t="s">
        <v>71</v>
      </c>
      <c r="D153" t="s">
        <v>62</v>
      </c>
      <c r="E153">
        <v>12</v>
      </c>
      <c r="F153">
        <v>300</v>
      </c>
      <c r="G153">
        <v>3600</v>
      </c>
    </row>
    <row r="154" spans="1:7" x14ac:dyDescent="0.25">
      <c r="A154" s="8" t="s">
        <v>78</v>
      </c>
      <c r="B154" t="s">
        <v>43</v>
      </c>
      <c r="C154" t="s">
        <v>44</v>
      </c>
      <c r="D154" t="s">
        <v>41</v>
      </c>
      <c r="E154">
        <v>5</v>
      </c>
      <c r="F154">
        <v>750</v>
      </c>
      <c r="G154">
        <v>3750</v>
      </c>
    </row>
    <row r="155" spans="1:7" x14ac:dyDescent="0.25">
      <c r="A155" s="8" t="s">
        <v>79</v>
      </c>
      <c r="B155" t="s">
        <v>67</v>
      </c>
      <c r="C155" t="s">
        <v>82</v>
      </c>
      <c r="D155" t="s">
        <v>54</v>
      </c>
      <c r="E155">
        <v>5</v>
      </c>
      <c r="F155">
        <v>900</v>
      </c>
      <c r="G155">
        <v>4500</v>
      </c>
    </row>
    <row r="156" spans="1:7" x14ac:dyDescent="0.25">
      <c r="A156" s="8" t="s">
        <v>64</v>
      </c>
      <c r="B156" t="s">
        <v>58</v>
      </c>
      <c r="C156" t="s">
        <v>71</v>
      </c>
      <c r="D156" t="s">
        <v>45</v>
      </c>
      <c r="E156">
        <v>5</v>
      </c>
      <c r="F156">
        <v>2000</v>
      </c>
      <c r="G156">
        <v>10000</v>
      </c>
    </row>
    <row r="157" spans="1:7" x14ac:dyDescent="0.25">
      <c r="A157" s="8" t="s">
        <v>42</v>
      </c>
      <c r="B157" t="s">
        <v>39</v>
      </c>
      <c r="C157" t="s">
        <v>44</v>
      </c>
      <c r="D157" t="s">
        <v>57</v>
      </c>
      <c r="E157">
        <v>8</v>
      </c>
      <c r="F157">
        <v>700</v>
      </c>
      <c r="G157">
        <v>5600</v>
      </c>
    </row>
    <row r="158" spans="1:7" x14ac:dyDescent="0.25">
      <c r="A158" s="8" t="s">
        <v>61</v>
      </c>
      <c r="B158" t="s">
        <v>58</v>
      </c>
      <c r="C158" t="s">
        <v>55</v>
      </c>
      <c r="D158" t="s">
        <v>57</v>
      </c>
      <c r="E158">
        <v>6</v>
      </c>
      <c r="F158">
        <v>700</v>
      </c>
      <c r="G158">
        <v>4200</v>
      </c>
    </row>
    <row r="159" spans="1:7" x14ac:dyDescent="0.25">
      <c r="A159" s="8" t="s">
        <v>64</v>
      </c>
      <c r="B159" t="s">
        <v>67</v>
      </c>
      <c r="C159" t="s">
        <v>71</v>
      </c>
      <c r="D159" t="s">
        <v>54</v>
      </c>
      <c r="E159">
        <v>3</v>
      </c>
      <c r="F159">
        <v>900</v>
      </c>
      <c r="G159">
        <v>2700</v>
      </c>
    </row>
    <row r="160" spans="1:7" x14ac:dyDescent="0.25">
      <c r="A160" s="8" t="s">
        <v>69</v>
      </c>
      <c r="B160" t="s">
        <v>58</v>
      </c>
      <c r="C160" t="s">
        <v>55</v>
      </c>
      <c r="D160" t="s">
        <v>57</v>
      </c>
      <c r="E160">
        <v>6</v>
      </c>
      <c r="F160">
        <v>700</v>
      </c>
      <c r="G160">
        <v>4200</v>
      </c>
    </row>
    <row r="161" spans="1:7" x14ac:dyDescent="0.25">
      <c r="A161" s="8" t="s">
        <v>61</v>
      </c>
      <c r="B161" t="s">
        <v>58</v>
      </c>
      <c r="C161" t="s">
        <v>44</v>
      </c>
      <c r="D161" t="s">
        <v>45</v>
      </c>
      <c r="E161">
        <v>5</v>
      </c>
      <c r="F161">
        <v>2000</v>
      </c>
      <c r="G161">
        <v>10000</v>
      </c>
    </row>
    <row r="162" spans="1:7" x14ac:dyDescent="0.25">
      <c r="A162" s="8" t="s">
        <v>79</v>
      </c>
      <c r="B162" t="s">
        <v>39</v>
      </c>
      <c r="C162" t="s">
        <v>44</v>
      </c>
      <c r="D162" t="s">
        <v>45</v>
      </c>
      <c r="E162">
        <v>6</v>
      </c>
      <c r="F162">
        <v>2000</v>
      </c>
      <c r="G162">
        <v>12000</v>
      </c>
    </row>
    <row r="163" spans="1:7" x14ac:dyDescent="0.25">
      <c r="A163" s="8" t="s">
        <v>42</v>
      </c>
      <c r="B163" t="s">
        <v>63</v>
      </c>
      <c r="C163" t="s">
        <v>44</v>
      </c>
      <c r="D163" t="s">
        <v>41</v>
      </c>
      <c r="E163">
        <v>7</v>
      </c>
      <c r="F163">
        <v>750</v>
      </c>
      <c r="G163">
        <v>5250</v>
      </c>
    </row>
    <row r="164" spans="1:7" x14ac:dyDescent="0.25">
      <c r="A164" s="8" t="s">
        <v>73</v>
      </c>
      <c r="B164" t="s">
        <v>63</v>
      </c>
      <c r="C164" t="s">
        <v>44</v>
      </c>
      <c r="D164" t="s">
        <v>45</v>
      </c>
      <c r="E164">
        <v>5</v>
      </c>
      <c r="F164">
        <v>2000</v>
      </c>
      <c r="G164">
        <v>10000</v>
      </c>
    </row>
    <row r="165" spans="1:7" x14ac:dyDescent="0.25">
      <c r="A165" s="8" t="s">
        <v>79</v>
      </c>
      <c r="B165" t="s">
        <v>51</v>
      </c>
      <c r="C165" t="s">
        <v>71</v>
      </c>
      <c r="D165" t="s">
        <v>57</v>
      </c>
      <c r="E165">
        <v>8</v>
      </c>
      <c r="F165">
        <v>700</v>
      </c>
      <c r="G165">
        <v>5600</v>
      </c>
    </row>
    <row r="166" spans="1:7" x14ac:dyDescent="0.25">
      <c r="A166" s="8" t="s">
        <v>79</v>
      </c>
      <c r="B166" t="s">
        <v>43</v>
      </c>
      <c r="C166" t="s">
        <v>52</v>
      </c>
      <c r="D166" t="s">
        <v>45</v>
      </c>
      <c r="E166">
        <v>4</v>
      </c>
      <c r="F166">
        <v>2000</v>
      </c>
      <c r="G166">
        <v>8000</v>
      </c>
    </row>
    <row r="167" spans="1:7" x14ac:dyDescent="0.25">
      <c r="A167" s="8" t="s">
        <v>50</v>
      </c>
      <c r="B167" t="s">
        <v>63</v>
      </c>
      <c r="C167" t="s">
        <v>82</v>
      </c>
      <c r="D167" t="s">
        <v>57</v>
      </c>
      <c r="E167">
        <v>8</v>
      </c>
      <c r="F167">
        <v>700</v>
      </c>
      <c r="G167">
        <v>5600</v>
      </c>
    </row>
    <row r="168" spans="1:7" x14ac:dyDescent="0.25">
      <c r="A168" s="8" t="s">
        <v>79</v>
      </c>
      <c r="B168" t="s">
        <v>63</v>
      </c>
      <c r="C168" t="s">
        <v>52</v>
      </c>
      <c r="D168" t="s">
        <v>57</v>
      </c>
      <c r="E168">
        <v>6</v>
      </c>
      <c r="F168">
        <v>700</v>
      </c>
      <c r="G168">
        <v>4200</v>
      </c>
    </row>
    <row r="169" spans="1:7" x14ac:dyDescent="0.25">
      <c r="A169" s="8" t="s">
        <v>38</v>
      </c>
      <c r="B169" t="s">
        <v>43</v>
      </c>
      <c r="C169" t="s">
        <v>82</v>
      </c>
      <c r="D169" t="s">
        <v>41</v>
      </c>
      <c r="E169">
        <v>3</v>
      </c>
      <c r="F169">
        <v>750</v>
      </c>
      <c r="G169">
        <v>2250</v>
      </c>
    </row>
    <row r="170" spans="1:7" x14ac:dyDescent="0.25">
      <c r="A170" s="8" t="s">
        <v>61</v>
      </c>
      <c r="B170" t="s">
        <v>63</v>
      </c>
      <c r="C170" t="s">
        <v>82</v>
      </c>
      <c r="D170" t="s">
        <v>54</v>
      </c>
      <c r="E170">
        <v>3</v>
      </c>
      <c r="F170">
        <v>900</v>
      </c>
      <c r="G170">
        <v>2700</v>
      </c>
    </row>
    <row r="171" spans="1:7" x14ac:dyDescent="0.25">
      <c r="A171" s="8" t="s">
        <v>48</v>
      </c>
      <c r="B171" t="s">
        <v>39</v>
      </c>
      <c r="C171" t="s">
        <v>55</v>
      </c>
      <c r="D171" t="s">
        <v>54</v>
      </c>
      <c r="E171">
        <v>6</v>
      </c>
      <c r="F171">
        <v>900</v>
      </c>
      <c r="G171">
        <v>5400</v>
      </c>
    </row>
    <row r="172" spans="1:7" x14ac:dyDescent="0.25">
      <c r="A172" s="8" t="s">
        <v>80</v>
      </c>
      <c r="B172" t="s">
        <v>58</v>
      </c>
      <c r="C172" t="s">
        <v>52</v>
      </c>
      <c r="D172" t="s">
        <v>45</v>
      </c>
      <c r="E172">
        <v>5</v>
      </c>
      <c r="F172">
        <v>2000</v>
      </c>
      <c r="G172">
        <v>10000</v>
      </c>
    </row>
    <row r="173" spans="1:7" x14ac:dyDescent="0.25">
      <c r="A173" s="8" t="s">
        <v>42</v>
      </c>
      <c r="B173" t="s">
        <v>67</v>
      </c>
      <c r="C173" t="s">
        <v>40</v>
      </c>
      <c r="D173" t="s">
        <v>45</v>
      </c>
      <c r="E173">
        <v>6</v>
      </c>
      <c r="F173">
        <v>2000</v>
      </c>
      <c r="G173">
        <v>12000</v>
      </c>
    </row>
    <row r="174" spans="1:7" x14ac:dyDescent="0.25">
      <c r="A174" s="8" t="s">
        <v>38</v>
      </c>
      <c r="B174" t="s">
        <v>43</v>
      </c>
      <c r="C174" t="s">
        <v>82</v>
      </c>
      <c r="D174" t="s">
        <v>54</v>
      </c>
      <c r="E174">
        <v>6</v>
      </c>
      <c r="F174">
        <v>900</v>
      </c>
      <c r="G174">
        <v>5400</v>
      </c>
    </row>
    <row r="175" spans="1:7" x14ac:dyDescent="0.25">
      <c r="A175" s="8" t="s">
        <v>42</v>
      </c>
      <c r="B175" t="s">
        <v>43</v>
      </c>
      <c r="C175" t="s">
        <v>74</v>
      </c>
      <c r="D175" t="s">
        <v>57</v>
      </c>
      <c r="E175">
        <v>8</v>
      </c>
      <c r="F175">
        <v>700</v>
      </c>
      <c r="G175">
        <v>5600</v>
      </c>
    </row>
    <row r="176" spans="1:7" x14ac:dyDescent="0.25">
      <c r="A176" s="8" t="s">
        <v>69</v>
      </c>
      <c r="B176" t="s">
        <v>43</v>
      </c>
      <c r="C176" t="s">
        <v>44</v>
      </c>
      <c r="D176" t="s">
        <v>45</v>
      </c>
      <c r="E176">
        <v>2</v>
      </c>
      <c r="F176">
        <v>2000</v>
      </c>
      <c r="G176">
        <v>4000</v>
      </c>
    </row>
    <row r="177" spans="1:7" x14ac:dyDescent="0.25">
      <c r="A177" s="8" t="s">
        <v>59</v>
      </c>
      <c r="B177" t="s">
        <v>58</v>
      </c>
      <c r="C177" t="s">
        <v>55</v>
      </c>
      <c r="D177" t="s">
        <v>41</v>
      </c>
      <c r="E177">
        <v>7</v>
      </c>
      <c r="F177">
        <v>750</v>
      </c>
      <c r="G177">
        <v>5250</v>
      </c>
    </row>
    <row r="178" spans="1:7" x14ac:dyDescent="0.25">
      <c r="A178" s="8" t="s">
        <v>80</v>
      </c>
      <c r="B178" t="s">
        <v>51</v>
      </c>
      <c r="C178" t="s">
        <v>52</v>
      </c>
      <c r="D178" t="s">
        <v>62</v>
      </c>
      <c r="E178">
        <v>13</v>
      </c>
      <c r="F178">
        <v>300</v>
      </c>
      <c r="G178">
        <v>3900</v>
      </c>
    </row>
    <row r="179" spans="1:7" x14ac:dyDescent="0.25">
      <c r="A179" s="8" t="s">
        <v>64</v>
      </c>
      <c r="B179" t="s">
        <v>58</v>
      </c>
      <c r="C179" t="s">
        <v>52</v>
      </c>
      <c r="D179" t="s">
        <v>54</v>
      </c>
      <c r="E179">
        <v>6</v>
      </c>
      <c r="F179">
        <v>900</v>
      </c>
      <c r="G179">
        <v>5400</v>
      </c>
    </row>
    <row r="180" spans="1:7" x14ac:dyDescent="0.25">
      <c r="A180" s="8" t="s">
        <v>80</v>
      </c>
      <c r="B180" t="s">
        <v>51</v>
      </c>
      <c r="C180" t="s">
        <v>52</v>
      </c>
      <c r="D180" t="s">
        <v>45</v>
      </c>
      <c r="E180">
        <v>2</v>
      </c>
      <c r="F180">
        <v>2000</v>
      </c>
      <c r="G180">
        <v>4000</v>
      </c>
    </row>
    <row r="181" spans="1:7" x14ac:dyDescent="0.25">
      <c r="A181" s="8" t="s">
        <v>69</v>
      </c>
      <c r="B181" t="s">
        <v>43</v>
      </c>
      <c r="C181" t="s">
        <v>82</v>
      </c>
      <c r="D181" t="s">
        <v>62</v>
      </c>
      <c r="E181">
        <v>13</v>
      </c>
      <c r="F181">
        <v>300</v>
      </c>
      <c r="G181">
        <v>3900</v>
      </c>
    </row>
    <row r="182" spans="1:7" x14ac:dyDescent="0.25">
      <c r="A182" s="8" t="s">
        <v>69</v>
      </c>
      <c r="B182" t="s">
        <v>51</v>
      </c>
      <c r="C182" t="s">
        <v>40</v>
      </c>
      <c r="D182" t="s">
        <v>45</v>
      </c>
      <c r="E182">
        <v>5</v>
      </c>
      <c r="F182">
        <v>2000</v>
      </c>
      <c r="G182">
        <v>10000</v>
      </c>
    </row>
    <row r="183" spans="1:7" x14ac:dyDescent="0.25">
      <c r="A183" s="8" t="s">
        <v>59</v>
      </c>
      <c r="B183" t="s">
        <v>39</v>
      </c>
      <c r="C183" t="s">
        <v>52</v>
      </c>
      <c r="D183" t="s">
        <v>57</v>
      </c>
      <c r="E183">
        <v>8</v>
      </c>
      <c r="F183">
        <v>700</v>
      </c>
      <c r="G183">
        <v>5600</v>
      </c>
    </row>
    <row r="184" spans="1:7" x14ac:dyDescent="0.25">
      <c r="A184" s="8" t="s">
        <v>38</v>
      </c>
      <c r="B184" t="s">
        <v>67</v>
      </c>
      <c r="C184" t="s">
        <v>52</v>
      </c>
      <c r="D184" t="s">
        <v>45</v>
      </c>
      <c r="E184">
        <v>4</v>
      </c>
      <c r="F184">
        <v>2000</v>
      </c>
      <c r="G184">
        <v>8000</v>
      </c>
    </row>
    <row r="185" spans="1:7" x14ac:dyDescent="0.25">
      <c r="A185" s="8" t="s">
        <v>48</v>
      </c>
      <c r="B185" t="s">
        <v>39</v>
      </c>
      <c r="C185" t="s">
        <v>40</v>
      </c>
      <c r="D185" t="s">
        <v>41</v>
      </c>
      <c r="E185">
        <v>4</v>
      </c>
      <c r="F185">
        <v>750</v>
      </c>
      <c r="G185">
        <v>3000</v>
      </c>
    </row>
    <row r="186" spans="1:7" x14ac:dyDescent="0.25">
      <c r="A186" s="8" t="s">
        <v>79</v>
      </c>
      <c r="B186" t="s">
        <v>51</v>
      </c>
      <c r="C186" t="s">
        <v>52</v>
      </c>
      <c r="D186" t="s">
        <v>54</v>
      </c>
      <c r="E186">
        <v>5</v>
      </c>
      <c r="F186">
        <v>900</v>
      </c>
      <c r="G186">
        <v>4500</v>
      </c>
    </row>
    <row r="187" spans="1:7" x14ac:dyDescent="0.25">
      <c r="A187" s="8" t="s">
        <v>73</v>
      </c>
      <c r="B187" t="s">
        <v>39</v>
      </c>
      <c r="C187" t="s">
        <v>82</v>
      </c>
      <c r="D187" t="s">
        <v>57</v>
      </c>
      <c r="E187">
        <v>8</v>
      </c>
      <c r="F187">
        <v>700</v>
      </c>
      <c r="G187">
        <v>5600</v>
      </c>
    </row>
    <row r="188" spans="1:7" x14ac:dyDescent="0.25">
      <c r="A188" s="8" t="s">
        <v>64</v>
      </c>
      <c r="B188" t="s">
        <v>39</v>
      </c>
      <c r="C188" t="s">
        <v>82</v>
      </c>
      <c r="D188" t="s">
        <v>45</v>
      </c>
      <c r="E188">
        <v>5</v>
      </c>
      <c r="F188">
        <v>2000</v>
      </c>
      <c r="G188">
        <v>10000</v>
      </c>
    </row>
    <row r="189" spans="1:7" x14ac:dyDescent="0.25">
      <c r="A189" s="8" t="s">
        <v>78</v>
      </c>
      <c r="B189" t="s">
        <v>63</v>
      </c>
      <c r="C189" t="s">
        <v>44</v>
      </c>
      <c r="D189" t="s">
        <v>57</v>
      </c>
      <c r="E189">
        <v>7</v>
      </c>
      <c r="F189">
        <v>700</v>
      </c>
      <c r="G189">
        <v>4900</v>
      </c>
    </row>
    <row r="190" spans="1:7" x14ac:dyDescent="0.25">
      <c r="A190" s="8" t="s">
        <v>42</v>
      </c>
      <c r="B190" t="s">
        <v>67</v>
      </c>
      <c r="C190" t="s">
        <v>55</v>
      </c>
      <c r="D190" t="s">
        <v>54</v>
      </c>
      <c r="E190">
        <v>7</v>
      </c>
      <c r="F190">
        <v>900</v>
      </c>
      <c r="G190">
        <v>6300</v>
      </c>
    </row>
    <row r="191" spans="1:7" x14ac:dyDescent="0.25">
      <c r="A191" s="8" t="s">
        <v>61</v>
      </c>
      <c r="B191" t="s">
        <v>58</v>
      </c>
      <c r="C191" t="s">
        <v>55</v>
      </c>
      <c r="D191" t="s">
        <v>57</v>
      </c>
      <c r="E191">
        <v>9</v>
      </c>
      <c r="F191">
        <v>700</v>
      </c>
      <c r="G191">
        <v>6300</v>
      </c>
    </row>
    <row r="192" spans="1:7" x14ac:dyDescent="0.25">
      <c r="A192" s="8" t="s">
        <v>48</v>
      </c>
      <c r="B192" t="s">
        <v>63</v>
      </c>
      <c r="C192" t="s">
        <v>40</v>
      </c>
      <c r="D192" t="s">
        <v>62</v>
      </c>
      <c r="E192">
        <v>11</v>
      </c>
      <c r="F192">
        <v>300</v>
      </c>
      <c r="G192">
        <v>3300</v>
      </c>
    </row>
    <row r="193" spans="1:7" x14ac:dyDescent="0.25">
      <c r="A193" s="8" t="s">
        <v>78</v>
      </c>
      <c r="B193" t="s">
        <v>39</v>
      </c>
      <c r="C193" t="s">
        <v>74</v>
      </c>
      <c r="D193" t="s">
        <v>54</v>
      </c>
      <c r="E193">
        <v>6</v>
      </c>
      <c r="F193">
        <v>900</v>
      </c>
      <c r="G193">
        <v>5400</v>
      </c>
    </row>
    <row r="194" spans="1:7" x14ac:dyDescent="0.25">
      <c r="A194" s="8" t="s">
        <v>73</v>
      </c>
      <c r="B194" t="s">
        <v>63</v>
      </c>
      <c r="C194" t="s">
        <v>40</v>
      </c>
      <c r="D194" t="s">
        <v>57</v>
      </c>
      <c r="E194">
        <v>8</v>
      </c>
      <c r="F194">
        <v>700</v>
      </c>
      <c r="G194">
        <v>5600</v>
      </c>
    </row>
    <row r="195" spans="1:7" x14ac:dyDescent="0.25">
      <c r="A195" s="8" t="s">
        <v>42</v>
      </c>
      <c r="B195" t="s">
        <v>58</v>
      </c>
      <c r="C195" t="s">
        <v>40</v>
      </c>
      <c r="D195" t="s">
        <v>41</v>
      </c>
      <c r="E195">
        <v>7</v>
      </c>
      <c r="F195">
        <v>750</v>
      </c>
      <c r="G195">
        <v>5250</v>
      </c>
    </row>
    <row r="196" spans="1:7" x14ac:dyDescent="0.25">
      <c r="A196" s="8" t="s">
        <v>48</v>
      </c>
      <c r="B196" t="s">
        <v>58</v>
      </c>
      <c r="C196" t="s">
        <v>71</v>
      </c>
      <c r="D196" t="s">
        <v>57</v>
      </c>
      <c r="E196">
        <v>7</v>
      </c>
      <c r="F196">
        <v>700</v>
      </c>
      <c r="G196">
        <v>4900</v>
      </c>
    </row>
    <row r="197" spans="1:7" x14ac:dyDescent="0.25">
      <c r="A197" s="8" t="s">
        <v>50</v>
      </c>
      <c r="B197" t="s">
        <v>39</v>
      </c>
      <c r="C197" t="s">
        <v>40</v>
      </c>
      <c r="D197" t="s">
        <v>45</v>
      </c>
      <c r="E197">
        <v>4</v>
      </c>
      <c r="F197">
        <v>2000</v>
      </c>
      <c r="G197">
        <v>8000</v>
      </c>
    </row>
    <row r="198" spans="1:7" x14ac:dyDescent="0.25">
      <c r="A198" s="8" t="s">
        <v>48</v>
      </c>
      <c r="B198" t="s">
        <v>43</v>
      </c>
      <c r="C198" t="s">
        <v>71</v>
      </c>
      <c r="D198" t="s">
        <v>62</v>
      </c>
      <c r="E198">
        <v>15</v>
      </c>
      <c r="F198">
        <v>300</v>
      </c>
      <c r="G198">
        <v>4500</v>
      </c>
    </row>
    <row r="199" spans="1:7" x14ac:dyDescent="0.25">
      <c r="A199" s="8" t="s">
        <v>48</v>
      </c>
      <c r="B199" t="s">
        <v>58</v>
      </c>
      <c r="C199" t="s">
        <v>44</v>
      </c>
      <c r="D199" t="s">
        <v>54</v>
      </c>
      <c r="E199">
        <v>6</v>
      </c>
      <c r="F199">
        <v>900</v>
      </c>
      <c r="G199">
        <v>5400</v>
      </c>
    </row>
    <row r="200" spans="1:7" x14ac:dyDescent="0.25">
      <c r="A200" s="8" t="s">
        <v>69</v>
      </c>
      <c r="B200" t="s">
        <v>43</v>
      </c>
      <c r="C200" t="s">
        <v>82</v>
      </c>
      <c r="D200" t="s">
        <v>62</v>
      </c>
      <c r="E200">
        <v>11</v>
      </c>
      <c r="F200">
        <v>300</v>
      </c>
      <c r="G200">
        <v>3300</v>
      </c>
    </row>
    <row r="201" spans="1:7" x14ac:dyDescent="0.25">
      <c r="A201" s="8" t="s">
        <v>79</v>
      </c>
      <c r="B201" t="s">
        <v>39</v>
      </c>
      <c r="C201" t="s">
        <v>44</v>
      </c>
      <c r="D201" t="s">
        <v>62</v>
      </c>
      <c r="E201">
        <v>14</v>
      </c>
      <c r="F201">
        <v>300</v>
      </c>
      <c r="G201">
        <v>4200</v>
      </c>
    </row>
    <row r="202" spans="1:7" x14ac:dyDescent="0.25">
      <c r="A202" s="8" t="s">
        <v>78</v>
      </c>
      <c r="B202" t="s">
        <v>63</v>
      </c>
      <c r="C202" t="s">
        <v>71</v>
      </c>
      <c r="D202" t="s">
        <v>45</v>
      </c>
      <c r="E202">
        <v>3</v>
      </c>
      <c r="F202">
        <v>2000</v>
      </c>
      <c r="G202">
        <v>6000</v>
      </c>
    </row>
    <row r="203" spans="1:7" x14ac:dyDescent="0.25">
      <c r="A203" s="8" t="s">
        <v>48</v>
      </c>
      <c r="B203" t="s">
        <v>58</v>
      </c>
      <c r="C203" t="s">
        <v>52</v>
      </c>
      <c r="D203" t="s">
        <v>57</v>
      </c>
      <c r="E203">
        <v>10</v>
      </c>
      <c r="F203">
        <v>700</v>
      </c>
      <c r="G203">
        <v>7000</v>
      </c>
    </row>
    <row r="204" spans="1:7" x14ac:dyDescent="0.25">
      <c r="A204" s="8" t="s">
        <v>79</v>
      </c>
      <c r="B204" t="s">
        <v>51</v>
      </c>
      <c r="C204" t="s">
        <v>55</v>
      </c>
      <c r="D204" t="s">
        <v>54</v>
      </c>
      <c r="E204">
        <v>6</v>
      </c>
      <c r="F204">
        <v>900</v>
      </c>
      <c r="G204">
        <v>5400</v>
      </c>
    </row>
    <row r="205" spans="1:7" x14ac:dyDescent="0.25">
      <c r="A205" s="8" t="s">
        <v>50</v>
      </c>
      <c r="B205" t="s">
        <v>67</v>
      </c>
      <c r="C205" t="s">
        <v>71</v>
      </c>
      <c r="D205" t="s">
        <v>62</v>
      </c>
      <c r="E205">
        <v>15</v>
      </c>
      <c r="F205">
        <v>300</v>
      </c>
      <c r="G205">
        <v>4500</v>
      </c>
    </row>
    <row r="206" spans="1:7" x14ac:dyDescent="0.25">
      <c r="A206" s="8" t="s">
        <v>80</v>
      </c>
      <c r="B206" t="s">
        <v>43</v>
      </c>
      <c r="C206" t="s">
        <v>52</v>
      </c>
      <c r="D206" t="s">
        <v>41</v>
      </c>
      <c r="E206">
        <v>3</v>
      </c>
      <c r="F206">
        <v>750</v>
      </c>
      <c r="G206">
        <v>2250</v>
      </c>
    </row>
    <row r="207" spans="1:7" x14ac:dyDescent="0.25">
      <c r="A207" s="8" t="s">
        <v>69</v>
      </c>
      <c r="B207" t="s">
        <v>63</v>
      </c>
      <c r="C207" t="s">
        <v>55</v>
      </c>
      <c r="D207" t="s">
        <v>54</v>
      </c>
      <c r="E207">
        <v>3</v>
      </c>
      <c r="F207">
        <v>900</v>
      </c>
      <c r="G207">
        <v>2700</v>
      </c>
    </row>
    <row r="208" spans="1:7" x14ac:dyDescent="0.25">
      <c r="A208" s="8" t="s">
        <v>64</v>
      </c>
      <c r="B208" t="s">
        <v>58</v>
      </c>
      <c r="C208" t="s">
        <v>74</v>
      </c>
      <c r="D208" t="s">
        <v>41</v>
      </c>
      <c r="E208">
        <v>7</v>
      </c>
      <c r="F208">
        <v>750</v>
      </c>
      <c r="G208">
        <v>5250</v>
      </c>
    </row>
    <row r="209" spans="1:7" x14ac:dyDescent="0.25">
      <c r="A209" s="8" t="s">
        <v>61</v>
      </c>
      <c r="B209" t="s">
        <v>39</v>
      </c>
      <c r="C209" t="s">
        <v>44</v>
      </c>
      <c r="D209" t="s">
        <v>54</v>
      </c>
      <c r="E209">
        <v>4</v>
      </c>
      <c r="F209">
        <v>900</v>
      </c>
      <c r="G209">
        <v>3600</v>
      </c>
    </row>
    <row r="210" spans="1:7" x14ac:dyDescent="0.25">
      <c r="A210" s="8" t="s">
        <v>78</v>
      </c>
      <c r="B210" t="s">
        <v>63</v>
      </c>
      <c r="C210" t="s">
        <v>44</v>
      </c>
      <c r="D210" t="s">
        <v>41</v>
      </c>
      <c r="E210">
        <v>6</v>
      </c>
      <c r="F210">
        <v>750</v>
      </c>
      <c r="G210">
        <v>4500</v>
      </c>
    </row>
    <row r="211" spans="1:7" x14ac:dyDescent="0.25">
      <c r="A211" s="8" t="s">
        <v>64</v>
      </c>
      <c r="B211" t="s">
        <v>67</v>
      </c>
      <c r="C211" t="s">
        <v>71</v>
      </c>
      <c r="D211" t="s">
        <v>54</v>
      </c>
      <c r="E211">
        <v>4</v>
      </c>
      <c r="F211">
        <v>900</v>
      </c>
      <c r="G211">
        <v>3600</v>
      </c>
    </row>
    <row r="212" spans="1:7" x14ac:dyDescent="0.25">
      <c r="A212" s="8" t="s">
        <v>80</v>
      </c>
      <c r="B212" t="s">
        <v>39</v>
      </c>
      <c r="C212" t="s">
        <v>52</v>
      </c>
      <c r="D212" t="s">
        <v>41</v>
      </c>
      <c r="E212">
        <v>7</v>
      </c>
      <c r="F212">
        <v>750</v>
      </c>
      <c r="G212">
        <v>5250</v>
      </c>
    </row>
    <row r="213" spans="1:7" x14ac:dyDescent="0.25">
      <c r="A213" s="8" t="s">
        <v>78</v>
      </c>
      <c r="B213" t="s">
        <v>51</v>
      </c>
      <c r="C213" t="s">
        <v>74</v>
      </c>
      <c r="D213" t="s">
        <v>41</v>
      </c>
      <c r="E213">
        <v>3</v>
      </c>
      <c r="F213">
        <v>750</v>
      </c>
      <c r="G213">
        <v>2250</v>
      </c>
    </row>
    <row r="214" spans="1:7" x14ac:dyDescent="0.25">
      <c r="A214" s="8" t="s">
        <v>78</v>
      </c>
      <c r="B214" t="s">
        <v>43</v>
      </c>
      <c r="C214" t="s">
        <v>74</v>
      </c>
      <c r="D214" t="s">
        <v>45</v>
      </c>
      <c r="E214">
        <v>2</v>
      </c>
      <c r="F214">
        <v>2000</v>
      </c>
      <c r="G214">
        <v>4000</v>
      </c>
    </row>
    <row r="215" spans="1:7" x14ac:dyDescent="0.25">
      <c r="A215" s="8" t="s">
        <v>38</v>
      </c>
      <c r="B215" t="s">
        <v>43</v>
      </c>
      <c r="C215" t="s">
        <v>55</v>
      </c>
      <c r="D215" t="s">
        <v>57</v>
      </c>
      <c r="E215">
        <v>7</v>
      </c>
      <c r="F215">
        <v>700</v>
      </c>
      <c r="G215">
        <v>4900</v>
      </c>
    </row>
    <row r="216" spans="1:7" x14ac:dyDescent="0.25">
      <c r="A216" s="8" t="s">
        <v>38</v>
      </c>
      <c r="B216" t="s">
        <v>58</v>
      </c>
      <c r="C216" t="s">
        <v>40</v>
      </c>
      <c r="D216" t="s">
        <v>41</v>
      </c>
      <c r="E216">
        <v>6</v>
      </c>
      <c r="F216">
        <v>750</v>
      </c>
      <c r="G216">
        <v>4500</v>
      </c>
    </row>
    <row r="217" spans="1:7" x14ac:dyDescent="0.25">
      <c r="A217" s="8" t="s">
        <v>80</v>
      </c>
      <c r="B217" t="s">
        <v>43</v>
      </c>
      <c r="C217" t="s">
        <v>55</v>
      </c>
      <c r="D217" t="s">
        <v>57</v>
      </c>
      <c r="E217">
        <v>10</v>
      </c>
      <c r="F217">
        <v>700</v>
      </c>
      <c r="G217">
        <v>7000</v>
      </c>
    </row>
    <row r="218" spans="1:7" x14ac:dyDescent="0.25">
      <c r="A218" s="8" t="s">
        <v>80</v>
      </c>
      <c r="B218" t="s">
        <v>67</v>
      </c>
      <c r="C218" t="s">
        <v>44</v>
      </c>
      <c r="D218" t="s">
        <v>54</v>
      </c>
      <c r="E218">
        <v>4</v>
      </c>
      <c r="F218">
        <v>900</v>
      </c>
      <c r="G218">
        <v>3600</v>
      </c>
    </row>
    <row r="219" spans="1:7" x14ac:dyDescent="0.25">
      <c r="A219" s="8" t="s">
        <v>79</v>
      </c>
      <c r="B219" t="s">
        <v>58</v>
      </c>
      <c r="C219" t="s">
        <v>71</v>
      </c>
      <c r="D219" t="s">
        <v>41</v>
      </c>
      <c r="E219">
        <v>3</v>
      </c>
      <c r="F219">
        <v>750</v>
      </c>
      <c r="G219">
        <v>2250</v>
      </c>
    </row>
    <row r="220" spans="1:7" x14ac:dyDescent="0.25">
      <c r="A220" s="8" t="s">
        <v>79</v>
      </c>
      <c r="B220" t="s">
        <v>39</v>
      </c>
      <c r="C220" t="s">
        <v>52</v>
      </c>
      <c r="D220" t="s">
        <v>45</v>
      </c>
      <c r="E220">
        <v>5</v>
      </c>
      <c r="F220">
        <v>2000</v>
      </c>
      <c r="G220">
        <v>10000</v>
      </c>
    </row>
    <row r="221" spans="1:7" x14ac:dyDescent="0.25">
      <c r="A221" s="8" t="s">
        <v>80</v>
      </c>
      <c r="B221" t="s">
        <v>67</v>
      </c>
      <c r="C221" t="s">
        <v>52</v>
      </c>
      <c r="D221" t="s">
        <v>62</v>
      </c>
      <c r="E221">
        <v>14</v>
      </c>
      <c r="F221">
        <v>300</v>
      </c>
      <c r="G221">
        <v>4200</v>
      </c>
    </row>
    <row r="222" spans="1:7" x14ac:dyDescent="0.25">
      <c r="A222" s="8" t="s">
        <v>38</v>
      </c>
      <c r="B222" t="s">
        <v>63</v>
      </c>
      <c r="C222" t="s">
        <v>44</v>
      </c>
      <c r="D222" t="s">
        <v>41</v>
      </c>
      <c r="E222">
        <v>5</v>
      </c>
      <c r="F222">
        <v>750</v>
      </c>
      <c r="G222">
        <v>3750</v>
      </c>
    </row>
    <row r="223" spans="1:7" x14ac:dyDescent="0.25">
      <c r="A223" s="8" t="s">
        <v>80</v>
      </c>
      <c r="B223" t="s">
        <v>63</v>
      </c>
      <c r="C223" t="s">
        <v>82</v>
      </c>
      <c r="D223" t="s">
        <v>41</v>
      </c>
      <c r="E223">
        <v>3</v>
      </c>
      <c r="F223">
        <v>750</v>
      </c>
      <c r="G223">
        <v>2250</v>
      </c>
    </row>
    <row r="224" spans="1:7" x14ac:dyDescent="0.25">
      <c r="A224" s="8" t="s">
        <v>69</v>
      </c>
      <c r="B224" t="s">
        <v>51</v>
      </c>
      <c r="C224" t="s">
        <v>82</v>
      </c>
      <c r="D224" t="s">
        <v>62</v>
      </c>
      <c r="E224">
        <v>14</v>
      </c>
      <c r="F224">
        <v>300</v>
      </c>
      <c r="G224">
        <v>4200</v>
      </c>
    </row>
    <row r="225" spans="1:7" x14ac:dyDescent="0.25">
      <c r="A225" s="8" t="s">
        <v>38</v>
      </c>
      <c r="B225" t="s">
        <v>58</v>
      </c>
      <c r="C225" t="s">
        <v>52</v>
      </c>
      <c r="D225" t="s">
        <v>54</v>
      </c>
      <c r="E225">
        <v>4</v>
      </c>
      <c r="F225">
        <v>900</v>
      </c>
      <c r="G225">
        <v>3600</v>
      </c>
    </row>
    <row r="226" spans="1:7" x14ac:dyDescent="0.25">
      <c r="A226" s="8" t="s">
        <v>78</v>
      </c>
      <c r="B226" t="s">
        <v>51</v>
      </c>
      <c r="C226" t="s">
        <v>55</v>
      </c>
      <c r="D226" t="s">
        <v>62</v>
      </c>
      <c r="E226">
        <v>14</v>
      </c>
      <c r="F226">
        <v>300</v>
      </c>
      <c r="G226">
        <v>4200</v>
      </c>
    </row>
    <row r="227" spans="1:7" x14ac:dyDescent="0.25">
      <c r="A227" s="8" t="s">
        <v>79</v>
      </c>
      <c r="B227" t="s">
        <v>67</v>
      </c>
      <c r="C227" t="s">
        <v>52</v>
      </c>
      <c r="D227" t="s">
        <v>54</v>
      </c>
      <c r="E227">
        <v>6</v>
      </c>
      <c r="F227">
        <v>900</v>
      </c>
      <c r="G227">
        <v>5400</v>
      </c>
    </row>
    <row r="228" spans="1:7" x14ac:dyDescent="0.25">
      <c r="A228" s="8" t="s">
        <v>73</v>
      </c>
      <c r="B228" t="s">
        <v>43</v>
      </c>
      <c r="C228" t="s">
        <v>71</v>
      </c>
      <c r="D228" t="s">
        <v>62</v>
      </c>
      <c r="E228">
        <v>11</v>
      </c>
      <c r="F228">
        <v>300</v>
      </c>
      <c r="G228">
        <v>3300</v>
      </c>
    </row>
    <row r="229" spans="1:7" x14ac:dyDescent="0.25">
      <c r="A229" s="8" t="s">
        <v>80</v>
      </c>
      <c r="B229" t="s">
        <v>58</v>
      </c>
      <c r="C229" t="s">
        <v>40</v>
      </c>
      <c r="D229" t="s">
        <v>57</v>
      </c>
      <c r="E229">
        <v>9</v>
      </c>
      <c r="F229">
        <v>700</v>
      </c>
      <c r="G229">
        <v>6300</v>
      </c>
    </row>
    <row r="230" spans="1:7" x14ac:dyDescent="0.25">
      <c r="A230" s="8" t="s">
        <v>78</v>
      </c>
      <c r="B230" t="s">
        <v>39</v>
      </c>
      <c r="C230" t="s">
        <v>74</v>
      </c>
      <c r="D230" t="s">
        <v>45</v>
      </c>
      <c r="E230">
        <v>5</v>
      </c>
      <c r="F230">
        <v>2000</v>
      </c>
      <c r="G230">
        <v>10000</v>
      </c>
    </row>
    <row r="231" spans="1:7" x14ac:dyDescent="0.25">
      <c r="A231" s="8" t="s">
        <v>38</v>
      </c>
      <c r="B231" t="s">
        <v>67</v>
      </c>
      <c r="C231" t="s">
        <v>55</v>
      </c>
      <c r="D231" t="s">
        <v>54</v>
      </c>
      <c r="E231">
        <v>4</v>
      </c>
      <c r="F231">
        <v>900</v>
      </c>
      <c r="G231">
        <v>3600</v>
      </c>
    </row>
    <row r="232" spans="1:7" x14ac:dyDescent="0.25">
      <c r="A232" s="8" t="s">
        <v>59</v>
      </c>
      <c r="B232" t="s">
        <v>39</v>
      </c>
      <c r="C232" t="s">
        <v>44</v>
      </c>
      <c r="D232" t="s">
        <v>57</v>
      </c>
      <c r="E232">
        <v>9</v>
      </c>
      <c r="F232">
        <v>700</v>
      </c>
      <c r="G232">
        <v>6300</v>
      </c>
    </row>
    <row r="233" spans="1:7" x14ac:dyDescent="0.25">
      <c r="A233" s="8" t="s">
        <v>80</v>
      </c>
      <c r="B233" t="s">
        <v>51</v>
      </c>
      <c r="C233" t="s">
        <v>55</v>
      </c>
      <c r="D233" t="s">
        <v>41</v>
      </c>
      <c r="E233">
        <v>3</v>
      </c>
      <c r="F233">
        <v>750</v>
      </c>
      <c r="G233">
        <v>2250</v>
      </c>
    </row>
    <row r="234" spans="1:7" x14ac:dyDescent="0.25">
      <c r="A234" s="8" t="s">
        <v>73</v>
      </c>
      <c r="B234" t="s">
        <v>58</v>
      </c>
      <c r="C234" t="s">
        <v>82</v>
      </c>
      <c r="D234" t="s">
        <v>54</v>
      </c>
      <c r="E234">
        <v>3</v>
      </c>
      <c r="F234">
        <v>900</v>
      </c>
      <c r="G234">
        <v>2700</v>
      </c>
    </row>
    <row r="235" spans="1:7" x14ac:dyDescent="0.25">
      <c r="A235" s="8" t="s">
        <v>64</v>
      </c>
      <c r="B235" t="s">
        <v>39</v>
      </c>
      <c r="C235" t="s">
        <v>52</v>
      </c>
      <c r="D235" t="s">
        <v>62</v>
      </c>
      <c r="E235">
        <v>13</v>
      </c>
      <c r="F235">
        <v>300</v>
      </c>
      <c r="G235">
        <v>3900</v>
      </c>
    </row>
    <row r="236" spans="1:7" x14ac:dyDescent="0.25">
      <c r="A236" s="8" t="s">
        <v>50</v>
      </c>
      <c r="B236" t="s">
        <v>63</v>
      </c>
      <c r="C236" t="s">
        <v>52</v>
      </c>
      <c r="D236" t="s">
        <v>45</v>
      </c>
      <c r="E236">
        <v>3</v>
      </c>
      <c r="F236">
        <v>2000</v>
      </c>
      <c r="G236">
        <v>6000</v>
      </c>
    </row>
    <row r="237" spans="1:7" x14ac:dyDescent="0.25">
      <c r="A237" s="8" t="s">
        <v>48</v>
      </c>
      <c r="B237" t="s">
        <v>67</v>
      </c>
      <c r="C237" t="s">
        <v>71</v>
      </c>
      <c r="D237" t="s">
        <v>54</v>
      </c>
      <c r="E237">
        <v>4</v>
      </c>
      <c r="F237">
        <v>900</v>
      </c>
      <c r="G237">
        <v>3600</v>
      </c>
    </row>
    <row r="238" spans="1:7" x14ac:dyDescent="0.25">
      <c r="A238" s="8" t="s">
        <v>48</v>
      </c>
      <c r="B238" t="s">
        <v>58</v>
      </c>
      <c r="C238" t="s">
        <v>44</v>
      </c>
      <c r="D238" t="s">
        <v>54</v>
      </c>
      <c r="E238">
        <v>5</v>
      </c>
      <c r="F238">
        <v>900</v>
      </c>
      <c r="G238">
        <v>4500</v>
      </c>
    </row>
    <row r="239" spans="1:7" x14ac:dyDescent="0.25">
      <c r="A239" s="8" t="s">
        <v>69</v>
      </c>
      <c r="B239" t="s">
        <v>67</v>
      </c>
      <c r="C239" t="s">
        <v>82</v>
      </c>
      <c r="D239" t="s">
        <v>54</v>
      </c>
      <c r="E239">
        <v>7</v>
      </c>
      <c r="F239">
        <v>900</v>
      </c>
      <c r="G239">
        <v>6300</v>
      </c>
    </row>
    <row r="240" spans="1:7" x14ac:dyDescent="0.25">
      <c r="A240" s="8" t="s">
        <v>80</v>
      </c>
      <c r="B240" t="s">
        <v>39</v>
      </c>
      <c r="C240" t="s">
        <v>55</v>
      </c>
      <c r="D240" t="s">
        <v>45</v>
      </c>
      <c r="E240">
        <v>6</v>
      </c>
      <c r="F240">
        <v>2000</v>
      </c>
      <c r="G240">
        <v>12000</v>
      </c>
    </row>
    <row r="241" spans="1:7" x14ac:dyDescent="0.25">
      <c r="A241" s="8" t="s">
        <v>64</v>
      </c>
      <c r="B241" t="s">
        <v>63</v>
      </c>
      <c r="C241" t="s">
        <v>44</v>
      </c>
      <c r="D241" t="s">
        <v>54</v>
      </c>
      <c r="E241">
        <v>6</v>
      </c>
      <c r="F241">
        <v>900</v>
      </c>
      <c r="G241">
        <v>5400</v>
      </c>
    </row>
    <row r="242" spans="1:7" x14ac:dyDescent="0.25">
      <c r="A242" s="8" t="s">
        <v>59</v>
      </c>
      <c r="B242" t="s">
        <v>39</v>
      </c>
      <c r="C242" t="s">
        <v>44</v>
      </c>
      <c r="D242" t="s">
        <v>57</v>
      </c>
      <c r="E242">
        <v>9</v>
      </c>
      <c r="F242">
        <v>700</v>
      </c>
      <c r="G242">
        <v>6300</v>
      </c>
    </row>
    <row r="243" spans="1:7" x14ac:dyDescent="0.25">
      <c r="A243" s="8" t="s">
        <v>38</v>
      </c>
      <c r="B243" t="s">
        <v>43</v>
      </c>
      <c r="C243" t="s">
        <v>40</v>
      </c>
      <c r="D243" t="s">
        <v>54</v>
      </c>
      <c r="E243">
        <v>6</v>
      </c>
      <c r="F243">
        <v>900</v>
      </c>
      <c r="G243">
        <v>5400</v>
      </c>
    </row>
    <row r="244" spans="1:7" x14ac:dyDescent="0.25">
      <c r="A244" s="8" t="s">
        <v>80</v>
      </c>
      <c r="B244" t="s">
        <v>39</v>
      </c>
      <c r="C244" t="s">
        <v>55</v>
      </c>
      <c r="D244" t="s">
        <v>45</v>
      </c>
      <c r="E244">
        <v>5</v>
      </c>
      <c r="F244">
        <v>2000</v>
      </c>
      <c r="G244">
        <v>10000</v>
      </c>
    </row>
    <row r="245" spans="1:7" x14ac:dyDescent="0.25">
      <c r="A245" s="8" t="s">
        <v>50</v>
      </c>
      <c r="B245" t="s">
        <v>58</v>
      </c>
      <c r="C245" t="s">
        <v>40</v>
      </c>
      <c r="D245" t="s">
        <v>57</v>
      </c>
      <c r="E245">
        <v>8</v>
      </c>
      <c r="F245">
        <v>700</v>
      </c>
      <c r="G245">
        <v>5600</v>
      </c>
    </row>
    <row r="246" spans="1:7" x14ac:dyDescent="0.25">
      <c r="A246" s="8" t="s">
        <v>61</v>
      </c>
      <c r="B246" t="s">
        <v>67</v>
      </c>
      <c r="C246" t="s">
        <v>44</v>
      </c>
      <c r="D246" t="s">
        <v>54</v>
      </c>
      <c r="E246">
        <v>6</v>
      </c>
      <c r="F246">
        <v>900</v>
      </c>
      <c r="G246">
        <v>5400</v>
      </c>
    </row>
    <row r="247" spans="1:7" x14ac:dyDescent="0.25">
      <c r="A247" s="8" t="s">
        <v>79</v>
      </c>
      <c r="B247" t="s">
        <v>58</v>
      </c>
      <c r="C247" t="s">
        <v>52</v>
      </c>
      <c r="D247" t="s">
        <v>54</v>
      </c>
      <c r="E247">
        <v>6</v>
      </c>
      <c r="F247">
        <v>900</v>
      </c>
      <c r="G247">
        <v>5400</v>
      </c>
    </row>
    <row r="248" spans="1:7" x14ac:dyDescent="0.25">
      <c r="A248" s="8" t="s">
        <v>42</v>
      </c>
      <c r="B248" t="s">
        <v>67</v>
      </c>
      <c r="C248" t="s">
        <v>71</v>
      </c>
      <c r="D248" t="s">
        <v>41</v>
      </c>
      <c r="E248">
        <v>4</v>
      </c>
      <c r="F248">
        <v>750</v>
      </c>
      <c r="G248">
        <v>3000</v>
      </c>
    </row>
    <row r="249" spans="1:7" x14ac:dyDescent="0.25">
      <c r="A249" s="8" t="s">
        <v>73</v>
      </c>
      <c r="B249" t="s">
        <v>39</v>
      </c>
      <c r="C249" t="s">
        <v>44</v>
      </c>
      <c r="D249" t="s">
        <v>45</v>
      </c>
      <c r="E249">
        <v>6</v>
      </c>
      <c r="F249">
        <v>2000</v>
      </c>
      <c r="G249">
        <v>12000</v>
      </c>
    </row>
    <row r="250" spans="1:7" x14ac:dyDescent="0.25">
      <c r="A250" s="8" t="s">
        <v>61</v>
      </c>
      <c r="B250" t="s">
        <v>51</v>
      </c>
      <c r="C250" t="s">
        <v>44</v>
      </c>
      <c r="D250" t="s">
        <v>45</v>
      </c>
      <c r="E250">
        <v>4</v>
      </c>
      <c r="F250">
        <v>2000</v>
      </c>
      <c r="G250">
        <v>8000</v>
      </c>
    </row>
    <row r="251" spans="1:7" x14ac:dyDescent="0.25">
      <c r="A251" s="8" t="s">
        <v>42</v>
      </c>
      <c r="B251" t="s">
        <v>43</v>
      </c>
      <c r="C251" t="s">
        <v>55</v>
      </c>
      <c r="D251" t="s">
        <v>54</v>
      </c>
      <c r="E251">
        <v>6</v>
      </c>
      <c r="F251">
        <v>900</v>
      </c>
      <c r="G251">
        <v>5400</v>
      </c>
    </row>
    <row r="252" spans="1:7" x14ac:dyDescent="0.25">
      <c r="A252" s="8" t="s">
        <v>69</v>
      </c>
      <c r="B252" t="s">
        <v>67</v>
      </c>
      <c r="C252" t="s">
        <v>82</v>
      </c>
      <c r="D252" t="s">
        <v>57</v>
      </c>
      <c r="E252">
        <v>9</v>
      </c>
      <c r="F252">
        <v>700</v>
      </c>
      <c r="G252">
        <v>6300</v>
      </c>
    </row>
    <row r="253" spans="1:7" x14ac:dyDescent="0.25">
      <c r="A253" s="8" t="s">
        <v>73</v>
      </c>
      <c r="B253" t="s">
        <v>39</v>
      </c>
      <c r="C253" t="s">
        <v>74</v>
      </c>
      <c r="D253" t="s">
        <v>45</v>
      </c>
      <c r="E253">
        <v>6</v>
      </c>
      <c r="F253">
        <v>2000</v>
      </c>
      <c r="G253">
        <v>12000</v>
      </c>
    </row>
    <row r="254" spans="1:7" x14ac:dyDescent="0.25">
      <c r="A254" s="8" t="s">
        <v>64</v>
      </c>
      <c r="B254" t="s">
        <v>58</v>
      </c>
      <c r="C254" t="s">
        <v>40</v>
      </c>
      <c r="D254" t="s">
        <v>57</v>
      </c>
      <c r="E254">
        <v>6</v>
      </c>
      <c r="F254">
        <v>700</v>
      </c>
      <c r="G254">
        <v>4200</v>
      </c>
    </row>
    <row r="255" spans="1:7" x14ac:dyDescent="0.25">
      <c r="A255" s="8" t="s">
        <v>78</v>
      </c>
      <c r="B255" t="s">
        <v>63</v>
      </c>
      <c r="C255" t="s">
        <v>40</v>
      </c>
      <c r="D255" t="s">
        <v>57</v>
      </c>
      <c r="E255">
        <v>6</v>
      </c>
      <c r="F255">
        <v>700</v>
      </c>
      <c r="G255">
        <v>4200</v>
      </c>
    </row>
    <row r="256" spans="1:7" x14ac:dyDescent="0.25">
      <c r="A256" s="8" t="s">
        <v>80</v>
      </c>
      <c r="B256" t="s">
        <v>39</v>
      </c>
      <c r="C256" t="s">
        <v>71</v>
      </c>
      <c r="D256" t="s">
        <v>57</v>
      </c>
      <c r="E256">
        <v>6</v>
      </c>
      <c r="F256">
        <v>700</v>
      </c>
      <c r="G256">
        <v>4200</v>
      </c>
    </row>
    <row r="257" spans="1:7" x14ac:dyDescent="0.25">
      <c r="A257" s="8" t="s">
        <v>42</v>
      </c>
      <c r="B257" t="s">
        <v>51</v>
      </c>
      <c r="C257" t="s">
        <v>44</v>
      </c>
      <c r="D257" t="s">
        <v>45</v>
      </c>
      <c r="E257">
        <v>4</v>
      </c>
      <c r="F257">
        <v>2000</v>
      </c>
      <c r="G257">
        <v>8000</v>
      </c>
    </row>
    <row r="258" spans="1:7" x14ac:dyDescent="0.25">
      <c r="A258" s="8" t="s">
        <v>73</v>
      </c>
      <c r="B258" t="s">
        <v>67</v>
      </c>
      <c r="C258" t="s">
        <v>40</v>
      </c>
      <c r="D258" t="s">
        <v>57</v>
      </c>
      <c r="E258">
        <v>6</v>
      </c>
      <c r="F258">
        <v>700</v>
      </c>
      <c r="G258">
        <v>4200</v>
      </c>
    </row>
    <row r="259" spans="1:7" x14ac:dyDescent="0.25">
      <c r="A259" s="8" t="s">
        <v>48</v>
      </c>
      <c r="B259" t="s">
        <v>63</v>
      </c>
      <c r="C259" t="s">
        <v>55</v>
      </c>
      <c r="D259" t="s">
        <v>54</v>
      </c>
      <c r="E259">
        <v>3</v>
      </c>
      <c r="F259">
        <v>900</v>
      </c>
      <c r="G259">
        <v>2700</v>
      </c>
    </row>
    <row r="260" spans="1:7" x14ac:dyDescent="0.25">
      <c r="A260" s="8" t="s">
        <v>64</v>
      </c>
      <c r="B260" t="s">
        <v>67</v>
      </c>
      <c r="C260" t="s">
        <v>52</v>
      </c>
      <c r="D260" t="s">
        <v>41</v>
      </c>
      <c r="E260">
        <v>4</v>
      </c>
      <c r="F260">
        <v>750</v>
      </c>
      <c r="G260">
        <v>3000</v>
      </c>
    </row>
    <row r="261" spans="1:7" x14ac:dyDescent="0.25">
      <c r="A261" s="8" t="s">
        <v>42</v>
      </c>
      <c r="B261" t="s">
        <v>51</v>
      </c>
      <c r="C261" t="s">
        <v>74</v>
      </c>
      <c r="D261" t="s">
        <v>45</v>
      </c>
      <c r="E261">
        <v>6</v>
      </c>
      <c r="F261">
        <v>2000</v>
      </c>
      <c r="G261">
        <v>12000</v>
      </c>
    </row>
    <row r="262" spans="1:7" x14ac:dyDescent="0.25">
      <c r="A262" s="8" t="s">
        <v>50</v>
      </c>
      <c r="B262" t="s">
        <v>58</v>
      </c>
      <c r="C262" t="s">
        <v>55</v>
      </c>
      <c r="D262" t="s">
        <v>41</v>
      </c>
      <c r="E262">
        <v>3</v>
      </c>
      <c r="F262">
        <v>750</v>
      </c>
      <c r="G262">
        <v>2250</v>
      </c>
    </row>
    <row r="263" spans="1:7" x14ac:dyDescent="0.25">
      <c r="A263" s="8" t="s">
        <v>79</v>
      </c>
      <c r="B263" t="s">
        <v>39</v>
      </c>
      <c r="C263" t="s">
        <v>82</v>
      </c>
      <c r="D263" t="s">
        <v>41</v>
      </c>
      <c r="E263">
        <v>6</v>
      </c>
      <c r="F263">
        <v>750</v>
      </c>
      <c r="G263">
        <v>4500</v>
      </c>
    </row>
    <row r="264" spans="1:7" x14ac:dyDescent="0.25">
      <c r="A264" s="8" t="s">
        <v>80</v>
      </c>
      <c r="B264" t="s">
        <v>51</v>
      </c>
      <c r="C264" t="s">
        <v>55</v>
      </c>
      <c r="D264" t="s">
        <v>57</v>
      </c>
      <c r="E264">
        <v>9</v>
      </c>
      <c r="F264">
        <v>700</v>
      </c>
      <c r="G264">
        <v>6300</v>
      </c>
    </row>
    <row r="265" spans="1:7" x14ac:dyDescent="0.25">
      <c r="A265" s="8" t="s">
        <v>69</v>
      </c>
      <c r="B265" t="s">
        <v>39</v>
      </c>
      <c r="C265" t="s">
        <v>71</v>
      </c>
      <c r="D265" t="s">
        <v>57</v>
      </c>
      <c r="E265">
        <v>8</v>
      </c>
      <c r="F265">
        <v>700</v>
      </c>
      <c r="G265">
        <v>5600</v>
      </c>
    </row>
    <row r="266" spans="1:7" x14ac:dyDescent="0.25">
      <c r="A266" s="8" t="s">
        <v>61</v>
      </c>
      <c r="B266" t="s">
        <v>51</v>
      </c>
      <c r="C266" t="s">
        <v>52</v>
      </c>
      <c r="D266" t="s">
        <v>54</v>
      </c>
      <c r="E266">
        <v>5</v>
      </c>
      <c r="F266">
        <v>900</v>
      </c>
      <c r="G266">
        <v>4500</v>
      </c>
    </row>
    <row r="267" spans="1:7" x14ac:dyDescent="0.25">
      <c r="A267" s="8" t="s">
        <v>50</v>
      </c>
      <c r="B267" t="s">
        <v>58</v>
      </c>
      <c r="C267" t="s">
        <v>82</v>
      </c>
      <c r="D267" t="s">
        <v>62</v>
      </c>
      <c r="E267">
        <v>15</v>
      </c>
      <c r="F267">
        <v>300</v>
      </c>
      <c r="G267">
        <v>4500</v>
      </c>
    </row>
    <row r="268" spans="1:7" x14ac:dyDescent="0.25">
      <c r="A268" s="8" t="s">
        <v>59</v>
      </c>
      <c r="B268" t="s">
        <v>51</v>
      </c>
      <c r="C268" t="s">
        <v>71</v>
      </c>
      <c r="D268" t="s">
        <v>54</v>
      </c>
      <c r="E268">
        <v>7</v>
      </c>
      <c r="F268">
        <v>900</v>
      </c>
      <c r="G268">
        <v>6300</v>
      </c>
    </row>
    <row r="269" spans="1:7" x14ac:dyDescent="0.25">
      <c r="A269" s="8" t="s">
        <v>80</v>
      </c>
      <c r="B269" t="s">
        <v>67</v>
      </c>
      <c r="C269" t="s">
        <v>55</v>
      </c>
      <c r="D269" t="s">
        <v>45</v>
      </c>
      <c r="E269">
        <v>2</v>
      </c>
      <c r="F269">
        <v>2000</v>
      </c>
      <c r="G269">
        <v>4000</v>
      </c>
    </row>
    <row r="270" spans="1:7" x14ac:dyDescent="0.25">
      <c r="A270" s="8" t="s">
        <v>78</v>
      </c>
      <c r="B270" t="s">
        <v>43</v>
      </c>
      <c r="C270" t="s">
        <v>40</v>
      </c>
      <c r="D270" t="s">
        <v>45</v>
      </c>
      <c r="E270">
        <v>6</v>
      </c>
      <c r="F270">
        <v>2000</v>
      </c>
      <c r="G270">
        <v>12000</v>
      </c>
    </row>
    <row r="271" spans="1:7" x14ac:dyDescent="0.25">
      <c r="A271" s="8" t="s">
        <v>59</v>
      </c>
      <c r="B271" t="s">
        <v>63</v>
      </c>
      <c r="C271" t="s">
        <v>71</v>
      </c>
      <c r="D271" t="s">
        <v>57</v>
      </c>
      <c r="E271">
        <v>6</v>
      </c>
      <c r="F271">
        <v>700</v>
      </c>
      <c r="G271">
        <v>4200</v>
      </c>
    </row>
    <row r="272" spans="1:7" x14ac:dyDescent="0.25">
      <c r="A272" s="8" t="s">
        <v>38</v>
      </c>
      <c r="B272" t="s">
        <v>58</v>
      </c>
      <c r="C272" t="s">
        <v>74</v>
      </c>
      <c r="D272" t="s">
        <v>41</v>
      </c>
      <c r="E272">
        <v>5</v>
      </c>
      <c r="F272">
        <v>750</v>
      </c>
      <c r="G272">
        <v>3750</v>
      </c>
    </row>
    <row r="273" spans="1:7" x14ac:dyDescent="0.25">
      <c r="A273" s="8" t="s">
        <v>42</v>
      </c>
      <c r="B273" t="s">
        <v>63</v>
      </c>
      <c r="C273" t="s">
        <v>44</v>
      </c>
      <c r="D273" t="s">
        <v>57</v>
      </c>
      <c r="E273">
        <v>9</v>
      </c>
      <c r="F273">
        <v>700</v>
      </c>
      <c r="G273">
        <v>6300</v>
      </c>
    </row>
    <row r="274" spans="1:7" x14ac:dyDescent="0.25">
      <c r="A274" s="8" t="s">
        <v>59</v>
      </c>
      <c r="B274" t="s">
        <v>67</v>
      </c>
      <c r="C274" t="s">
        <v>52</v>
      </c>
      <c r="D274" t="s">
        <v>62</v>
      </c>
      <c r="E274">
        <v>13</v>
      </c>
      <c r="F274">
        <v>300</v>
      </c>
      <c r="G274">
        <v>3900</v>
      </c>
    </row>
    <row r="275" spans="1:7" x14ac:dyDescent="0.25">
      <c r="A275" s="8" t="s">
        <v>69</v>
      </c>
      <c r="B275" t="s">
        <v>39</v>
      </c>
      <c r="C275" t="s">
        <v>55</v>
      </c>
      <c r="D275" t="s">
        <v>62</v>
      </c>
      <c r="E275">
        <v>12</v>
      </c>
      <c r="F275">
        <v>300</v>
      </c>
      <c r="G275">
        <v>3600</v>
      </c>
    </row>
    <row r="276" spans="1:7" x14ac:dyDescent="0.25">
      <c r="A276" s="8" t="s">
        <v>59</v>
      </c>
      <c r="B276" t="s">
        <v>67</v>
      </c>
      <c r="C276" t="s">
        <v>55</v>
      </c>
      <c r="D276" t="s">
        <v>54</v>
      </c>
      <c r="E276">
        <v>5</v>
      </c>
      <c r="F276">
        <v>900</v>
      </c>
      <c r="G276">
        <v>4500</v>
      </c>
    </row>
    <row r="277" spans="1:7" x14ac:dyDescent="0.25">
      <c r="A277" s="8" t="s">
        <v>38</v>
      </c>
      <c r="B277" t="s">
        <v>39</v>
      </c>
      <c r="C277" t="s">
        <v>71</v>
      </c>
      <c r="D277" t="s">
        <v>57</v>
      </c>
      <c r="E277">
        <v>6</v>
      </c>
      <c r="F277">
        <v>700</v>
      </c>
      <c r="G277">
        <v>4200</v>
      </c>
    </row>
    <row r="278" spans="1:7" x14ac:dyDescent="0.25">
      <c r="A278" s="8" t="s">
        <v>73</v>
      </c>
      <c r="B278" t="s">
        <v>39</v>
      </c>
      <c r="C278" t="s">
        <v>71</v>
      </c>
      <c r="D278" t="s">
        <v>62</v>
      </c>
      <c r="E278">
        <v>13</v>
      </c>
      <c r="F278">
        <v>300</v>
      </c>
      <c r="G278">
        <v>3900</v>
      </c>
    </row>
    <row r="279" spans="1:7" x14ac:dyDescent="0.25">
      <c r="A279" s="8" t="s">
        <v>61</v>
      </c>
      <c r="B279" t="s">
        <v>39</v>
      </c>
      <c r="C279" t="s">
        <v>82</v>
      </c>
      <c r="D279" t="s">
        <v>57</v>
      </c>
      <c r="E279">
        <v>9</v>
      </c>
      <c r="F279">
        <v>700</v>
      </c>
      <c r="G279">
        <v>6300</v>
      </c>
    </row>
    <row r="280" spans="1:7" x14ac:dyDescent="0.25">
      <c r="A280" s="8" t="s">
        <v>79</v>
      </c>
      <c r="B280" t="s">
        <v>67</v>
      </c>
      <c r="C280" t="s">
        <v>55</v>
      </c>
      <c r="D280" t="s">
        <v>57</v>
      </c>
      <c r="E280">
        <v>7</v>
      </c>
      <c r="F280">
        <v>700</v>
      </c>
      <c r="G280">
        <v>4900</v>
      </c>
    </row>
    <row r="281" spans="1:7" x14ac:dyDescent="0.25">
      <c r="A281" s="8" t="s">
        <v>48</v>
      </c>
      <c r="B281" t="s">
        <v>39</v>
      </c>
      <c r="C281" t="s">
        <v>40</v>
      </c>
      <c r="D281" t="s">
        <v>54</v>
      </c>
      <c r="E281">
        <v>5</v>
      </c>
      <c r="F281">
        <v>900</v>
      </c>
      <c r="G281">
        <v>4500</v>
      </c>
    </row>
    <row r="282" spans="1:7" x14ac:dyDescent="0.25">
      <c r="A282" s="8" t="s">
        <v>69</v>
      </c>
      <c r="B282" t="s">
        <v>43</v>
      </c>
      <c r="C282" t="s">
        <v>52</v>
      </c>
      <c r="D282" t="s">
        <v>62</v>
      </c>
      <c r="E282">
        <v>12</v>
      </c>
      <c r="F282">
        <v>300</v>
      </c>
      <c r="G282">
        <v>3600</v>
      </c>
    </row>
    <row r="283" spans="1:7" x14ac:dyDescent="0.25">
      <c r="A283" s="8" t="s">
        <v>79</v>
      </c>
      <c r="B283" t="s">
        <v>63</v>
      </c>
      <c r="C283" t="s">
        <v>52</v>
      </c>
      <c r="D283" t="s">
        <v>45</v>
      </c>
      <c r="E283">
        <v>3</v>
      </c>
      <c r="F283">
        <v>2000</v>
      </c>
      <c r="G283">
        <v>6000</v>
      </c>
    </row>
    <row r="284" spans="1:7" x14ac:dyDescent="0.25">
      <c r="A284" s="8" t="s">
        <v>73</v>
      </c>
      <c r="B284" t="s">
        <v>67</v>
      </c>
      <c r="C284" t="s">
        <v>71</v>
      </c>
      <c r="D284" t="s">
        <v>41</v>
      </c>
      <c r="E284">
        <v>3</v>
      </c>
      <c r="F284">
        <v>750</v>
      </c>
      <c r="G284">
        <v>2250</v>
      </c>
    </row>
    <row r="285" spans="1:7" x14ac:dyDescent="0.25">
      <c r="A285" s="8" t="s">
        <v>69</v>
      </c>
      <c r="B285" t="s">
        <v>43</v>
      </c>
      <c r="C285" t="s">
        <v>55</v>
      </c>
      <c r="D285" t="s">
        <v>41</v>
      </c>
      <c r="E285">
        <v>5</v>
      </c>
      <c r="F285">
        <v>750</v>
      </c>
      <c r="G285">
        <v>3750</v>
      </c>
    </row>
    <row r="286" spans="1:7" x14ac:dyDescent="0.25">
      <c r="A286" s="8" t="s">
        <v>69</v>
      </c>
      <c r="B286" t="s">
        <v>63</v>
      </c>
      <c r="C286" t="s">
        <v>74</v>
      </c>
      <c r="D286" t="s">
        <v>57</v>
      </c>
      <c r="E286">
        <v>8</v>
      </c>
      <c r="F286">
        <v>700</v>
      </c>
      <c r="G286">
        <v>5600</v>
      </c>
    </row>
    <row r="287" spans="1:7" x14ac:dyDescent="0.25">
      <c r="A287" s="8" t="s">
        <v>38</v>
      </c>
      <c r="B287" t="s">
        <v>43</v>
      </c>
      <c r="C287" t="s">
        <v>82</v>
      </c>
      <c r="D287" t="s">
        <v>57</v>
      </c>
      <c r="E287">
        <v>8</v>
      </c>
      <c r="F287">
        <v>700</v>
      </c>
      <c r="G287">
        <v>5600</v>
      </c>
    </row>
    <row r="288" spans="1:7" x14ac:dyDescent="0.25">
      <c r="A288" s="8" t="s">
        <v>80</v>
      </c>
      <c r="B288" t="s">
        <v>63</v>
      </c>
      <c r="C288" t="s">
        <v>40</v>
      </c>
      <c r="D288" t="s">
        <v>62</v>
      </c>
      <c r="E288">
        <v>13</v>
      </c>
      <c r="F288">
        <v>300</v>
      </c>
      <c r="G288">
        <v>3900</v>
      </c>
    </row>
    <row r="289" spans="1:7" x14ac:dyDescent="0.25">
      <c r="A289" s="8" t="s">
        <v>61</v>
      </c>
      <c r="B289" t="s">
        <v>43</v>
      </c>
      <c r="C289" t="s">
        <v>52</v>
      </c>
      <c r="D289" t="s">
        <v>45</v>
      </c>
      <c r="E289">
        <v>4</v>
      </c>
      <c r="F289">
        <v>2000</v>
      </c>
      <c r="G289">
        <v>8000</v>
      </c>
    </row>
    <row r="290" spans="1:7" x14ac:dyDescent="0.25">
      <c r="A290" s="8" t="s">
        <v>80</v>
      </c>
      <c r="B290" t="s">
        <v>39</v>
      </c>
      <c r="C290" t="s">
        <v>82</v>
      </c>
      <c r="D290" t="s">
        <v>57</v>
      </c>
      <c r="E290">
        <v>9</v>
      </c>
      <c r="F290">
        <v>700</v>
      </c>
      <c r="G290">
        <v>6300</v>
      </c>
    </row>
    <row r="291" spans="1:7" x14ac:dyDescent="0.25">
      <c r="A291" s="8" t="s">
        <v>48</v>
      </c>
      <c r="B291" t="s">
        <v>51</v>
      </c>
      <c r="C291" t="s">
        <v>74</v>
      </c>
      <c r="D291" t="s">
        <v>57</v>
      </c>
      <c r="E291">
        <v>10</v>
      </c>
      <c r="F291">
        <v>700</v>
      </c>
      <c r="G291">
        <v>7000</v>
      </c>
    </row>
    <row r="292" spans="1:7" x14ac:dyDescent="0.25">
      <c r="A292" s="8" t="s">
        <v>38</v>
      </c>
      <c r="B292" t="s">
        <v>43</v>
      </c>
      <c r="C292" t="s">
        <v>71</v>
      </c>
      <c r="D292" t="s">
        <v>41</v>
      </c>
      <c r="E292">
        <v>6</v>
      </c>
      <c r="F292">
        <v>750</v>
      </c>
      <c r="G292">
        <v>4500</v>
      </c>
    </row>
    <row r="293" spans="1:7" x14ac:dyDescent="0.25">
      <c r="A293" s="8" t="s">
        <v>59</v>
      </c>
      <c r="B293" t="s">
        <v>39</v>
      </c>
      <c r="C293" t="s">
        <v>55</v>
      </c>
      <c r="D293" t="s">
        <v>57</v>
      </c>
      <c r="E293">
        <v>9</v>
      </c>
      <c r="F293">
        <v>700</v>
      </c>
      <c r="G293">
        <v>6300</v>
      </c>
    </row>
    <row r="294" spans="1:7" x14ac:dyDescent="0.25">
      <c r="A294" s="8" t="s">
        <v>73</v>
      </c>
      <c r="B294" t="s">
        <v>43</v>
      </c>
      <c r="C294" t="s">
        <v>71</v>
      </c>
      <c r="D294" t="s">
        <v>41</v>
      </c>
      <c r="E294">
        <v>4</v>
      </c>
      <c r="F294">
        <v>750</v>
      </c>
      <c r="G294">
        <v>3000</v>
      </c>
    </row>
    <row r="295" spans="1:7" x14ac:dyDescent="0.25">
      <c r="A295" s="8" t="s">
        <v>80</v>
      </c>
      <c r="B295" t="s">
        <v>63</v>
      </c>
      <c r="C295" t="s">
        <v>52</v>
      </c>
      <c r="D295" t="s">
        <v>57</v>
      </c>
      <c r="E295">
        <v>9</v>
      </c>
      <c r="F295">
        <v>700</v>
      </c>
      <c r="G295">
        <v>6300</v>
      </c>
    </row>
    <row r="296" spans="1:7" x14ac:dyDescent="0.25">
      <c r="A296" s="8" t="s">
        <v>42</v>
      </c>
      <c r="B296" t="s">
        <v>58</v>
      </c>
      <c r="C296" t="s">
        <v>40</v>
      </c>
      <c r="D296" t="s">
        <v>62</v>
      </c>
      <c r="E296">
        <v>15</v>
      </c>
      <c r="F296">
        <v>300</v>
      </c>
      <c r="G296">
        <v>4500</v>
      </c>
    </row>
    <row r="297" spans="1:7" x14ac:dyDescent="0.25">
      <c r="A297" s="8" t="s">
        <v>38</v>
      </c>
      <c r="B297" t="s">
        <v>43</v>
      </c>
      <c r="C297" t="s">
        <v>74</v>
      </c>
      <c r="D297" t="s">
        <v>54</v>
      </c>
      <c r="E297">
        <v>6</v>
      </c>
      <c r="F297">
        <v>900</v>
      </c>
      <c r="G297">
        <v>5400</v>
      </c>
    </row>
    <row r="298" spans="1:7" x14ac:dyDescent="0.25">
      <c r="A298" s="8" t="s">
        <v>73</v>
      </c>
      <c r="B298" t="s">
        <v>67</v>
      </c>
      <c r="C298" t="s">
        <v>74</v>
      </c>
      <c r="D298" t="s">
        <v>57</v>
      </c>
      <c r="E298">
        <v>10</v>
      </c>
      <c r="F298">
        <v>700</v>
      </c>
      <c r="G298">
        <v>7000</v>
      </c>
    </row>
    <row r="299" spans="1:7" x14ac:dyDescent="0.25">
      <c r="A299" s="8" t="s">
        <v>61</v>
      </c>
      <c r="B299" t="s">
        <v>51</v>
      </c>
      <c r="C299" t="s">
        <v>82</v>
      </c>
      <c r="D299" t="s">
        <v>54</v>
      </c>
      <c r="E299">
        <v>7</v>
      </c>
      <c r="F299">
        <v>900</v>
      </c>
      <c r="G299">
        <v>6300</v>
      </c>
    </row>
    <row r="300" spans="1:7" x14ac:dyDescent="0.25">
      <c r="A300" s="8" t="s">
        <v>80</v>
      </c>
      <c r="B300" t="s">
        <v>58</v>
      </c>
      <c r="C300" t="s">
        <v>82</v>
      </c>
      <c r="D300" t="s">
        <v>45</v>
      </c>
      <c r="E300">
        <v>2</v>
      </c>
      <c r="F300">
        <v>2000</v>
      </c>
      <c r="G300">
        <v>4000</v>
      </c>
    </row>
    <row r="301" spans="1:7" x14ac:dyDescent="0.25">
      <c r="A301" s="8" t="s">
        <v>38</v>
      </c>
      <c r="B301" t="s">
        <v>43</v>
      </c>
      <c r="C301" t="s">
        <v>74</v>
      </c>
      <c r="D301" t="s">
        <v>54</v>
      </c>
      <c r="E301">
        <v>4</v>
      </c>
      <c r="F301">
        <v>900</v>
      </c>
      <c r="G301">
        <v>3600</v>
      </c>
    </row>
    <row r="302" spans="1:7" x14ac:dyDescent="0.25">
      <c r="A302" s="8" t="s">
        <v>48</v>
      </c>
      <c r="B302" t="s">
        <v>43</v>
      </c>
      <c r="C302" t="s">
        <v>40</v>
      </c>
      <c r="D302" t="s">
        <v>57</v>
      </c>
      <c r="E302">
        <v>6</v>
      </c>
      <c r="F302">
        <v>700</v>
      </c>
      <c r="G302">
        <v>4200</v>
      </c>
    </row>
    <row r="303" spans="1:7" x14ac:dyDescent="0.25">
      <c r="A303" s="8" t="s">
        <v>61</v>
      </c>
      <c r="B303" t="s">
        <v>43</v>
      </c>
      <c r="C303" t="s">
        <v>82</v>
      </c>
      <c r="D303" t="s">
        <v>45</v>
      </c>
      <c r="E303">
        <v>4</v>
      </c>
      <c r="F303">
        <v>2000</v>
      </c>
      <c r="G303">
        <v>8000</v>
      </c>
    </row>
    <row r="304" spans="1:7" x14ac:dyDescent="0.25">
      <c r="A304" s="8" t="s">
        <v>42</v>
      </c>
      <c r="B304" t="s">
        <v>39</v>
      </c>
      <c r="C304" t="s">
        <v>55</v>
      </c>
      <c r="D304" t="s">
        <v>62</v>
      </c>
      <c r="E304">
        <v>12</v>
      </c>
      <c r="F304">
        <v>300</v>
      </c>
      <c r="G304">
        <v>3600</v>
      </c>
    </row>
    <row r="305" spans="1:7" x14ac:dyDescent="0.25">
      <c r="A305" s="8" t="s">
        <v>38</v>
      </c>
      <c r="B305" t="s">
        <v>67</v>
      </c>
      <c r="C305" t="s">
        <v>52</v>
      </c>
      <c r="D305" t="s">
        <v>62</v>
      </c>
      <c r="E305">
        <v>15</v>
      </c>
      <c r="F305">
        <v>300</v>
      </c>
      <c r="G305">
        <v>4500</v>
      </c>
    </row>
    <row r="306" spans="1:7" x14ac:dyDescent="0.25">
      <c r="A306" s="8" t="s">
        <v>69</v>
      </c>
      <c r="B306" t="s">
        <v>39</v>
      </c>
      <c r="C306" t="s">
        <v>82</v>
      </c>
      <c r="D306" t="s">
        <v>57</v>
      </c>
      <c r="E306">
        <v>10</v>
      </c>
      <c r="F306">
        <v>700</v>
      </c>
      <c r="G306">
        <v>7000</v>
      </c>
    </row>
    <row r="307" spans="1:7" x14ac:dyDescent="0.25">
      <c r="A307" s="8" t="s">
        <v>78</v>
      </c>
      <c r="B307" t="s">
        <v>51</v>
      </c>
      <c r="C307" t="s">
        <v>74</v>
      </c>
      <c r="D307" t="s">
        <v>62</v>
      </c>
      <c r="E307">
        <v>14</v>
      </c>
      <c r="F307">
        <v>300</v>
      </c>
      <c r="G307">
        <v>4200</v>
      </c>
    </row>
    <row r="308" spans="1:7" x14ac:dyDescent="0.25">
      <c r="A308" s="8" t="s">
        <v>78</v>
      </c>
      <c r="B308" t="s">
        <v>39</v>
      </c>
      <c r="C308" t="s">
        <v>40</v>
      </c>
      <c r="D308" t="s">
        <v>54</v>
      </c>
      <c r="E308">
        <v>6</v>
      </c>
      <c r="F308">
        <v>900</v>
      </c>
      <c r="G308">
        <v>5400</v>
      </c>
    </row>
    <row r="309" spans="1:7" x14ac:dyDescent="0.25">
      <c r="A309" s="8" t="s">
        <v>50</v>
      </c>
      <c r="B309" t="s">
        <v>67</v>
      </c>
      <c r="C309" t="s">
        <v>40</v>
      </c>
      <c r="D309" t="s">
        <v>54</v>
      </c>
      <c r="E309">
        <v>7</v>
      </c>
      <c r="F309">
        <v>900</v>
      </c>
      <c r="G309">
        <v>6300</v>
      </c>
    </row>
    <row r="310" spans="1:7" x14ac:dyDescent="0.25">
      <c r="A310" s="8" t="s">
        <v>61</v>
      </c>
      <c r="B310" t="s">
        <v>58</v>
      </c>
      <c r="C310" t="s">
        <v>55</v>
      </c>
      <c r="D310" t="s">
        <v>45</v>
      </c>
      <c r="E310">
        <v>6</v>
      </c>
      <c r="F310">
        <v>2000</v>
      </c>
      <c r="G310">
        <v>12000</v>
      </c>
    </row>
    <row r="311" spans="1:7" x14ac:dyDescent="0.25">
      <c r="A311" s="8" t="s">
        <v>50</v>
      </c>
      <c r="B311" t="s">
        <v>39</v>
      </c>
      <c r="C311" t="s">
        <v>44</v>
      </c>
      <c r="D311" t="s">
        <v>57</v>
      </c>
      <c r="E311">
        <v>10</v>
      </c>
      <c r="F311">
        <v>700</v>
      </c>
      <c r="G311">
        <v>7000</v>
      </c>
    </row>
    <row r="312" spans="1:7" x14ac:dyDescent="0.25">
      <c r="A312" s="8" t="s">
        <v>61</v>
      </c>
      <c r="B312" t="s">
        <v>43</v>
      </c>
      <c r="C312" t="s">
        <v>40</v>
      </c>
      <c r="D312" t="s">
        <v>57</v>
      </c>
      <c r="E312">
        <v>7</v>
      </c>
      <c r="F312">
        <v>700</v>
      </c>
      <c r="G312">
        <v>4900</v>
      </c>
    </row>
    <row r="313" spans="1:7" x14ac:dyDescent="0.25">
      <c r="A313" s="8" t="s">
        <v>78</v>
      </c>
      <c r="B313" t="s">
        <v>67</v>
      </c>
      <c r="C313" t="s">
        <v>74</v>
      </c>
      <c r="D313" t="s">
        <v>62</v>
      </c>
      <c r="E313">
        <v>14</v>
      </c>
      <c r="F313">
        <v>300</v>
      </c>
      <c r="G313">
        <v>4200</v>
      </c>
    </row>
    <row r="314" spans="1:7" x14ac:dyDescent="0.25">
      <c r="A314" s="8" t="s">
        <v>69</v>
      </c>
      <c r="B314" t="s">
        <v>63</v>
      </c>
      <c r="C314" t="s">
        <v>40</v>
      </c>
      <c r="D314" t="s">
        <v>54</v>
      </c>
      <c r="E314">
        <v>4</v>
      </c>
      <c r="F314">
        <v>900</v>
      </c>
      <c r="G314">
        <v>3600</v>
      </c>
    </row>
    <row r="315" spans="1:7" x14ac:dyDescent="0.25">
      <c r="A315" s="8" t="s">
        <v>78</v>
      </c>
      <c r="B315" t="s">
        <v>51</v>
      </c>
      <c r="C315" t="s">
        <v>82</v>
      </c>
      <c r="D315" t="s">
        <v>45</v>
      </c>
      <c r="E315">
        <v>2</v>
      </c>
      <c r="F315">
        <v>2000</v>
      </c>
      <c r="G315">
        <v>4000</v>
      </c>
    </row>
    <row r="316" spans="1:7" x14ac:dyDescent="0.25">
      <c r="A316" s="8" t="s">
        <v>80</v>
      </c>
      <c r="B316" t="s">
        <v>39</v>
      </c>
      <c r="C316" t="s">
        <v>71</v>
      </c>
      <c r="D316" t="s">
        <v>57</v>
      </c>
      <c r="E316">
        <v>9</v>
      </c>
      <c r="F316">
        <v>700</v>
      </c>
      <c r="G316">
        <v>6300</v>
      </c>
    </row>
    <row r="317" spans="1:7" x14ac:dyDescent="0.25">
      <c r="A317" s="8" t="s">
        <v>42</v>
      </c>
      <c r="B317" t="s">
        <v>67</v>
      </c>
      <c r="C317" t="s">
        <v>71</v>
      </c>
      <c r="D317" t="s">
        <v>57</v>
      </c>
      <c r="E317">
        <v>6</v>
      </c>
      <c r="F317">
        <v>700</v>
      </c>
      <c r="G317">
        <v>4200</v>
      </c>
    </row>
    <row r="318" spans="1:7" x14ac:dyDescent="0.25">
      <c r="A318" s="8" t="s">
        <v>73</v>
      </c>
      <c r="B318" t="s">
        <v>43</v>
      </c>
      <c r="C318" t="s">
        <v>44</v>
      </c>
      <c r="D318" t="s">
        <v>57</v>
      </c>
      <c r="E318">
        <v>9</v>
      </c>
      <c r="F318">
        <v>700</v>
      </c>
      <c r="G318">
        <v>6300</v>
      </c>
    </row>
    <row r="319" spans="1:7" x14ac:dyDescent="0.25">
      <c r="A319" s="8" t="s">
        <v>73</v>
      </c>
      <c r="B319" t="s">
        <v>58</v>
      </c>
      <c r="C319" t="s">
        <v>52</v>
      </c>
      <c r="D319" t="s">
        <v>41</v>
      </c>
      <c r="E319">
        <v>4</v>
      </c>
      <c r="F319">
        <v>750</v>
      </c>
      <c r="G319">
        <v>3000</v>
      </c>
    </row>
    <row r="320" spans="1:7" x14ac:dyDescent="0.25">
      <c r="A320" s="8" t="s">
        <v>38</v>
      </c>
      <c r="B320" t="s">
        <v>39</v>
      </c>
      <c r="C320" t="s">
        <v>55</v>
      </c>
      <c r="D320" t="s">
        <v>62</v>
      </c>
      <c r="E320">
        <v>12</v>
      </c>
      <c r="F320">
        <v>300</v>
      </c>
      <c r="G320">
        <v>3600</v>
      </c>
    </row>
    <row r="321" spans="1:7" x14ac:dyDescent="0.25">
      <c r="A321" s="8" t="s">
        <v>61</v>
      </c>
      <c r="B321" t="s">
        <v>43</v>
      </c>
      <c r="C321" t="s">
        <v>71</v>
      </c>
      <c r="D321" t="s">
        <v>45</v>
      </c>
      <c r="E321">
        <v>2</v>
      </c>
      <c r="F321">
        <v>2000</v>
      </c>
      <c r="G321">
        <v>4000</v>
      </c>
    </row>
    <row r="322" spans="1:7" x14ac:dyDescent="0.25">
      <c r="A322" s="8" t="s">
        <v>50</v>
      </c>
      <c r="B322" t="s">
        <v>67</v>
      </c>
      <c r="C322" t="s">
        <v>52</v>
      </c>
      <c r="D322" t="s">
        <v>57</v>
      </c>
      <c r="E322">
        <v>6</v>
      </c>
      <c r="F322">
        <v>700</v>
      </c>
      <c r="G322">
        <v>4200</v>
      </c>
    </row>
    <row r="323" spans="1:7" x14ac:dyDescent="0.25">
      <c r="A323" s="8" t="s">
        <v>80</v>
      </c>
      <c r="B323" t="s">
        <v>67</v>
      </c>
      <c r="C323" t="s">
        <v>44</v>
      </c>
      <c r="D323" t="s">
        <v>45</v>
      </c>
      <c r="E323">
        <v>5</v>
      </c>
      <c r="F323">
        <v>2000</v>
      </c>
      <c r="G323">
        <v>10000</v>
      </c>
    </row>
    <row r="324" spans="1:7" x14ac:dyDescent="0.25">
      <c r="A324" s="8" t="s">
        <v>42</v>
      </c>
      <c r="B324" t="s">
        <v>43</v>
      </c>
      <c r="C324" t="s">
        <v>82</v>
      </c>
      <c r="D324" t="s">
        <v>45</v>
      </c>
      <c r="E324">
        <v>3</v>
      </c>
      <c r="F324">
        <v>2000</v>
      </c>
      <c r="G324">
        <v>6000</v>
      </c>
    </row>
    <row r="325" spans="1:7" x14ac:dyDescent="0.25">
      <c r="A325" s="8" t="s">
        <v>78</v>
      </c>
      <c r="B325" t="s">
        <v>43</v>
      </c>
      <c r="C325" t="s">
        <v>71</v>
      </c>
      <c r="D325" t="s">
        <v>54</v>
      </c>
      <c r="E325">
        <v>3</v>
      </c>
      <c r="F325">
        <v>900</v>
      </c>
      <c r="G325">
        <v>2700</v>
      </c>
    </row>
    <row r="326" spans="1:7" x14ac:dyDescent="0.25">
      <c r="A326" s="8" t="s">
        <v>48</v>
      </c>
      <c r="B326" t="s">
        <v>39</v>
      </c>
      <c r="C326" t="s">
        <v>44</v>
      </c>
      <c r="D326" t="s">
        <v>41</v>
      </c>
      <c r="E326">
        <v>4</v>
      </c>
      <c r="F326">
        <v>750</v>
      </c>
      <c r="G326">
        <v>3000</v>
      </c>
    </row>
    <row r="327" spans="1:7" x14ac:dyDescent="0.25">
      <c r="A327" s="8" t="s">
        <v>79</v>
      </c>
      <c r="B327" t="s">
        <v>39</v>
      </c>
      <c r="C327" t="s">
        <v>82</v>
      </c>
      <c r="D327" t="s">
        <v>62</v>
      </c>
      <c r="E327">
        <v>14</v>
      </c>
      <c r="F327">
        <v>300</v>
      </c>
      <c r="G327">
        <v>4200</v>
      </c>
    </row>
    <row r="328" spans="1:7" x14ac:dyDescent="0.25">
      <c r="A328" s="8" t="s">
        <v>73</v>
      </c>
      <c r="B328" t="s">
        <v>58</v>
      </c>
      <c r="C328" t="s">
        <v>74</v>
      </c>
      <c r="D328" t="s">
        <v>57</v>
      </c>
      <c r="E328">
        <v>9</v>
      </c>
      <c r="F328">
        <v>700</v>
      </c>
      <c r="G328">
        <v>6300</v>
      </c>
    </row>
    <row r="329" spans="1:7" x14ac:dyDescent="0.25">
      <c r="A329" s="8" t="s">
        <v>78</v>
      </c>
      <c r="B329" t="s">
        <v>51</v>
      </c>
      <c r="C329" t="s">
        <v>71</v>
      </c>
      <c r="D329" t="s">
        <v>57</v>
      </c>
      <c r="E329">
        <v>9</v>
      </c>
      <c r="F329">
        <v>700</v>
      </c>
      <c r="G329">
        <v>6300</v>
      </c>
    </row>
    <row r="330" spans="1:7" x14ac:dyDescent="0.25">
      <c r="A330" s="8" t="s">
        <v>80</v>
      </c>
      <c r="B330" t="s">
        <v>39</v>
      </c>
      <c r="C330" t="s">
        <v>71</v>
      </c>
      <c r="D330" t="s">
        <v>45</v>
      </c>
      <c r="E330">
        <v>2</v>
      </c>
      <c r="F330">
        <v>2000</v>
      </c>
      <c r="G330">
        <v>4000</v>
      </c>
    </row>
    <row r="331" spans="1:7" x14ac:dyDescent="0.25">
      <c r="A331" s="8" t="s">
        <v>79</v>
      </c>
      <c r="B331" t="s">
        <v>58</v>
      </c>
      <c r="C331" t="s">
        <v>44</v>
      </c>
      <c r="D331" t="s">
        <v>57</v>
      </c>
      <c r="E331">
        <v>10</v>
      </c>
      <c r="F331">
        <v>700</v>
      </c>
      <c r="G331">
        <v>7000</v>
      </c>
    </row>
    <row r="332" spans="1:7" x14ac:dyDescent="0.25">
      <c r="A332" s="8" t="s">
        <v>50</v>
      </c>
      <c r="B332" t="s">
        <v>67</v>
      </c>
      <c r="C332" t="s">
        <v>55</v>
      </c>
      <c r="D332" t="s">
        <v>41</v>
      </c>
      <c r="E332">
        <v>6</v>
      </c>
      <c r="F332">
        <v>750</v>
      </c>
      <c r="G332">
        <v>4500</v>
      </c>
    </row>
    <row r="333" spans="1:7" x14ac:dyDescent="0.25">
      <c r="A333" s="8" t="s">
        <v>48</v>
      </c>
      <c r="B333" t="s">
        <v>39</v>
      </c>
      <c r="C333" t="s">
        <v>44</v>
      </c>
      <c r="D333" t="s">
        <v>45</v>
      </c>
      <c r="E333">
        <v>3</v>
      </c>
      <c r="F333">
        <v>2000</v>
      </c>
      <c r="G333">
        <v>6000</v>
      </c>
    </row>
    <row r="334" spans="1:7" x14ac:dyDescent="0.25">
      <c r="A334" s="8" t="s">
        <v>69</v>
      </c>
      <c r="B334" t="s">
        <v>67</v>
      </c>
      <c r="C334" t="s">
        <v>44</v>
      </c>
      <c r="D334" t="s">
        <v>62</v>
      </c>
      <c r="E334">
        <v>11</v>
      </c>
      <c r="F334">
        <v>300</v>
      </c>
      <c r="G334">
        <v>3300</v>
      </c>
    </row>
    <row r="335" spans="1:7" x14ac:dyDescent="0.25">
      <c r="A335" s="8" t="s">
        <v>42</v>
      </c>
      <c r="B335" t="s">
        <v>67</v>
      </c>
      <c r="C335" t="s">
        <v>74</v>
      </c>
      <c r="D335" t="s">
        <v>62</v>
      </c>
      <c r="E335">
        <v>15</v>
      </c>
      <c r="F335">
        <v>300</v>
      </c>
      <c r="G335">
        <v>4500</v>
      </c>
    </row>
    <row r="336" spans="1:7" x14ac:dyDescent="0.25">
      <c r="A336" s="8" t="s">
        <v>80</v>
      </c>
      <c r="B336" t="s">
        <v>43</v>
      </c>
      <c r="C336" t="s">
        <v>74</v>
      </c>
      <c r="D336" t="s">
        <v>41</v>
      </c>
      <c r="E336">
        <v>4</v>
      </c>
      <c r="F336">
        <v>750</v>
      </c>
      <c r="G336">
        <v>3000</v>
      </c>
    </row>
    <row r="337" spans="1:7" x14ac:dyDescent="0.25">
      <c r="A337" s="8" t="s">
        <v>69</v>
      </c>
      <c r="B337" t="s">
        <v>67</v>
      </c>
      <c r="C337" t="s">
        <v>52</v>
      </c>
      <c r="D337" t="s">
        <v>41</v>
      </c>
      <c r="E337">
        <v>7</v>
      </c>
      <c r="F337">
        <v>750</v>
      </c>
      <c r="G337">
        <v>5250</v>
      </c>
    </row>
    <row r="338" spans="1:7" x14ac:dyDescent="0.25">
      <c r="A338" s="8" t="s">
        <v>64</v>
      </c>
      <c r="B338" t="s">
        <v>63</v>
      </c>
      <c r="C338" t="s">
        <v>55</v>
      </c>
      <c r="D338" t="s">
        <v>41</v>
      </c>
      <c r="E338">
        <v>6</v>
      </c>
      <c r="F338">
        <v>750</v>
      </c>
      <c r="G338">
        <v>4500</v>
      </c>
    </row>
    <row r="339" spans="1:7" x14ac:dyDescent="0.25">
      <c r="A339" s="8" t="s">
        <v>38</v>
      </c>
      <c r="B339" t="s">
        <v>51</v>
      </c>
      <c r="C339" t="s">
        <v>74</v>
      </c>
      <c r="D339" t="s">
        <v>45</v>
      </c>
      <c r="E339">
        <v>3</v>
      </c>
      <c r="F339">
        <v>2000</v>
      </c>
      <c r="G339">
        <v>6000</v>
      </c>
    </row>
    <row r="340" spans="1:7" x14ac:dyDescent="0.25">
      <c r="A340" s="8" t="s">
        <v>78</v>
      </c>
      <c r="B340" t="s">
        <v>51</v>
      </c>
      <c r="C340" t="s">
        <v>52</v>
      </c>
      <c r="D340" t="s">
        <v>57</v>
      </c>
      <c r="E340">
        <v>9</v>
      </c>
      <c r="F340">
        <v>700</v>
      </c>
      <c r="G340">
        <v>6300</v>
      </c>
    </row>
    <row r="341" spans="1:7" x14ac:dyDescent="0.25">
      <c r="A341" s="8" t="s">
        <v>59</v>
      </c>
      <c r="B341" t="s">
        <v>43</v>
      </c>
      <c r="C341" t="s">
        <v>44</v>
      </c>
      <c r="D341" t="s">
        <v>54</v>
      </c>
      <c r="E341">
        <v>4</v>
      </c>
      <c r="F341">
        <v>900</v>
      </c>
      <c r="G341">
        <v>3600</v>
      </c>
    </row>
    <row r="342" spans="1:7" x14ac:dyDescent="0.25">
      <c r="A342" s="8" t="s">
        <v>73</v>
      </c>
      <c r="B342" t="s">
        <v>39</v>
      </c>
      <c r="C342" t="s">
        <v>82</v>
      </c>
      <c r="D342" t="s">
        <v>45</v>
      </c>
      <c r="E342">
        <v>4</v>
      </c>
      <c r="F342">
        <v>2000</v>
      </c>
      <c r="G342">
        <v>8000</v>
      </c>
    </row>
    <row r="343" spans="1:7" x14ac:dyDescent="0.25">
      <c r="A343" s="8" t="s">
        <v>48</v>
      </c>
      <c r="B343" t="s">
        <v>43</v>
      </c>
      <c r="C343" t="s">
        <v>44</v>
      </c>
      <c r="D343" t="s">
        <v>62</v>
      </c>
      <c r="E343">
        <v>12</v>
      </c>
      <c r="F343">
        <v>300</v>
      </c>
      <c r="G343">
        <v>3600</v>
      </c>
    </row>
    <row r="344" spans="1:7" x14ac:dyDescent="0.25">
      <c r="A344" s="8" t="s">
        <v>61</v>
      </c>
      <c r="B344" t="s">
        <v>67</v>
      </c>
      <c r="C344" t="s">
        <v>40</v>
      </c>
      <c r="D344" t="s">
        <v>54</v>
      </c>
      <c r="E344">
        <v>5</v>
      </c>
      <c r="F344">
        <v>900</v>
      </c>
      <c r="G344">
        <v>4500</v>
      </c>
    </row>
    <row r="345" spans="1:7" x14ac:dyDescent="0.25">
      <c r="A345" s="8" t="s">
        <v>73</v>
      </c>
      <c r="B345" t="s">
        <v>51</v>
      </c>
      <c r="C345" t="s">
        <v>55</v>
      </c>
      <c r="D345" t="s">
        <v>62</v>
      </c>
      <c r="E345">
        <v>11</v>
      </c>
      <c r="F345">
        <v>300</v>
      </c>
      <c r="G345">
        <v>3300</v>
      </c>
    </row>
    <row r="346" spans="1:7" x14ac:dyDescent="0.25">
      <c r="A346" s="8" t="s">
        <v>80</v>
      </c>
      <c r="B346" t="s">
        <v>39</v>
      </c>
      <c r="C346" t="s">
        <v>82</v>
      </c>
      <c r="D346" t="s">
        <v>45</v>
      </c>
      <c r="E346">
        <v>2</v>
      </c>
      <c r="F346">
        <v>2000</v>
      </c>
      <c r="G346">
        <v>4000</v>
      </c>
    </row>
    <row r="347" spans="1:7" x14ac:dyDescent="0.25">
      <c r="A347" s="8" t="s">
        <v>61</v>
      </c>
      <c r="B347" t="s">
        <v>51</v>
      </c>
      <c r="C347" t="s">
        <v>55</v>
      </c>
      <c r="D347" t="s">
        <v>57</v>
      </c>
      <c r="E347">
        <v>7</v>
      </c>
      <c r="F347">
        <v>700</v>
      </c>
      <c r="G347">
        <v>4900</v>
      </c>
    </row>
    <row r="348" spans="1:7" x14ac:dyDescent="0.25">
      <c r="A348" s="8" t="s">
        <v>42</v>
      </c>
      <c r="B348" t="s">
        <v>43</v>
      </c>
      <c r="C348" t="s">
        <v>52</v>
      </c>
      <c r="D348" t="s">
        <v>41</v>
      </c>
      <c r="E348">
        <v>3</v>
      </c>
      <c r="F348">
        <v>750</v>
      </c>
      <c r="G348">
        <v>2250</v>
      </c>
    </row>
    <row r="349" spans="1:7" x14ac:dyDescent="0.25">
      <c r="A349" s="8" t="s">
        <v>48</v>
      </c>
      <c r="B349" t="s">
        <v>43</v>
      </c>
      <c r="C349" t="s">
        <v>44</v>
      </c>
      <c r="D349" t="s">
        <v>45</v>
      </c>
      <c r="E349">
        <v>5</v>
      </c>
      <c r="F349">
        <v>2000</v>
      </c>
      <c r="G349">
        <v>10000</v>
      </c>
    </row>
    <row r="350" spans="1:7" x14ac:dyDescent="0.25">
      <c r="A350" s="8" t="s">
        <v>48</v>
      </c>
      <c r="B350" t="s">
        <v>39</v>
      </c>
      <c r="C350" t="s">
        <v>74</v>
      </c>
      <c r="D350" t="s">
        <v>45</v>
      </c>
      <c r="E350">
        <v>4</v>
      </c>
      <c r="F350">
        <v>2000</v>
      </c>
      <c r="G350">
        <v>8000</v>
      </c>
    </row>
    <row r="351" spans="1:7" x14ac:dyDescent="0.25">
      <c r="A351" s="8" t="s">
        <v>48</v>
      </c>
      <c r="B351" t="s">
        <v>58</v>
      </c>
      <c r="C351" t="s">
        <v>44</v>
      </c>
      <c r="D351" t="s">
        <v>54</v>
      </c>
      <c r="E351">
        <v>4</v>
      </c>
      <c r="F351">
        <v>900</v>
      </c>
      <c r="G351">
        <v>3600</v>
      </c>
    </row>
    <row r="352" spans="1:7" x14ac:dyDescent="0.25">
      <c r="A352" s="8" t="s">
        <v>50</v>
      </c>
      <c r="B352" t="s">
        <v>58</v>
      </c>
      <c r="C352" t="s">
        <v>82</v>
      </c>
      <c r="D352" t="s">
        <v>57</v>
      </c>
      <c r="E352">
        <v>7</v>
      </c>
      <c r="F352">
        <v>700</v>
      </c>
      <c r="G352">
        <v>4900</v>
      </c>
    </row>
    <row r="353" spans="1:7" x14ac:dyDescent="0.25">
      <c r="A353" s="8" t="s">
        <v>79</v>
      </c>
      <c r="B353" t="s">
        <v>39</v>
      </c>
      <c r="C353" t="s">
        <v>52</v>
      </c>
      <c r="D353" t="s">
        <v>62</v>
      </c>
      <c r="E353">
        <v>12</v>
      </c>
      <c r="F353">
        <v>300</v>
      </c>
      <c r="G353">
        <v>3600</v>
      </c>
    </row>
    <row r="354" spans="1:7" x14ac:dyDescent="0.25">
      <c r="A354" s="8" t="s">
        <v>73</v>
      </c>
      <c r="B354" t="s">
        <v>58</v>
      </c>
      <c r="C354" t="s">
        <v>55</v>
      </c>
      <c r="D354" t="s">
        <v>45</v>
      </c>
      <c r="E354">
        <v>2</v>
      </c>
      <c r="F354">
        <v>2000</v>
      </c>
      <c r="G354">
        <v>4000</v>
      </c>
    </row>
    <row r="355" spans="1:7" x14ac:dyDescent="0.25">
      <c r="A355" s="8" t="s">
        <v>73</v>
      </c>
      <c r="B355" t="s">
        <v>51</v>
      </c>
      <c r="C355" t="s">
        <v>52</v>
      </c>
      <c r="D355" t="s">
        <v>45</v>
      </c>
      <c r="E355">
        <v>3</v>
      </c>
      <c r="F355">
        <v>2000</v>
      </c>
      <c r="G355">
        <v>6000</v>
      </c>
    </row>
    <row r="356" spans="1:7" x14ac:dyDescent="0.25">
      <c r="A356" s="8" t="s">
        <v>50</v>
      </c>
      <c r="B356" t="s">
        <v>63</v>
      </c>
      <c r="C356" t="s">
        <v>44</v>
      </c>
      <c r="D356" t="s">
        <v>62</v>
      </c>
      <c r="E356">
        <v>12</v>
      </c>
      <c r="F356">
        <v>300</v>
      </c>
      <c r="G356">
        <v>3600</v>
      </c>
    </row>
    <row r="357" spans="1:7" x14ac:dyDescent="0.25">
      <c r="A357" s="8" t="s">
        <v>79</v>
      </c>
      <c r="B357" t="s">
        <v>39</v>
      </c>
      <c r="C357" t="s">
        <v>82</v>
      </c>
      <c r="D357" t="s">
        <v>62</v>
      </c>
      <c r="E357">
        <v>13</v>
      </c>
      <c r="F357">
        <v>300</v>
      </c>
      <c r="G357">
        <v>3900</v>
      </c>
    </row>
    <row r="358" spans="1:7" x14ac:dyDescent="0.25">
      <c r="A358" s="8" t="s">
        <v>78</v>
      </c>
      <c r="B358" t="s">
        <v>67</v>
      </c>
      <c r="C358" t="s">
        <v>55</v>
      </c>
      <c r="D358" t="s">
        <v>45</v>
      </c>
      <c r="E358">
        <v>5</v>
      </c>
      <c r="F358">
        <v>2000</v>
      </c>
      <c r="G358">
        <v>10000</v>
      </c>
    </row>
    <row r="359" spans="1:7" x14ac:dyDescent="0.25">
      <c r="A359" s="8" t="s">
        <v>42</v>
      </c>
      <c r="B359" t="s">
        <v>63</v>
      </c>
      <c r="C359" t="s">
        <v>71</v>
      </c>
      <c r="D359" t="s">
        <v>57</v>
      </c>
      <c r="E359">
        <v>9</v>
      </c>
      <c r="F359">
        <v>700</v>
      </c>
      <c r="G359">
        <v>6300</v>
      </c>
    </row>
    <row r="360" spans="1:7" x14ac:dyDescent="0.25">
      <c r="A360" s="8" t="s">
        <v>50</v>
      </c>
      <c r="B360" t="s">
        <v>58</v>
      </c>
      <c r="C360" t="s">
        <v>71</v>
      </c>
      <c r="D360" t="s">
        <v>62</v>
      </c>
      <c r="E360">
        <v>11</v>
      </c>
      <c r="F360">
        <v>300</v>
      </c>
      <c r="G360">
        <v>3300</v>
      </c>
    </row>
    <row r="361" spans="1:7" x14ac:dyDescent="0.25">
      <c r="A361" s="8" t="s">
        <v>69</v>
      </c>
      <c r="B361" t="s">
        <v>51</v>
      </c>
      <c r="C361" t="s">
        <v>74</v>
      </c>
      <c r="D361" t="s">
        <v>45</v>
      </c>
      <c r="E361">
        <v>2</v>
      </c>
      <c r="F361">
        <v>2000</v>
      </c>
      <c r="G361">
        <v>4000</v>
      </c>
    </row>
    <row r="362" spans="1:7" x14ac:dyDescent="0.25">
      <c r="A362" s="8" t="s">
        <v>79</v>
      </c>
      <c r="B362" t="s">
        <v>63</v>
      </c>
      <c r="C362" t="s">
        <v>44</v>
      </c>
      <c r="D362" t="s">
        <v>57</v>
      </c>
      <c r="E362">
        <v>6</v>
      </c>
      <c r="F362">
        <v>700</v>
      </c>
      <c r="G362">
        <v>4200</v>
      </c>
    </row>
    <row r="363" spans="1:7" x14ac:dyDescent="0.25">
      <c r="A363" s="8" t="s">
        <v>61</v>
      </c>
      <c r="B363" t="s">
        <v>43</v>
      </c>
      <c r="C363" t="s">
        <v>74</v>
      </c>
      <c r="D363" t="s">
        <v>57</v>
      </c>
      <c r="E363">
        <v>10</v>
      </c>
      <c r="F363">
        <v>700</v>
      </c>
      <c r="G363">
        <v>7000</v>
      </c>
    </row>
    <row r="364" spans="1:7" x14ac:dyDescent="0.25">
      <c r="A364" s="8" t="s">
        <v>80</v>
      </c>
      <c r="B364" t="s">
        <v>58</v>
      </c>
      <c r="C364" t="s">
        <v>55</v>
      </c>
      <c r="D364" t="s">
        <v>62</v>
      </c>
      <c r="E364">
        <v>13</v>
      </c>
      <c r="F364">
        <v>300</v>
      </c>
      <c r="G364">
        <v>3900</v>
      </c>
    </row>
    <row r="365" spans="1:7" x14ac:dyDescent="0.25">
      <c r="A365" s="8" t="s">
        <v>59</v>
      </c>
      <c r="B365" t="s">
        <v>63</v>
      </c>
      <c r="C365" t="s">
        <v>44</v>
      </c>
      <c r="D365" t="s">
        <v>41</v>
      </c>
      <c r="E365">
        <v>7</v>
      </c>
      <c r="F365">
        <v>750</v>
      </c>
      <c r="G365">
        <v>5250</v>
      </c>
    </row>
    <row r="366" spans="1:7" x14ac:dyDescent="0.25">
      <c r="A366" s="8" t="s">
        <v>78</v>
      </c>
      <c r="B366" t="s">
        <v>63</v>
      </c>
      <c r="C366" t="s">
        <v>44</v>
      </c>
      <c r="D366" t="s">
        <v>45</v>
      </c>
      <c r="E366">
        <v>6</v>
      </c>
      <c r="F366">
        <v>2000</v>
      </c>
      <c r="G366">
        <v>12000</v>
      </c>
    </row>
    <row r="367" spans="1:7" x14ac:dyDescent="0.25">
      <c r="A367" s="8" t="s">
        <v>38</v>
      </c>
      <c r="B367" t="s">
        <v>67</v>
      </c>
      <c r="C367" t="s">
        <v>71</v>
      </c>
      <c r="D367" t="s">
        <v>41</v>
      </c>
      <c r="E367">
        <v>4</v>
      </c>
      <c r="F367">
        <v>750</v>
      </c>
      <c r="G367">
        <v>3000</v>
      </c>
    </row>
    <row r="368" spans="1:7" x14ac:dyDescent="0.25">
      <c r="A368" s="8" t="s">
        <v>64</v>
      </c>
      <c r="B368" t="s">
        <v>51</v>
      </c>
      <c r="C368" t="s">
        <v>55</v>
      </c>
      <c r="D368" t="s">
        <v>62</v>
      </c>
      <c r="E368">
        <v>14</v>
      </c>
      <c r="F368">
        <v>300</v>
      </c>
      <c r="G368">
        <v>4200</v>
      </c>
    </row>
    <row r="369" spans="1:7" x14ac:dyDescent="0.25">
      <c r="A369" s="8" t="s">
        <v>64</v>
      </c>
      <c r="B369" t="s">
        <v>58</v>
      </c>
      <c r="C369" t="s">
        <v>55</v>
      </c>
      <c r="D369" t="s">
        <v>41</v>
      </c>
      <c r="E369">
        <v>4</v>
      </c>
      <c r="F369">
        <v>750</v>
      </c>
      <c r="G369">
        <v>3000</v>
      </c>
    </row>
    <row r="370" spans="1:7" x14ac:dyDescent="0.25">
      <c r="A370" s="8" t="s">
        <v>80</v>
      </c>
      <c r="B370" t="s">
        <v>39</v>
      </c>
      <c r="C370" t="s">
        <v>71</v>
      </c>
      <c r="D370" t="s">
        <v>54</v>
      </c>
      <c r="E370">
        <v>3</v>
      </c>
      <c r="F370">
        <v>900</v>
      </c>
      <c r="G370">
        <v>2700</v>
      </c>
    </row>
    <row r="371" spans="1:7" x14ac:dyDescent="0.25">
      <c r="A371" s="8" t="s">
        <v>64</v>
      </c>
      <c r="B371" t="s">
        <v>51</v>
      </c>
      <c r="C371" t="s">
        <v>55</v>
      </c>
      <c r="D371" t="s">
        <v>57</v>
      </c>
      <c r="E371">
        <v>7</v>
      </c>
      <c r="F371">
        <v>700</v>
      </c>
      <c r="G371">
        <v>4900</v>
      </c>
    </row>
    <row r="372" spans="1:7" x14ac:dyDescent="0.25">
      <c r="A372" s="8" t="s">
        <v>80</v>
      </c>
      <c r="B372" t="s">
        <v>51</v>
      </c>
      <c r="C372" t="s">
        <v>82</v>
      </c>
      <c r="D372" t="s">
        <v>45</v>
      </c>
      <c r="E372">
        <v>3</v>
      </c>
      <c r="F372">
        <v>2000</v>
      </c>
      <c r="G372">
        <v>6000</v>
      </c>
    </row>
    <row r="373" spans="1:7" x14ac:dyDescent="0.25">
      <c r="A373" s="8" t="s">
        <v>78</v>
      </c>
      <c r="B373" t="s">
        <v>51</v>
      </c>
      <c r="C373" t="s">
        <v>52</v>
      </c>
      <c r="D373" t="s">
        <v>45</v>
      </c>
      <c r="E373">
        <v>5</v>
      </c>
      <c r="F373">
        <v>2000</v>
      </c>
      <c r="G373">
        <v>10000</v>
      </c>
    </row>
    <row r="374" spans="1:7" x14ac:dyDescent="0.25">
      <c r="A374" s="8" t="s">
        <v>64</v>
      </c>
      <c r="B374" t="s">
        <v>39</v>
      </c>
      <c r="C374" t="s">
        <v>74</v>
      </c>
      <c r="D374" t="s">
        <v>54</v>
      </c>
      <c r="E374">
        <v>6</v>
      </c>
      <c r="F374">
        <v>900</v>
      </c>
      <c r="G374">
        <v>5400</v>
      </c>
    </row>
    <row r="375" spans="1:7" x14ac:dyDescent="0.25">
      <c r="A375" s="8" t="s">
        <v>79</v>
      </c>
      <c r="B375" t="s">
        <v>43</v>
      </c>
      <c r="C375" t="s">
        <v>74</v>
      </c>
      <c r="D375" t="s">
        <v>41</v>
      </c>
      <c r="E375">
        <v>6</v>
      </c>
      <c r="F375">
        <v>750</v>
      </c>
      <c r="G375">
        <v>4500</v>
      </c>
    </row>
    <row r="376" spans="1:7" x14ac:dyDescent="0.25">
      <c r="A376" s="8" t="s">
        <v>78</v>
      </c>
      <c r="B376" t="s">
        <v>67</v>
      </c>
      <c r="C376" t="s">
        <v>40</v>
      </c>
      <c r="D376" t="s">
        <v>41</v>
      </c>
      <c r="E376">
        <v>3</v>
      </c>
      <c r="F376">
        <v>750</v>
      </c>
      <c r="G376">
        <v>2250</v>
      </c>
    </row>
    <row r="377" spans="1:7" x14ac:dyDescent="0.25">
      <c r="A377" s="8" t="s">
        <v>73</v>
      </c>
      <c r="B377" t="s">
        <v>43</v>
      </c>
      <c r="C377" t="s">
        <v>55</v>
      </c>
      <c r="D377" t="s">
        <v>45</v>
      </c>
      <c r="E377">
        <v>6</v>
      </c>
      <c r="F377">
        <v>2000</v>
      </c>
      <c r="G377">
        <v>12000</v>
      </c>
    </row>
    <row r="378" spans="1:7" x14ac:dyDescent="0.25">
      <c r="A378" s="8" t="s">
        <v>78</v>
      </c>
      <c r="B378" t="s">
        <v>58</v>
      </c>
      <c r="C378" t="s">
        <v>40</v>
      </c>
      <c r="D378" t="s">
        <v>45</v>
      </c>
      <c r="E378">
        <v>2</v>
      </c>
      <c r="F378">
        <v>2000</v>
      </c>
      <c r="G378">
        <v>4000</v>
      </c>
    </row>
    <row r="379" spans="1:7" x14ac:dyDescent="0.25">
      <c r="A379" s="8" t="s">
        <v>38</v>
      </c>
      <c r="B379" t="s">
        <v>43</v>
      </c>
      <c r="C379" t="s">
        <v>55</v>
      </c>
      <c r="D379" t="s">
        <v>62</v>
      </c>
      <c r="E379">
        <v>14</v>
      </c>
      <c r="F379">
        <v>300</v>
      </c>
      <c r="G379">
        <v>4200</v>
      </c>
    </row>
    <row r="380" spans="1:7" x14ac:dyDescent="0.25">
      <c r="A380" s="8" t="s">
        <v>42</v>
      </c>
      <c r="B380" t="s">
        <v>58</v>
      </c>
      <c r="C380" t="s">
        <v>40</v>
      </c>
      <c r="D380" t="s">
        <v>57</v>
      </c>
      <c r="E380">
        <v>8</v>
      </c>
      <c r="F380">
        <v>700</v>
      </c>
      <c r="G380">
        <v>5600</v>
      </c>
    </row>
    <row r="381" spans="1:7" x14ac:dyDescent="0.25">
      <c r="A381" s="8" t="s">
        <v>38</v>
      </c>
      <c r="B381" t="s">
        <v>67</v>
      </c>
      <c r="C381" t="s">
        <v>71</v>
      </c>
      <c r="D381" t="s">
        <v>62</v>
      </c>
      <c r="E381">
        <v>15</v>
      </c>
      <c r="F381">
        <v>300</v>
      </c>
      <c r="G381">
        <v>4500</v>
      </c>
    </row>
    <row r="382" spans="1:7" x14ac:dyDescent="0.25">
      <c r="A382" s="8" t="s">
        <v>80</v>
      </c>
      <c r="B382" t="s">
        <v>67</v>
      </c>
      <c r="C382" t="s">
        <v>40</v>
      </c>
      <c r="D382" t="s">
        <v>54</v>
      </c>
      <c r="E382">
        <v>4</v>
      </c>
      <c r="F382">
        <v>900</v>
      </c>
      <c r="G382">
        <v>3600</v>
      </c>
    </row>
    <row r="383" spans="1:7" x14ac:dyDescent="0.25">
      <c r="A383" s="8" t="s">
        <v>79</v>
      </c>
      <c r="B383" t="s">
        <v>51</v>
      </c>
      <c r="C383" t="s">
        <v>55</v>
      </c>
      <c r="D383" t="s">
        <v>41</v>
      </c>
      <c r="E383">
        <v>6</v>
      </c>
      <c r="F383">
        <v>750</v>
      </c>
      <c r="G383">
        <v>4500</v>
      </c>
    </row>
    <row r="384" spans="1:7" x14ac:dyDescent="0.25">
      <c r="A384" s="8" t="s">
        <v>42</v>
      </c>
      <c r="B384" t="s">
        <v>51</v>
      </c>
      <c r="C384" t="s">
        <v>40</v>
      </c>
      <c r="D384" t="s">
        <v>41</v>
      </c>
      <c r="E384">
        <v>4</v>
      </c>
      <c r="F384">
        <v>750</v>
      </c>
      <c r="G384">
        <v>3000</v>
      </c>
    </row>
    <row r="385" spans="1:7" x14ac:dyDescent="0.25">
      <c r="A385" s="8" t="s">
        <v>80</v>
      </c>
      <c r="B385" t="s">
        <v>51</v>
      </c>
      <c r="C385" t="s">
        <v>44</v>
      </c>
      <c r="D385" t="s">
        <v>54</v>
      </c>
      <c r="E385">
        <v>5</v>
      </c>
      <c r="F385">
        <v>900</v>
      </c>
      <c r="G385">
        <v>4500</v>
      </c>
    </row>
    <row r="386" spans="1:7" x14ac:dyDescent="0.25">
      <c r="A386" s="8" t="s">
        <v>42</v>
      </c>
      <c r="B386" t="s">
        <v>43</v>
      </c>
      <c r="C386" t="s">
        <v>44</v>
      </c>
      <c r="D386" t="s">
        <v>41</v>
      </c>
      <c r="E386">
        <v>6</v>
      </c>
      <c r="F386">
        <v>750</v>
      </c>
      <c r="G386">
        <v>4500</v>
      </c>
    </row>
    <row r="387" spans="1:7" x14ac:dyDescent="0.25">
      <c r="A387" s="8" t="s">
        <v>42</v>
      </c>
      <c r="B387" t="s">
        <v>51</v>
      </c>
      <c r="C387" t="s">
        <v>44</v>
      </c>
      <c r="D387" t="s">
        <v>57</v>
      </c>
      <c r="E387">
        <v>10</v>
      </c>
      <c r="F387">
        <v>700</v>
      </c>
      <c r="G387">
        <v>7000</v>
      </c>
    </row>
    <row r="388" spans="1:7" x14ac:dyDescent="0.25">
      <c r="A388" s="8" t="s">
        <v>48</v>
      </c>
      <c r="B388" t="s">
        <v>39</v>
      </c>
      <c r="C388" t="s">
        <v>71</v>
      </c>
      <c r="D388" t="s">
        <v>45</v>
      </c>
      <c r="E388">
        <v>6</v>
      </c>
      <c r="F388">
        <v>2000</v>
      </c>
      <c r="G388">
        <v>12000</v>
      </c>
    </row>
    <row r="389" spans="1:7" x14ac:dyDescent="0.25">
      <c r="A389" s="8" t="s">
        <v>69</v>
      </c>
      <c r="B389" t="s">
        <v>67</v>
      </c>
      <c r="C389" t="s">
        <v>74</v>
      </c>
      <c r="D389" t="s">
        <v>54</v>
      </c>
      <c r="E389">
        <v>7</v>
      </c>
      <c r="F389">
        <v>900</v>
      </c>
      <c r="G389">
        <v>6300</v>
      </c>
    </row>
    <row r="390" spans="1:7" x14ac:dyDescent="0.25">
      <c r="A390" s="8" t="s">
        <v>79</v>
      </c>
      <c r="B390" t="s">
        <v>63</v>
      </c>
      <c r="C390" t="s">
        <v>40</v>
      </c>
      <c r="D390" t="s">
        <v>45</v>
      </c>
      <c r="E390">
        <v>3</v>
      </c>
      <c r="F390">
        <v>2000</v>
      </c>
      <c r="G390">
        <v>6000</v>
      </c>
    </row>
    <row r="391" spans="1:7" x14ac:dyDescent="0.25">
      <c r="A391" s="8" t="s">
        <v>61</v>
      </c>
      <c r="B391" t="s">
        <v>43</v>
      </c>
      <c r="C391" t="s">
        <v>40</v>
      </c>
      <c r="D391" t="s">
        <v>62</v>
      </c>
      <c r="E391">
        <v>13</v>
      </c>
      <c r="F391">
        <v>300</v>
      </c>
      <c r="G391">
        <v>3900</v>
      </c>
    </row>
    <row r="392" spans="1:7" x14ac:dyDescent="0.25">
      <c r="A392" s="8" t="s">
        <v>64</v>
      </c>
      <c r="B392" t="s">
        <v>43</v>
      </c>
      <c r="C392" t="s">
        <v>82</v>
      </c>
      <c r="D392" t="s">
        <v>57</v>
      </c>
      <c r="E392">
        <v>10</v>
      </c>
      <c r="F392">
        <v>700</v>
      </c>
      <c r="G392">
        <v>7000</v>
      </c>
    </row>
    <row r="393" spans="1:7" x14ac:dyDescent="0.25">
      <c r="A393" s="8" t="s">
        <v>61</v>
      </c>
      <c r="B393" t="s">
        <v>39</v>
      </c>
      <c r="C393" t="s">
        <v>74</v>
      </c>
      <c r="D393" t="s">
        <v>54</v>
      </c>
      <c r="E393">
        <v>5</v>
      </c>
      <c r="F393">
        <v>900</v>
      </c>
      <c r="G393">
        <v>4500</v>
      </c>
    </row>
    <row r="394" spans="1:7" x14ac:dyDescent="0.25">
      <c r="A394" s="8" t="s">
        <v>59</v>
      </c>
      <c r="B394" t="s">
        <v>67</v>
      </c>
      <c r="C394" t="s">
        <v>40</v>
      </c>
      <c r="D394" t="s">
        <v>57</v>
      </c>
      <c r="E394">
        <v>8</v>
      </c>
      <c r="F394">
        <v>700</v>
      </c>
      <c r="G394">
        <v>5600</v>
      </c>
    </row>
    <row r="395" spans="1:7" x14ac:dyDescent="0.25">
      <c r="A395" s="8" t="s">
        <v>78</v>
      </c>
      <c r="B395" t="s">
        <v>51</v>
      </c>
      <c r="C395" t="s">
        <v>71</v>
      </c>
      <c r="D395" t="s">
        <v>41</v>
      </c>
      <c r="E395">
        <v>4</v>
      </c>
      <c r="F395">
        <v>750</v>
      </c>
      <c r="G395">
        <v>3000</v>
      </c>
    </row>
    <row r="396" spans="1:7" x14ac:dyDescent="0.25">
      <c r="A396" s="8" t="s">
        <v>69</v>
      </c>
      <c r="B396" t="s">
        <v>39</v>
      </c>
      <c r="C396" t="s">
        <v>82</v>
      </c>
      <c r="D396" t="s">
        <v>54</v>
      </c>
      <c r="E396">
        <v>7</v>
      </c>
      <c r="F396">
        <v>900</v>
      </c>
      <c r="G396">
        <v>6300</v>
      </c>
    </row>
    <row r="397" spans="1:7" x14ac:dyDescent="0.25">
      <c r="A397" s="8" t="s">
        <v>48</v>
      </c>
      <c r="B397" t="s">
        <v>67</v>
      </c>
      <c r="C397" t="s">
        <v>40</v>
      </c>
      <c r="D397" t="s">
        <v>45</v>
      </c>
      <c r="E397">
        <v>4</v>
      </c>
      <c r="F397">
        <v>2000</v>
      </c>
      <c r="G397">
        <v>8000</v>
      </c>
    </row>
    <row r="398" spans="1:7" x14ac:dyDescent="0.25">
      <c r="A398" s="8" t="s">
        <v>79</v>
      </c>
      <c r="B398" t="s">
        <v>51</v>
      </c>
      <c r="C398" t="s">
        <v>52</v>
      </c>
      <c r="D398" t="s">
        <v>62</v>
      </c>
      <c r="E398">
        <v>12</v>
      </c>
      <c r="F398">
        <v>300</v>
      </c>
      <c r="G398">
        <v>3600</v>
      </c>
    </row>
    <row r="399" spans="1:7" x14ac:dyDescent="0.25">
      <c r="A399" s="8" t="s">
        <v>50</v>
      </c>
      <c r="B399" t="s">
        <v>43</v>
      </c>
      <c r="C399" t="s">
        <v>52</v>
      </c>
      <c r="D399" t="s">
        <v>62</v>
      </c>
      <c r="E399">
        <v>13</v>
      </c>
      <c r="F399">
        <v>300</v>
      </c>
      <c r="G399">
        <v>3900</v>
      </c>
    </row>
    <row r="400" spans="1:7" x14ac:dyDescent="0.25">
      <c r="A400" s="8" t="s">
        <v>69</v>
      </c>
      <c r="B400" t="s">
        <v>51</v>
      </c>
      <c r="C400" t="s">
        <v>40</v>
      </c>
      <c r="D400" t="s">
        <v>54</v>
      </c>
      <c r="E400">
        <v>5</v>
      </c>
      <c r="F400">
        <v>900</v>
      </c>
      <c r="G400">
        <v>4500</v>
      </c>
    </row>
    <row r="401" spans="1:7" x14ac:dyDescent="0.25">
      <c r="A401" s="8" t="s">
        <v>48</v>
      </c>
      <c r="B401" t="s">
        <v>63</v>
      </c>
      <c r="C401" t="s">
        <v>74</v>
      </c>
      <c r="D401" t="s">
        <v>54</v>
      </c>
      <c r="E401">
        <v>3</v>
      </c>
      <c r="F401">
        <v>900</v>
      </c>
      <c r="G401">
        <v>2700</v>
      </c>
    </row>
    <row r="402" spans="1:7" x14ac:dyDescent="0.25">
      <c r="A402" s="8" t="s">
        <v>61</v>
      </c>
      <c r="B402" t="s">
        <v>67</v>
      </c>
      <c r="C402" t="s">
        <v>55</v>
      </c>
      <c r="D402" t="s">
        <v>45</v>
      </c>
      <c r="E402">
        <v>6</v>
      </c>
      <c r="F402">
        <v>2000</v>
      </c>
      <c r="G402">
        <v>12000</v>
      </c>
    </row>
    <row r="403" spans="1:7" x14ac:dyDescent="0.25">
      <c r="A403" s="8" t="s">
        <v>73</v>
      </c>
      <c r="B403" t="s">
        <v>39</v>
      </c>
      <c r="C403" t="s">
        <v>40</v>
      </c>
      <c r="D403" t="s">
        <v>45</v>
      </c>
      <c r="E403">
        <v>4</v>
      </c>
      <c r="F403">
        <v>2000</v>
      </c>
      <c r="G403">
        <v>8000</v>
      </c>
    </row>
    <row r="404" spans="1:7" x14ac:dyDescent="0.25">
      <c r="A404" s="8" t="s">
        <v>64</v>
      </c>
      <c r="B404" t="s">
        <v>39</v>
      </c>
      <c r="C404" t="s">
        <v>82</v>
      </c>
      <c r="D404" t="s">
        <v>45</v>
      </c>
      <c r="E404">
        <v>4</v>
      </c>
      <c r="F404">
        <v>2000</v>
      </c>
      <c r="G404">
        <v>8000</v>
      </c>
    </row>
    <row r="405" spans="1:7" x14ac:dyDescent="0.25">
      <c r="A405" s="8" t="s">
        <v>69</v>
      </c>
      <c r="B405" t="s">
        <v>43</v>
      </c>
      <c r="C405" t="s">
        <v>55</v>
      </c>
      <c r="D405" t="s">
        <v>54</v>
      </c>
      <c r="E405">
        <v>4</v>
      </c>
      <c r="F405">
        <v>900</v>
      </c>
      <c r="G405">
        <v>3600</v>
      </c>
    </row>
    <row r="406" spans="1:7" x14ac:dyDescent="0.25">
      <c r="A406" s="8" t="s">
        <v>61</v>
      </c>
      <c r="B406" t="s">
        <v>63</v>
      </c>
      <c r="C406" t="s">
        <v>55</v>
      </c>
      <c r="D406" t="s">
        <v>54</v>
      </c>
      <c r="E406">
        <v>5</v>
      </c>
      <c r="F406">
        <v>900</v>
      </c>
      <c r="G406">
        <v>4500</v>
      </c>
    </row>
    <row r="407" spans="1:7" x14ac:dyDescent="0.25">
      <c r="A407" s="8" t="s">
        <v>42</v>
      </c>
      <c r="B407" t="s">
        <v>51</v>
      </c>
      <c r="C407" t="s">
        <v>44</v>
      </c>
      <c r="D407" t="s">
        <v>62</v>
      </c>
      <c r="E407">
        <v>15</v>
      </c>
      <c r="F407">
        <v>300</v>
      </c>
      <c r="G407">
        <v>4500</v>
      </c>
    </row>
    <row r="408" spans="1:7" x14ac:dyDescent="0.25">
      <c r="A408" s="8" t="s">
        <v>42</v>
      </c>
      <c r="B408" t="s">
        <v>67</v>
      </c>
      <c r="C408" t="s">
        <v>82</v>
      </c>
      <c r="D408" t="s">
        <v>41</v>
      </c>
      <c r="E408">
        <v>4</v>
      </c>
      <c r="F408">
        <v>750</v>
      </c>
      <c r="G408">
        <v>3000</v>
      </c>
    </row>
    <row r="409" spans="1:7" x14ac:dyDescent="0.25">
      <c r="A409" s="8" t="s">
        <v>80</v>
      </c>
      <c r="B409" t="s">
        <v>43</v>
      </c>
      <c r="C409" t="s">
        <v>82</v>
      </c>
      <c r="D409" t="s">
        <v>54</v>
      </c>
      <c r="E409">
        <v>3</v>
      </c>
      <c r="F409">
        <v>900</v>
      </c>
      <c r="G409">
        <v>2700</v>
      </c>
    </row>
    <row r="410" spans="1:7" x14ac:dyDescent="0.25">
      <c r="A410" s="8" t="s">
        <v>59</v>
      </c>
      <c r="B410" t="s">
        <v>67</v>
      </c>
      <c r="C410" t="s">
        <v>52</v>
      </c>
      <c r="D410" t="s">
        <v>57</v>
      </c>
      <c r="E410">
        <v>6</v>
      </c>
      <c r="F410">
        <v>700</v>
      </c>
      <c r="G410">
        <v>4200</v>
      </c>
    </row>
    <row r="411" spans="1:7" x14ac:dyDescent="0.25">
      <c r="A411" s="8" t="s">
        <v>59</v>
      </c>
      <c r="B411" t="s">
        <v>43</v>
      </c>
      <c r="C411" t="s">
        <v>52</v>
      </c>
      <c r="D411" t="s">
        <v>62</v>
      </c>
      <c r="E411">
        <v>11</v>
      </c>
      <c r="F411">
        <v>300</v>
      </c>
      <c r="G411">
        <v>3300</v>
      </c>
    </row>
    <row r="412" spans="1:7" x14ac:dyDescent="0.25">
      <c r="A412" s="8" t="s">
        <v>64</v>
      </c>
      <c r="B412" t="s">
        <v>58</v>
      </c>
      <c r="C412" t="s">
        <v>44</v>
      </c>
      <c r="D412" t="s">
        <v>41</v>
      </c>
      <c r="E412">
        <v>4</v>
      </c>
      <c r="F412">
        <v>750</v>
      </c>
      <c r="G412">
        <v>3000</v>
      </c>
    </row>
    <row r="413" spans="1:7" x14ac:dyDescent="0.25">
      <c r="A413" s="8" t="s">
        <v>42</v>
      </c>
      <c r="B413" t="s">
        <v>63</v>
      </c>
      <c r="C413" t="s">
        <v>82</v>
      </c>
      <c r="D413" t="s">
        <v>45</v>
      </c>
      <c r="E413">
        <v>5</v>
      </c>
      <c r="F413">
        <v>2000</v>
      </c>
      <c r="G413">
        <v>10000</v>
      </c>
    </row>
    <row r="414" spans="1:7" x14ac:dyDescent="0.25">
      <c r="A414" s="8" t="s">
        <v>80</v>
      </c>
      <c r="B414" t="s">
        <v>67</v>
      </c>
      <c r="C414" t="s">
        <v>40</v>
      </c>
      <c r="D414" t="s">
        <v>45</v>
      </c>
      <c r="E414">
        <v>5</v>
      </c>
      <c r="F414">
        <v>2000</v>
      </c>
      <c r="G414">
        <v>10000</v>
      </c>
    </row>
    <row r="415" spans="1:7" x14ac:dyDescent="0.25">
      <c r="A415" s="8" t="s">
        <v>38</v>
      </c>
      <c r="B415" t="s">
        <v>43</v>
      </c>
      <c r="C415" t="s">
        <v>82</v>
      </c>
      <c r="D415" t="s">
        <v>54</v>
      </c>
      <c r="E415">
        <v>5</v>
      </c>
      <c r="F415">
        <v>900</v>
      </c>
      <c r="G415">
        <v>4500</v>
      </c>
    </row>
    <row r="416" spans="1:7" x14ac:dyDescent="0.25">
      <c r="A416" s="8" t="s">
        <v>79</v>
      </c>
      <c r="B416" t="s">
        <v>63</v>
      </c>
      <c r="C416" t="s">
        <v>71</v>
      </c>
      <c r="D416" t="s">
        <v>54</v>
      </c>
      <c r="E416">
        <v>7</v>
      </c>
      <c r="F416">
        <v>900</v>
      </c>
      <c r="G416">
        <v>6300</v>
      </c>
    </row>
    <row r="417" spans="1:7" x14ac:dyDescent="0.25">
      <c r="A417" s="8" t="s">
        <v>69</v>
      </c>
      <c r="B417" t="s">
        <v>67</v>
      </c>
      <c r="C417" t="s">
        <v>82</v>
      </c>
      <c r="D417" t="s">
        <v>62</v>
      </c>
      <c r="E417">
        <v>12</v>
      </c>
      <c r="F417">
        <v>300</v>
      </c>
      <c r="G417">
        <v>3600</v>
      </c>
    </row>
    <row r="418" spans="1:7" x14ac:dyDescent="0.25">
      <c r="A418" s="8" t="s">
        <v>50</v>
      </c>
      <c r="B418" t="s">
        <v>51</v>
      </c>
      <c r="C418" t="s">
        <v>82</v>
      </c>
      <c r="D418" t="s">
        <v>41</v>
      </c>
      <c r="E418">
        <v>6</v>
      </c>
      <c r="F418">
        <v>750</v>
      </c>
      <c r="G418">
        <v>4500</v>
      </c>
    </row>
    <row r="419" spans="1:7" x14ac:dyDescent="0.25">
      <c r="A419" s="8" t="s">
        <v>50</v>
      </c>
      <c r="B419" t="s">
        <v>43</v>
      </c>
      <c r="C419" t="s">
        <v>71</v>
      </c>
      <c r="D419" t="s">
        <v>41</v>
      </c>
      <c r="E419">
        <v>3</v>
      </c>
      <c r="F419">
        <v>750</v>
      </c>
      <c r="G419">
        <v>2250</v>
      </c>
    </row>
    <row r="420" spans="1:7" x14ac:dyDescent="0.25">
      <c r="A420" s="8" t="s">
        <v>61</v>
      </c>
      <c r="B420" t="s">
        <v>67</v>
      </c>
      <c r="C420" t="s">
        <v>44</v>
      </c>
      <c r="D420" t="s">
        <v>54</v>
      </c>
      <c r="E420">
        <v>6</v>
      </c>
      <c r="F420">
        <v>900</v>
      </c>
      <c r="G420">
        <v>5400</v>
      </c>
    </row>
    <row r="421" spans="1:7" x14ac:dyDescent="0.25">
      <c r="A421" s="8" t="s">
        <v>69</v>
      </c>
      <c r="B421" t="s">
        <v>39</v>
      </c>
      <c r="C421" t="s">
        <v>82</v>
      </c>
      <c r="D421" t="s">
        <v>62</v>
      </c>
      <c r="E421">
        <v>12</v>
      </c>
      <c r="F421">
        <v>300</v>
      </c>
      <c r="G421">
        <v>3600</v>
      </c>
    </row>
    <row r="422" spans="1:7" x14ac:dyDescent="0.25">
      <c r="A422" s="8" t="s">
        <v>61</v>
      </c>
      <c r="B422" t="s">
        <v>67</v>
      </c>
      <c r="C422" t="s">
        <v>52</v>
      </c>
      <c r="D422" t="s">
        <v>62</v>
      </c>
      <c r="E422">
        <v>15</v>
      </c>
      <c r="F422">
        <v>300</v>
      </c>
      <c r="G422">
        <v>4500</v>
      </c>
    </row>
    <row r="423" spans="1:7" x14ac:dyDescent="0.25">
      <c r="A423" s="8" t="s">
        <v>78</v>
      </c>
      <c r="B423" t="s">
        <v>58</v>
      </c>
      <c r="C423" t="s">
        <v>82</v>
      </c>
      <c r="D423" t="s">
        <v>45</v>
      </c>
      <c r="E423">
        <v>3</v>
      </c>
      <c r="F423">
        <v>2000</v>
      </c>
      <c r="G423">
        <v>6000</v>
      </c>
    </row>
    <row r="424" spans="1:7" x14ac:dyDescent="0.25">
      <c r="A424" s="8" t="s">
        <v>78</v>
      </c>
      <c r="B424" t="s">
        <v>63</v>
      </c>
      <c r="C424" t="s">
        <v>74</v>
      </c>
      <c r="D424" t="s">
        <v>62</v>
      </c>
      <c r="E424">
        <v>12</v>
      </c>
      <c r="F424">
        <v>300</v>
      </c>
      <c r="G424">
        <v>3600</v>
      </c>
    </row>
    <row r="425" spans="1:7" x14ac:dyDescent="0.25">
      <c r="A425" s="8" t="s">
        <v>73</v>
      </c>
      <c r="B425" t="s">
        <v>58</v>
      </c>
      <c r="C425" t="s">
        <v>74</v>
      </c>
      <c r="D425" t="s">
        <v>62</v>
      </c>
      <c r="E425">
        <v>11</v>
      </c>
      <c r="F425">
        <v>300</v>
      </c>
      <c r="G425">
        <v>3300</v>
      </c>
    </row>
    <row r="426" spans="1:7" x14ac:dyDescent="0.25">
      <c r="A426" s="8" t="s">
        <v>42</v>
      </c>
      <c r="B426" t="s">
        <v>63</v>
      </c>
      <c r="C426" t="s">
        <v>74</v>
      </c>
      <c r="D426" t="s">
        <v>54</v>
      </c>
      <c r="E426">
        <v>6</v>
      </c>
      <c r="F426">
        <v>900</v>
      </c>
      <c r="G426">
        <v>5400</v>
      </c>
    </row>
    <row r="427" spans="1:7" x14ac:dyDescent="0.25">
      <c r="A427" s="8" t="s">
        <v>69</v>
      </c>
      <c r="B427" t="s">
        <v>67</v>
      </c>
      <c r="C427" t="s">
        <v>55</v>
      </c>
      <c r="D427" t="s">
        <v>41</v>
      </c>
      <c r="E427">
        <v>3</v>
      </c>
      <c r="F427">
        <v>750</v>
      </c>
      <c r="G427">
        <v>2250</v>
      </c>
    </row>
    <row r="428" spans="1:7" x14ac:dyDescent="0.25">
      <c r="A428" s="8" t="s">
        <v>42</v>
      </c>
      <c r="B428" t="s">
        <v>39</v>
      </c>
      <c r="C428" t="s">
        <v>74</v>
      </c>
      <c r="D428" t="s">
        <v>45</v>
      </c>
      <c r="E428">
        <v>5</v>
      </c>
      <c r="F428">
        <v>2000</v>
      </c>
      <c r="G428">
        <v>10000</v>
      </c>
    </row>
    <row r="429" spans="1:7" x14ac:dyDescent="0.25">
      <c r="A429" s="8" t="s">
        <v>79</v>
      </c>
      <c r="B429" t="s">
        <v>43</v>
      </c>
      <c r="C429" t="s">
        <v>82</v>
      </c>
      <c r="D429" t="s">
        <v>41</v>
      </c>
      <c r="E429">
        <v>7</v>
      </c>
      <c r="F429">
        <v>750</v>
      </c>
      <c r="G429">
        <v>5250</v>
      </c>
    </row>
    <row r="430" spans="1:7" x14ac:dyDescent="0.25">
      <c r="A430" s="8" t="s">
        <v>73</v>
      </c>
      <c r="B430" t="s">
        <v>39</v>
      </c>
      <c r="C430" t="s">
        <v>52</v>
      </c>
      <c r="D430" t="s">
        <v>41</v>
      </c>
      <c r="E430">
        <v>7</v>
      </c>
      <c r="F430">
        <v>750</v>
      </c>
      <c r="G430">
        <v>5250</v>
      </c>
    </row>
    <row r="431" spans="1:7" x14ac:dyDescent="0.25">
      <c r="A431" s="8" t="s">
        <v>79</v>
      </c>
      <c r="B431" t="s">
        <v>43</v>
      </c>
      <c r="C431" t="s">
        <v>82</v>
      </c>
      <c r="D431" t="s">
        <v>45</v>
      </c>
      <c r="E431">
        <v>4</v>
      </c>
      <c r="F431">
        <v>2000</v>
      </c>
      <c r="G431">
        <v>8000</v>
      </c>
    </row>
    <row r="432" spans="1:7" x14ac:dyDescent="0.25">
      <c r="A432" s="8" t="s">
        <v>61</v>
      </c>
      <c r="B432" t="s">
        <v>67</v>
      </c>
      <c r="C432" t="s">
        <v>44</v>
      </c>
      <c r="D432" t="s">
        <v>41</v>
      </c>
      <c r="E432">
        <v>3</v>
      </c>
      <c r="F432">
        <v>750</v>
      </c>
      <c r="G432">
        <v>2250</v>
      </c>
    </row>
    <row r="433" spans="1:7" x14ac:dyDescent="0.25">
      <c r="A433" s="8" t="s">
        <v>78</v>
      </c>
      <c r="B433" t="s">
        <v>58</v>
      </c>
      <c r="C433" t="s">
        <v>74</v>
      </c>
      <c r="D433" t="s">
        <v>54</v>
      </c>
      <c r="E433">
        <v>4</v>
      </c>
      <c r="F433">
        <v>900</v>
      </c>
      <c r="G433">
        <v>3600</v>
      </c>
    </row>
    <row r="434" spans="1:7" x14ac:dyDescent="0.25">
      <c r="A434" s="8" t="s">
        <v>42</v>
      </c>
      <c r="B434" t="s">
        <v>39</v>
      </c>
      <c r="C434" t="s">
        <v>55</v>
      </c>
      <c r="D434" t="s">
        <v>45</v>
      </c>
      <c r="E434">
        <v>6</v>
      </c>
      <c r="F434">
        <v>2000</v>
      </c>
      <c r="G434">
        <v>12000</v>
      </c>
    </row>
    <row r="435" spans="1:7" x14ac:dyDescent="0.25">
      <c r="A435" s="8" t="s">
        <v>61</v>
      </c>
      <c r="B435" t="s">
        <v>43</v>
      </c>
      <c r="C435" t="s">
        <v>55</v>
      </c>
      <c r="D435" t="s">
        <v>41</v>
      </c>
      <c r="E435">
        <v>6</v>
      </c>
      <c r="F435">
        <v>750</v>
      </c>
      <c r="G435">
        <v>4500</v>
      </c>
    </row>
    <row r="436" spans="1:7" x14ac:dyDescent="0.25">
      <c r="A436" s="8" t="s">
        <v>50</v>
      </c>
      <c r="B436" t="s">
        <v>63</v>
      </c>
      <c r="C436" t="s">
        <v>74</v>
      </c>
      <c r="D436" t="s">
        <v>54</v>
      </c>
      <c r="E436">
        <v>5</v>
      </c>
      <c r="F436">
        <v>900</v>
      </c>
      <c r="G436">
        <v>4500</v>
      </c>
    </row>
    <row r="437" spans="1:7" x14ac:dyDescent="0.25">
      <c r="A437" s="8" t="s">
        <v>42</v>
      </c>
      <c r="B437" t="s">
        <v>58</v>
      </c>
      <c r="C437" t="s">
        <v>82</v>
      </c>
      <c r="D437" t="s">
        <v>54</v>
      </c>
      <c r="E437">
        <v>6</v>
      </c>
      <c r="F437">
        <v>900</v>
      </c>
      <c r="G437">
        <v>5400</v>
      </c>
    </row>
    <row r="438" spans="1:7" x14ac:dyDescent="0.25">
      <c r="A438" s="8" t="s">
        <v>69</v>
      </c>
      <c r="B438" t="s">
        <v>39</v>
      </c>
      <c r="C438" t="s">
        <v>52</v>
      </c>
      <c r="D438" t="s">
        <v>54</v>
      </c>
      <c r="E438">
        <v>3</v>
      </c>
      <c r="F438">
        <v>900</v>
      </c>
      <c r="G438">
        <v>2700</v>
      </c>
    </row>
    <row r="439" spans="1:7" x14ac:dyDescent="0.25">
      <c r="A439" s="8" t="s">
        <v>42</v>
      </c>
      <c r="B439" t="s">
        <v>63</v>
      </c>
      <c r="C439" t="s">
        <v>82</v>
      </c>
      <c r="D439" t="s">
        <v>45</v>
      </c>
      <c r="E439">
        <v>4</v>
      </c>
      <c r="F439">
        <v>2000</v>
      </c>
      <c r="G439">
        <v>8000</v>
      </c>
    </row>
    <row r="440" spans="1:7" x14ac:dyDescent="0.25">
      <c r="A440" s="8" t="s">
        <v>50</v>
      </c>
      <c r="B440" t="s">
        <v>58</v>
      </c>
      <c r="C440" t="s">
        <v>52</v>
      </c>
      <c r="D440" t="s">
        <v>54</v>
      </c>
      <c r="E440">
        <v>3</v>
      </c>
      <c r="F440">
        <v>900</v>
      </c>
      <c r="G440">
        <v>2700</v>
      </c>
    </row>
    <row r="441" spans="1:7" x14ac:dyDescent="0.25">
      <c r="A441" s="8" t="s">
        <v>38</v>
      </c>
      <c r="B441" t="s">
        <v>63</v>
      </c>
      <c r="C441" t="s">
        <v>52</v>
      </c>
      <c r="D441" t="s">
        <v>54</v>
      </c>
      <c r="E441">
        <v>5</v>
      </c>
      <c r="F441">
        <v>900</v>
      </c>
      <c r="G441">
        <v>4500</v>
      </c>
    </row>
    <row r="442" spans="1:7" x14ac:dyDescent="0.25">
      <c r="A442" s="8" t="s">
        <v>80</v>
      </c>
      <c r="B442" t="s">
        <v>39</v>
      </c>
      <c r="C442" t="s">
        <v>82</v>
      </c>
      <c r="D442" t="s">
        <v>45</v>
      </c>
      <c r="E442">
        <v>4</v>
      </c>
      <c r="F442">
        <v>2000</v>
      </c>
      <c r="G442">
        <v>8000</v>
      </c>
    </row>
    <row r="443" spans="1:7" x14ac:dyDescent="0.25">
      <c r="A443" s="8" t="s">
        <v>42</v>
      </c>
      <c r="B443" t="s">
        <v>58</v>
      </c>
      <c r="C443" t="s">
        <v>71</v>
      </c>
      <c r="D443" t="s">
        <v>62</v>
      </c>
      <c r="E443">
        <v>11</v>
      </c>
      <c r="F443">
        <v>300</v>
      </c>
      <c r="G443">
        <v>3300</v>
      </c>
    </row>
    <row r="444" spans="1:7" x14ac:dyDescent="0.25">
      <c r="A444" s="8" t="s">
        <v>42</v>
      </c>
      <c r="B444" t="s">
        <v>58</v>
      </c>
      <c r="C444" t="s">
        <v>82</v>
      </c>
      <c r="D444" t="s">
        <v>45</v>
      </c>
      <c r="E444">
        <v>2</v>
      </c>
      <c r="F444">
        <v>2000</v>
      </c>
      <c r="G444">
        <v>4000</v>
      </c>
    </row>
    <row r="445" spans="1:7" x14ac:dyDescent="0.25">
      <c r="A445" s="8" t="s">
        <v>59</v>
      </c>
      <c r="B445" t="s">
        <v>67</v>
      </c>
      <c r="C445" t="s">
        <v>74</v>
      </c>
      <c r="D445" t="s">
        <v>57</v>
      </c>
      <c r="E445">
        <v>10</v>
      </c>
      <c r="F445">
        <v>700</v>
      </c>
      <c r="G445">
        <v>7000</v>
      </c>
    </row>
    <row r="446" spans="1:7" x14ac:dyDescent="0.25">
      <c r="A446" s="8" t="s">
        <v>73</v>
      </c>
      <c r="B446" t="s">
        <v>51</v>
      </c>
      <c r="C446" t="s">
        <v>71</v>
      </c>
      <c r="D446" t="s">
        <v>54</v>
      </c>
      <c r="E446">
        <v>3</v>
      </c>
      <c r="F446">
        <v>900</v>
      </c>
      <c r="G446">
        <v>2700</v>
      </c>
    </row>
    <row r="447" spans="1:7" x14ac:dyDescent="0.25">
      <c r="A447" s="8" t="s">
        <v>42</v>
      </c>
      <c r="B447" t="s">
        <v>58</v>
      </c>
      <c r="C447" t="s">
        <v>44</v>
      </c>
      <c r="D447" t="s">
        <v>41</v>
      </c>
      <c r="E447">
        <v>4</v>
      </c>
      <c r="F447">
        <v>750</v>
      </c>
      <c r="G447">
        <v>3000</v>
      </c>
    </row>
    <row r="448" spans="1:7" x14ac:dyDescent="0.25">
      <c r="A448" s="8" t="s">
        <v>38</v>
      </c>
      <c r="B448" t="s">
        <v>51</v>
      </c>
      <c r="C448" t="s">
        <v>52</v>
      </c>
      <c r="D448" t="s">
        <v>54</v>
      </c>
      <c r="E448">
        <v>5</v>
      </c>
      <c r="F448">
        <v>900</v>
      </c>
      <c r="G448">
        <v>4500</v>
      </c>
    </row>
    <row r="449" spans="1:7" x14ac:dyDescent="0.25">
      <c r="A449" s="8" t="s">
        <v>64</v>
      </c>
      <c r="B449" t="s">
        <v>39</v>
      </c>
      <c r="C449" t="s">
        <v>55</v>
      </c>
      <c r="D449" t="s">
        <v>62</v>
      </c>
      <c r="E449">
        <v>15</v>
      </c>
      <c r="F449">
        <v>300</v>
      </c>
      <c r="G449">
        <v>4500</v>
      </c>
    </row>
    <row r="450" spans="1:7" x14ac:dyDescent="0.25">
      <c r="A450" s="8" t="s">
        <v>64</v>
      </c>
      <c r="B450" t="s">
        <v>63</v>
      </c>
      <c r="C450" t="s">
        <v>40</v>
      </c>
      <c r="D450" t="s">
        <v>54</v>
      </c>
      <c r="E450">
        <v>3</v>
      </c>
      <c r="F450">
        <v>900</v>
      </c>
      <c r="G450">
        <v>2700</v>
      </c>
    </row>
    <row r="451" spans="1:7" x14ac:dyDescent="0.25">
      <c r="A451" s="8" t="s">
        <v>69</v>
      </c>
      <c r="B451" t="s">
        <v>67</v>
      </c>
      <c r="C451" t="s">
        <v>71</v>
      </c>
      <c r="D451" t="s">
        <v>45</v>
      </c>
      <c r="E451">
        <v>2</v>
      </c>
      <c r="F451">
        <v>2000</v>
      </c>
      <c r="G451">
        <v>4000</v>
      </c>
    </row>
    <row r="452" spans="1:7" x14ac:dyDescent="0.25">
      <c r="A452" s="8" t="s">
        <v>80</v>
      </c>
      <c r="B452" t="s">
        <v>51</v>
      </c>
      <c r="C452" t="s">
        <v>52</v>
      </c>
      <c r="D452" t="s">
        <v>41</v>
      </c>
      <c r="E452">
        <v>5</v>
      </c>
      <c r="F452">
        <v>750</v>
      </c>
      <c r="G452">
        <v>3750</v>
      </c>
    </row>
    <row r="453" spans="1:7" x14ac:dyDescent="0.25">
      <c r="A453" s="8" t="s">
        <v>42</v>
      </c>
      <c r="B453" t="s">
        <v>51</v>
      </c>
      <c r="C453" t="s">
        <v>71</v>
      </c>
      <c r="D453" t="s">
        <v>57</v>
      </c>
      <c r="E453">
        <v>9</v>
      </c>
      <c r="F453">
        <v>700</v>
      </c>
      <c r="G453">
        <v>6300</v>
      </c>
    </row>
    <row r="454" spans="1:7" x14ac:dyDescent="0.25">
      <c r="A454" s="8" t="s">
        <v>64</v>
      </c>
      <c r="B454" t="s">
        <v>39</v>
      </c>
      <c r="C454" t="s">
        <v>52</v>
      </c>
      <c r="D454" t="s">
        <v>54</v>
      </c>
      <c r="E454">
        <v>5</v>
      </c>
      <c r="F454">
        <v>900</v>
      </c>
      <c r="G454">
        <v>4500</v>
      </c>
    </row>
    <row r="455" spans="1:7" x14ac:dyDescent="0.25">
      <c r="A455" s="8" t="s">
        <v>59</v>
      </c>
      <c r="B455" t="s">
        <v>39</v>
      </c>
      <c r="C455" t="s">
        <v>82</v>
      </c>
      <c r="D455" t="s">
        <v>41</v>
      </c>
      <c r="E455">
        <v>5</v>
      </c>
      <c r="F455">
        <v>750</v>
      </c>
      <c r="G455">
        <v>3750</v>
      </c>
    </row>
    <row r="456" spans="1:7" x14ac:dyDescent="0.25">
      <c r="A456" s="8" t="s">
        <v>69</v>
      </c>
      <c r="B456" t="s">
        <v>39</v>
      </c>
      <c r="C456" t="s">
        <v>74</v>
      </c>
      <c r="D456" t="s">
        <v>41</v>
      </c>
      <c r="E456">
        <v>5</v>
      </c>
      <c r="F456">
        <v>750</v>
      </c>
      <c r="G456">
        <v>3750</v>
      </c>
    </row>
    <row r="457" spans="1:7" x14ac:dyDescent="0.25">
      <c r="A457" s="8" t="s">
        <v>69</v>
      </c>
      <c r="B457" t="s">
        <v>43</v>
      </c>
      <c r="C457" t="s">
        <v>52</v>
      </c>
      <c r="D457" t="s">
        <v>45</v>
      </c>
      <c r="E457">
        <v>5</v>
      </c>
      <c r="F457">
        <v>2000</v>
      </c>
      <c r="G457">
        <v>10000</v>
      </c>
    </row>
    <row r="458" spans="1:7" x14ac:dyDescent="0.25">
      <c r="A458" s="8" t="s">
        <v>80</v>
      </c>
      <c r="B458" t="s">
        <v>51</v>
      </c>
      <c r="C458" t="s">
        <v>82</v>
      </c>
      <c r="D458" t="s">
        <v>57</v>
      </c>
      <c r="E458">
        <v>6</v>
      </c>
      <c r="F458">
        <v>700</v>
      </c>
      <c r="G458">
        <v>4200</v>
      </c>
    </row>
    <row r="459" spans="1:7" x14ac:dyDescent="0.25">
      <c r="A459" s="8" t="s">
        <v>61</v>
      </c>
      <c r="B459" t="s">
        <v>43</v>
      </c>
      <c r="C459" t="s">
        <v>52</v>
      </c>
      <c r="D459" t="s">
        <v>41</v>
      </c>
      <c r="E459">
        <v>5</v>
      </c>
      <c r="F459">
        <v>750</v>
      </c>
      <c r="G459">
        <v>3750</v>
      </c>
    </row>
    <row r="460" spans="1:7" x14ac:dyDescent="0.25">
      <c r="A460" s="8" t="s">
        <v>61</v>
      </c>
      <c r="B460" t="s">
        <v>51</v>
      </c>
      <c r="C460" t="s">
        <v>55</v>
      </c>
      <c r="D460" t="s">
        <v>45</v>
      </c>
      <c r="E460">
        <v>3</v>
      </c>
      <c r="F460">
        <v>2000</v>
      </c>
      <c r="G460">
        <v>6000</v>
      </c>
    </row>
    <row r="461" spans="1:7" x14ac:dyDescent="0.25">
      <c r="A461" s="8" t="s">
        <v>69</v>
      </c>
      <c r="B461" t="s">
        <v>67</v>
      </c>
      <c r="C461" t="s">
        <v>74</v>
      </c>
      <c r="D461" t="s">
        <v>45</v>
      </c>
      <c r="E461">
        <v>5</v>
      </c>
      <c r="F461">
        <v>2000</v>
      </c>
      <c r="G461">
        <v>10000</v>
      </c>
    </row>
    <row r="462" spans="1:7" x14ac:dyDescent="0.25">
      <c r="A462" s="8" t="s">
        <v>42</v>
      </c>
      <c r="B462" t="s">
        <v>67</v>
      </c>
      <c r="C462" t="s">
        <v>82</v>
      </c>
      <c r="D462" t="s">
        <v>57</v>
      </c>
      <c r="E462">
        <v>10</v>
      </c>
      <c r="F462">
        <v>700</v>
      </c>
      <c r="G462">
        <v>7000</v>
      </c>
    </row>
    <row r="463" spans="1:7" x14ac:dyDescent="0.25">
      <c r="A463" s="8" t="s">
        <v>50</v>
      </c>
      <c r="B463" t="s">
        <v>67</v>
      </c>
      <c r="C463" t="s">
        <v>52</v>
      </c>
      <c r="D463" t="s">
        <v>57</v>
      </c>
      <c r="E463">
        <v>6</v>
      </c>
      <c r="F463">
        <v>700</v>
      </c>
      <c r="G463">
        <v>4200</v>
      </c>
    </row>
    <row r="464" spans="1:7" x14ac:dyDescent="0.25">
      <c r="A464" s="8" t="s">
        <v>38</v>
      </c>
      <c r="B464" t="s">
        <v>39</v>
      </c>
      <c r="C464" t="s">
        <v>82</v>
      </c>
      <c r="D464" t="s">
        <v>62</v>
      </c>
      <c r="E464">
        <v>12</v>
      </c>
      <c r="F464">
        <v>300</v>
      </c>
      <c r="G464">
        <v>3600</v>
      </c>
    </row>
    <row r="465" spans="1:7" x14ac:dyDescent="0.25">
      <c r="A465" s="8" t="s">
        <v>59</v>
      </c>
      <c r="B465" t="s">
        <v>63</v>
      </c>
      <c r="C465" t="s">
        <v>44</v>
      </c>
      <c r="D465" t="s">
        <v>45</v>
      </c>
      <c r="E465">
        <v>4</v>
      </c>
      <c r="F465">
        <v>2000</v>
      </c>
      <c r="G465">
        <v>8000</v>
      </c>
    </row>
    <row r="466" spans="1:7" x14ac:dyDescent="0.25">
      <c r="A466" s="8" t="s">
        <v>42</v>
      </c>
      <c r="B466" t="s">
        <v>63</v>
      </c>
      <c r="C466" t="s">
        <v>40</v>
      </c>
      <c r="D466" t="s">
        <v>57</v>
      </c>
      <c r="E466">
        <v>8</v>
      </c>
      <c r="F466">
        <v>700</v>
      </c>
      <c r="G466">
        <v>5600</v>
      </c>
    </row>
    <row r="467" spans="1:7" x14ac:dyDescent="0.25">
      <c r="A467" s="8" t="s">
        <v>38</v>
      </c>
      <c r="B467" t="s">
        <v>43</v>
      </c>
      <c r="C467" t="s">
        <v>52</v>
      </c>
      <c r="D467" t="s">
        <v>57</v>
      </c>
      <c r="E467">
        <v>10</v>
      </c>
      <c r="F467">
        <v>700</v>
      </c>
      <c r="G467">
        <v>7000</v>
      </c>
    </row>
    <row r="468" spans="1:7" x14ac:dyDescent="0.25">
      <c r="A468" s="8" t="s">
        <v>50</v>
      </c>
      <c r="B468" t="s">
        <v>63</v>
      </c>
      <c r="C468" t="s">
        <v>40</v>
      </c>
      <c r="D468" t="s">
        <v>45</v>
      </c>
      <c r="E468">
        <v>4</v>
      </c>
      <c r="F468">
        <v>2000</v>
      </c>
      <c r="G468">
        <v>8000</v>
      </c>
    </row>
    <row r="469" spans="1:7" x14ac:dyDescent="0.25">
      <c r="A469" s="8" t="s">
        <v>78</v>
      </c>
      <c r="B469" t="s">
        <v>67</v>
      </c>
      <c r="C469" t="s">
        <v>44</v>
      </c>
      <c r="D469" t="s">
        <v>41</v>
      </c>
      <c r="E469">
        <v>4</v>
      </c>
      <c r="F469">
        <v>750</v>
      </c>
      <c r="G469">
        <v>3000</v>
      </c>
    </row>
    <row r="470" spans="1:7" x14ac:dyDescent="0.25">
      <c r="A470" s="8" t="s">
        <v>69</v>
      </c>
      <c r="B470" t="s">
        <v>51</v>
      </c>
      <c r="C470" t="s">
        <v>74</v>
      </c>
      <c r="D470" t="s">
        <v>54</v>
      </c>
      <c r="E470">
        <v>6</v>
      </c>
      <c r="F470">
        <v>900</v>
      </c>
      <c r="G470">
        <v>5400</v>
      </c>
    </row>
    <row r="471" spans="1:7" x14ac:dyDescent="0.25">
      <c r="A471" s="8" t="s">
        <v>69</v>
      </c>
      <c r="B471" t="s">
        <v>67</v>
      </c>
      <c r="C471" t="s">
        <v>40</v>
      </c>
      <c r="D471" t="s">
        <v>41</v>
      </c>
      <c r="E471">
        <v>6</v>
      </c>
      <c r="F471">
        <v>750</v>
      </c>
      <c r="G471">
        <v>4500</v>
      </c>
    </row>
    <row r="472" spans="1:7" x14ac:dyDescent="0.25">
      <c r="A472" s="8" t="s">
        <v>79</v>
      </c>
      <c r="B472" t="s">
        <v>51</v>
      </c>
      <c r="C472" t="s">
        <v>55</v>
      </c>
      <c r="D472" t="s">
        <v>57</v>
      </c>
      <c r="E472">
        <v>6</v>
      </c>
      <c r="F472">
        <v>700</v>
      </c>
      <c r="G472">
        <v>4200</v>
      </c>
    </row>
    <row r="473" spans="1:7" x14ac:dyDescent="0.25">
      <c r="A473" s="8" t="s">
        <v>73</v>
      </c>
      <c r="B473" t="s">
        <v>39</v>
      </c>
      <c r="C473" t="s">
        <v>71</v>
      </c>
      <c r="D473" t="s">
        <v>41</v>
      </c>
      <c r="E473">
        <v>6</v>
      </c>
      <c r="F473">
        <v>750</v>
      </c>
      <c r="G473">
        <v>4500</v>
      </c>
    </row>
    <row r="474" spans="1:7" x14ac:dyDescent="0.25">
      <c r="A474" s="8" t="s">
        <v>79</v>
      </c>
      <c r="B474" t="s">
        <v>43</v>
      </c>
      <c r="C474" t="s">
        <v>82</v>
      </c>
      <c r="D474" t="s">
        <v>62</v>
      </c>
      <c r="E474">
        <v>13</v>
      </c>
      <c r="F474">
        <v>300</v>
      </c>
      <c r="G474">
        <v>3900</v>
      </c>
    </row>
    <row r="475" spans="1:7" x14ac:dyDescent="0.25">
      <c r="A475" s="8" t="s">
        <v>42</v>
      </c>
      <c r="B475" t="s">
        <v>43</v>
      </c>
      <c r="C475" t="s">
        <v>52</v>
      </c>
      <c r="D475" t="s">
        <v>45</v>
      </c>
      <c r="E475">
        <v>6</v>
      </c>
      <c r="F475">
        <v>2000</v>
      </c>
      <c r="G475">
        <v>12000</v>
      </c>
    </row>
    <row r="476" spans="1:7" x14ac:dyDescent="0.25">
      <c r="A476" s="8" t="s">
        <v>38</v>
      </c>
      <c r="B476" t="s">
        <v>39</v>
      </c>
      <c r="C476" t="s">
        <v>55</v>
      </c>
      <c r="D476" t="s">
        <v>57</v>
      </c>
      <c r="E476">
        <v>9</v>
      </c>
      <c r="F476">
        <v>700</v>
      </c>
      <c r="G476">
        <v>6300</v>
      </c>
    </row>
    <row r="477" spans="1:7" x14ac:dyDescent="0.25">
      <c r="A477" s="8" t="s">
        <v>69</v>
      </c>
      <c r="B477" t="s">
        <v>58</v>
      </c>
      <c r="C477" t="s">
        <v>44</v>
      </c>
      <c r="D477" t="s">
        <v>41</v>
      </c>
      <c r="E477">
        <v>5</v>
      </c>
      <c r="F477">
        <v>750</v>
      </c>
      <c r="G477">
        <v>3750</v>
      </c>
    </row>
    <row r="478" spans="1:7" x14ac:dyDescent="0.25">
      <c r="A478" s="8" t="s">
        <v>69</v>
      </c>
      <c r="B478" t="s">
        <v>43</v>
      </c>
      <c r="C478" t="s">
        <v>82</v>
      </c>
      <c r="D478" t="s">
        <v>54</v>
      </c>
      <c r="E478">
        <v>5</v>
      </c>
      <c r="F478">
        <v>900</v>
      </c>
      <c r="G478">
        <v>4500</v>
      </c>
    </row>
    <row r="479" spans="1:7" x14ac:dyDescent="0.25">
      <c r="A479" s="8" t="s">
        <v>78</v>
      </c>
      <c r="B479" t="s">
        <v>58</v>
      </c>
      <c r="C479" t="s">
        <v>44</v>
      </c>
      <c r="D479" t="s">
        <v>57</v>
      </c>
      <c r="E479">
        <v>8</v>
      </c>
      <c r="F479">
        <v>700</v>
      </c>
      <c r="G479">
        <v>5600</v>
      </c>
    </row>
    <row r="480" spans="1:7" x14ac:dyDescent="0.25">
      <c r="A480" s="8" t="s">
        <v>48</v>
      </c>
      <c r="B480" t="s">
        <v>63</v>
      </c>
      <c r="C480" t="s">
        <v>82</v>
      </c>
      <c r="D480" t="s">
        <v>54</v>
      </c>
      <c r="E480">
        <v>4</v>
      </c>
      <c r="F480">
        <v>900</v>
      </c>
      <c r="G480">
        <v>3600</v>
      </c>
    </row>
    <row r="481" spans="1:7" x14ac:dyDescent="0.25">
      <c r="A481" s="8" t="s">
        <v>61</v>
      </c>
      <c r="B481" t="s">
        <v>51</v>
      </c>
      <c r="C481" t="s">
        <v>40</v>
      </c>
      <c r="D481" t="s">
        <v>45</v>
      </c>
      <c r="E481">
        <v>4</v>
      </c>
      <c r="F481">
        <v>2000</v>
      </c>
      <c r="G481">
        <v>8000</v>
      </c>
    </row>
    <row r="482" spans="1:7" x14ac:dyDescent="0.25">
      <c r="A482" s="8" t="s">
        <v>48</v>
      </c>
      <c r="B482" t="s">
        <v>43</v>
      </c>
      <c r="C482" t="s">
        <v>82</v>
      </c>
      <c r="D482" t="s">
        <v>41</v>
      </c>
      <c r="E482">
        <v>7</v>
      </c>
      <c r="F482">
        <v>750</v>
      </c>
      <c r="G482">
        <v>5250</v>
      </c>
    </row>
    <row r="483" spans="1:7" x14ac:dyDescent="0.25">
      <c r="A483" s="8" t="s">
        <v>73</v>
      </c>
      <c r="B483" t="s">
        <v>58</v>
      </c>
      <c r="C483" t="s">
        <v>52</v>
      </c>
      <c r="D483" t="s">
        <v>62</v>
      </c>
      <c r="E483">
        <v>15</v>
      </c>
      <c r="F483">
        <v>300</v>
      </c>
      <c r="G483">
        <v>4500</v>
      </c>
    </row>
    <row r="484" spans="1:7" x14ac:dyDescent="0.25">
      <c r="A484" s="8" t="s">
        <v>64</v>
      </c>
      <c r="B484" t="s">
        <v>51</v>
      </c>
      <c r="C484" t="s">
        <v>82</v>
      </c>
      <c r="D484" t="s">
        <v>41</v>
      </c>
      <c r="E484">
        <v>4</v>
      </c>
      <c r="F484">
        <v>750</v>
      </c>
      <c r="G484">
        <v>3000</v>
      </c>
    </row>
    <row r="485" spans="1:7" x14ac:dyDescent="0.25">
      <c r="A485" s="8" t="s">
        <v>48</v>
      </c>
      <c r="B485" t="s">
        <v>67</v>
      </c>
      <c r="C485" t="s">
        <v>82</v>
      </c>
      <c r="D485" t="s">
        <v>41</v>
      </c>
      <c r="E485">
        <v>6</v>
      </c>
      <c r="F485">
        <v>750</v>
      </c>
      <c r="G485">
        <v>4500</v>
      </c>
    </row>
    <row r="486" spans="1:7" x14ac:dyDescent="0.25">
      <c r="A486" s="8" t="s">
        <v>61</v>
      </c>
      <c r="B486" t="s">
        <v>51</v>
      </c>
      <c r="C486" t="s">
        <v>82</v>
      </c>
      <c r="D486" t="s">
        <v>45</v>
      </c>
      <c r="E486">
        <v>4</v>
      </c>
      <c r="F486">
        <v>2000</v>
      </c>
      <c r="G486">
        <v>8000</v>
      </c>
    </row>
    <row r="487" spans="1:7" x14ac:dyDescent="0.25">
      <c r="A487" s="8" t="s">
        <v>61</v>
      </c>
      <c r="B487" t="s">
        <v>67</v>
      </c>
      <c r="C487" t="s">
        <v>74</v>
      </c>
      <c r="D487" t="s">
        <v>57</v>
      </c>
      <c r="E487">
        <v>10</v>
      </c>
      <c r="F487">
        <v>700</v>
      </c>
      <c r="G487">
        <v>7000</v>
      </c>
    </row>
    <row r="488" spans="1:7" x14ac:dyDescent="0.25">
      <c r="A488" s="8" t="s">
        <v>80</v>
      </c>
      <c r="B488" t="s">
        <v>67</v>
      </c>
      <c r="C488" t="s">
        <v>71</v>
      </c>
      <c r="D488" t="s">
        <v>57</v>
      </c>
      <c r="E488">
        <v>10</v>
      </c>
      <c r="F488">
        <v>700</v>
      </c>
      <c r="G488">
        <v>7000</v>
      </c>
    </row>
    <row r="489" spans="1:7" x14ac:dyDescent="0.25">
      <c r="A489" s="8" t="s">
        <v>42</v>
      </c>
      <c r="B489" t="s">
        <v>58</v>
      </c>
      <c r="C489" t="s">
        <v>52</v>
      </c>
      <c r="D489" t="s">
        <v>62</v>
      </c>
      <c r="E489">
        <v>15</v>
      </c>
      <c r="F489">
        <v>300</v>
      </c>
      <c r="G489">
        <v>4500</v>
      </c>
    </row>
    <row r="490" spans="1:7" x14ac:dyDescent="0.25">
      <c r="A490" s="8" t="s">
        <v>59</v>
      </c>
      <c r="B490" t="s">
        <v>58</v>
      </c>
      <c r="C490" t="s">
        <v>55</v>
      </c>
      <c r="D490" t="s">
        <v>45</v>
      </c>
      <c r="E490">
        <v>4</v>
      </c>
      <c r="F490">
        <v>2000</v>
      </c>
      <c r="G490">
        <v>8000</v>
      </c>
    </row>
    <row r="491" spans="1:7" x14ac:dyDescent="0.25">
      <c r="A491" s="8" t="s">
        <v>48</v>
      </c>
      <c r="B491" t="s">
        <v>43</v>
      </c>
      <c r="C491" t="s">
        <v>82</v>
      </c>
      <c r="D491" t="s">
        <v>54</v>
      </c>
      <c r="E491">
        <v>3</v>
      </c>
      <c r="F491">
        <v>900</v>
      </c>
      <c r="G491">
        <v>2700</v>
      </c>
    </row>
    <row r="492" spans="1:7" x14ac:dyDescent="0.25">
      <c r="A492" s="8" t="s">
        <v>38</v>
      </c>
      <c r="B492" t="s">
        <v>67</v>
      </c>
      <c r="C492" t="s">
        <v>55</v>
      </c>
      <c r="D492" t="s">
        <v>41</v>
      </c>
      <c r="E492">
        <v>7</v>
      </c>
      <c r="F492">
        <v>750</v>
      </c>
      <c r="G492">
        <v>5250</v>
      </c>
    </row>
    <row r="493" spans="1:7" x14ac:dyDescent="0.25">
      <c r="A493" s="8" t="s">
        <v>42</v>
      </c>
      <c r="B493" t="s">
        <v>67</v>
      </c>
      <c r="C493" t="s">
        <v>82</v>
      </c>
      <c r="D493" t="s">
        <v>45</v>
      </c>
      <c r="E493">
        <v>3</v>
      </c>
      <c r="F493">
        <v>2000</v>
      </c>
      <c r="G493">
        <v>6000</v>
      </c>
    </row>
    <row r="494" spans="1:7" x14ac:dyDescent="0.25">
      <c r="A494" s="8" t="s">
        <v>79</v>
      </c>
      <c r="B494" t="s">
        <v>51</v>
      </c>
      <c r="C494" t="s">
        <v>44</v>
      </c>
      <c r="D494" t="s">
        <v>54</v>
      </c>
      <c r="E494">
        <v>6</v>
      </c>
      <c r="F494">
        <v>900</v>
      </c>
      <c r="G494">
        <v>5400</v>
      </c>
    </row>
    <row r="495" spans="1:7" x14ac:dyDescent="0.25">
      <c r="A495" s="8" t="s">
        <v>79</v>
      </c>
      <c r="B495" t="s">
        <v>39</v>
      </c>
      <c r="C495" t="s">
        <v>44</v>
      </c>
      <c r="D495" t="s">
        <v>41</v>
      </c>
      <c r="E495">
        <v>6</v>
      </c>
      <c r="F495">
        <v>750</v>
      </c>
      <c r="G495">
        <v>4500</v>
      </c>
    </row>
    <row r="496" spans="1:7" x14ac:dyDescent="0.25">
      <c r="A496" s="8" t="s">
        <v>73</v>
      </c>
      <c r="B496" t="s">
        <v>63</v>
      </c>
      <c r="C496" t="s">
        <v>71</v>
      </c>
      <c r="D496" t="s">
        <v>41</v>
      </c>
      <c r="E496">
        <v>7</v>
      </c>
      <c r="F496">
        <v>750</v>
      </c>
      <c r="G496">
        <v>5250</v>
      </c>
    </row>
    <row r="497" spans="1:7" x14ac:dyDescent="0.25">
      <c r="A497" s="8" t="s">
        <v>69</v>
      </c>
      <c r="B497" t="s">
        <v>51</v>
      </c>
      <c r="C497" t="s">
        <v>74</v>
      </c>
      <c r="D497" t="s">
        <v>54</v>
      </c>
      <c r="E497">
        <v>4</v>
      </c>
      <c r="F497">
        <v>900</v>
      </c>
      <c r="G497">
        <v>3600</v>
      </c>
    </row>
    <row r="498" spans="1:7" x14ac:dyDescent="0.25">
      <c r="A498" s="8" t="s">
        <v>50</v>
      </c>
      <c r="B498" t="s">
        <v>63</v>
      </c>
      <c r="C498" t="s">
        <v>71</v>
      </c>
      <c r="D498" t="s">
        <v>41</v>
      </c>
      <c r="E498">
        <v>6</v>
      </c>
      <c r="F498">
        <v>750</v>
      </c>
      <c r="G498">
        <v>4500</v>
      </c>
    </row>
    <row r="499" spans="1:7" x14ac:dyDescent="0.25">
      <c r="A499" s="8" t="s">
        <v>78</v>
      </c>
      <c r="B499" t="s">
        <v>63</v>
      </c>
      <c r="C499" t="s">
        <v>55</v>
      </c>
      <c r="D499" t="s">
        <v>45</v>
      </c>
      <c r="E499">
        <v>3</v>
      </c>
      <c r="F499">
        <v>2000</v>
      </c>
      <c r="G499">
        <v>6000</v>
      </c>
    </row>
    <row r="500" spans="1:7" x14ac:dyDescent="0.25">
      <c r="A500" s="8" t="s">
        <v>80</v>
      </c>
      <c r="B500" t="s">
        <v>58</v>
      </c>
      <c r="C500" t="s">
        <v>82</v>
      </c>
      <c r="D500" t="s">
        <v>54</v>
      </c>
      <c r="E500">
        <v>6</v>
      </c>
      <c r="F500">
        <v>900</v>
      </c>
      <c r="G500">
        <v>5400</v>
      </c>
    </row>
    <row r="501" spans="1:7" x14ac:dyDescent="0.25">
      <c r="A501" s="8" t="s">
        <v>69</v>
      </c>
      <c r="B501" t="s">
        <v>63</v>
      </c>
      <c r="C501" t="s">
        <v>71</v>
      </c>
      <c r="D501" t="s">
        <v>41</v>
      </c>
      <c r="E501">
        <v>6</v>
      </c>
      <c r="F501">
        <v>750</v>
      </c>
      <c r="G501">
        <v>4500</v>
      </c>
    </row>
    <row r="502" spans="1:7" x14ac:dyDescent="0.25">
      <c r="A502" s="8" t="s">
        <v>61</v>
      </c>
      <c r="B502" t="s">
        <v>67</v>
      </c>
      <c r="C502" t="s">
        <v>55</v>
      </c>
      <c r="D502" t="s">
        <v>57</v>
      </c>
      <c r="E502">
        <v>6</v>
      </c>
      <c r="F502">
        <v>700</v>
      </c>
      <c r="G502">
        <v>4200</v>
      </c>
    </row>
    <row r="503" spans="1:7" x14ac:dyDescent="0.25">
      <c r="A503" s="8" t="s">
        <v>78</v>
      </c>
      <c r="B503" t="s">
        <v>39</v>
      </c>
      <c r="C503" t="s">
        <v>55</v>
      </c>
      <c r="D503" t="s">
        <v>57</v>
      </c>
      <c r="E503">
        <v>7</v>
      </c>
      <c r="F503">
        <v>700</v>
      </c>
      <c r="G503">
        <v>4900</v>
      </c>
    </row>
    <row r="504" spans="1:7" x14ac:dyDescent="0.25">
      <c r="A504" s="8" t="s">
        <v>64</v>
      </c>
      <c r="B504" t="s">
        <v>58</v>
      </c>
      <c r="C504" t="s">
        <v>71</v>
      </c>
      <c r="D504" t="s">
        <v>45</v>
      </c>
      <c r="E504">
        <v>3</v>
      </c>
      <c r="F504">
        <v>2000</v>
      </c>
      <c r="G504">
        <v>6000</v>
      </c>
    </row>
    <row r="505" spans="1:7" x14ac:dyDescent="0.25">
      <c r="A505" s="8" t="s">
        <v>48</v>
      </c>
      <c r="B505" t="s">
        <v>63</v>
      </c>
      <c r="C505" t="s">
        <v>52</v>
      </c>
      <c r="D505" t="s">
        <v>57</v>
      </c>
      <c r="E505">
        <v>10</v>
      </c>
      <c r="F505">
        <v>700</v>
      </c>
      <c r="G505">
        <v>7000</v>
      </c>
    </row>
    <row r="506" spans="1:7" x14ac:dyDescent="0.25">
      <c r="A506" s="8" t="s">
        <v>78</v>
      </c>
      <c r="B506" t="s">
        <v>67</v>
      </c>
      <c r="C506" t="s">
        <v>82</v>
      </c>
      <c r="D506" t="s">
        <v>57</v>
      </c>
      <c r="E506">
        <v>6</v>
      </c>
      <c r="F506">
        <v>700</v>
      </c>
      <c r="G506">
        <v>4200</v>
      </c>
    </row>
    <row r="507" spans="1:7" x14ac:dyDescent="0.25">
      <c r="A507" s="8" t="s">
        <v>48</v>
      </c>
      <c r="B507" t="s">
        <v>67</v>
      </c>
      <c r="C507" t="s">
        <v>52</v>
      </c>
      <c r="D507" t="s">
        <v>54</v>
      </c>
      <c r="E507">
        <v>5</v>
      </c>
      <c r="F507">
        <v>900</v>
      </c>
      <c r="G507">
        <v>4500</v>
      </c>
    </row>
    <row r="508" spans="1:7" x14ac:dyDescent="0.25">
      <c r="A508" s="8" t="s">
        <v>78</v>
      </c>
      <c r="B508" t="s">
        <v>39</v>
      </c>
      <c r="C508" t="s">
        <v>40</v>
      </c>
      <c r="D508" t="s">
        <v>57</v>
      </c>
      <c r="E508">
        <v>10</v>
      </c>
      <c r="F508">
        <v>700</v>
      </c>
      <c r="G508">
        <v>7000</v>
      </c>
    </row>
    <row r="509" spans="1:7" x14ac:dyDescent="0.25">
      <c r="A509" s="8" t="s">
        <v>38</v>
      </c>
      <c r="B509" t="s">
        <v>39</v>
      </c>
      <c r="C509" t="s">
        <v>82</v>
      </c>
      <c r="D509" t="s">
        <v>41</v>
      </c>
      <c r="E509">
        <v>5</v>
      </c>
      <c r="F509">
        <v>750</v>
      </c>
      <c r="G509">
        <v>3750</v>
      </c>
    </row>
    <row r="510" spans="1:7" x14ac:dyDescent="0.25">
      <c r="A510" s="8" t="s">
        <v>38</v>
      </c>
      <c r="B510" t="s">
        <v>63</v>
      </c>
      <c r="C510" t="s">
        <v>74</v>
      </c>
      <c r="D510" t="s">
        <v>54</v>
      </c>
      <c r="E510">
        <v>7</v>
      </c>
      <c r="F510">
        <v>900</v>
      </c>
      <c r="G510">
        <v>6300</v>
      </c>
    </row>
    <row r="511" spans="1:7" x14ac:dyDescent="0.25">
      <c r="A511" s="8" t="s">
        <v>73</v>
      </c>
      <c r="B511" t="s">
        <v>51</v>
      </c>
      <c r="C511" t="s">
        <v>44</v>
      </c>
      <c r="D511" t="s">
        <v>45</v>
      </c>
      <c r="E511">
        <v>3</v>
      </c>
      <c r="F511">
        <v>2000</v>
      </c>
      <c r="G511">
        <v>6000</v>
      </c>
    </row>
    <row r="512" spans="1:7" x14ac:dyDescent="0.25">
      <c r="A512" s="8" t="s">
        <v>64</v>
      </c>
      <c r="B512" t="s">
        <v>58</v>
      </c>
      <c r="C512" t="s">
        <v>74</v>
      </c>
      <c r="D512" t="s">
        <v>57</v>
      </c>
      <c r="E512">
        <v>7</v>
      </c>
      <c r="F512">
        <v>700</v>
      </c>
      <c r="G512">
        <v>4900</v>
      </c>
    </row>
    <row r="513" spans="1:7" x14ac:dyDescent="0.25">
      <c r="A513" s="8" t="s">
        <v>73</v>
      </c>
      <c r="B513" t="s">
        <v>51</v>
      </c>
      <c r="C513" t="s">
        <v>44</v>
      </c>
      <c r="D513" t="s">
        <v>62</v>
      </c>
      <c r="E513">
        <v>15</v>
      </c>
      <c r="F513">
        <v>300</v>
      </c>
      <c r="G513">
        <v>4500</v>
      </c>
    </row>
    <row r="514" spans="1:7" x14ac:dyDescent="0.25">
      <c r="A514" s="8" t="s">
        <v>69</v>
      </c>
      <c r="B514" t="s">
        <v>39</v>
      </c>
      <c r="C514" t="s">
        <v>44</v>
      </c>
      <c r="D514" t="s">
        <v>62</v>
      </c>
      <c r="E514">
        <v>11</v>
      </c>
      <c r="F514">
        <v>300</v>
      </c>
      <c r="G514">
        <v>3300</v>
      </c>
    </row>
    <row r="515" spans="1:7" x14ac:dyDescent="0.25">
      <c r="A515" s="8" t="s">
        <v>73</v>
      </c>
      <c r="B515" t="s">
        <v>43</v>
      </c>
      <c r="C515" t="s">
        <v>74</v>
      </c>
      <c r="D515" t="s">
        <v>54</v>
      </c>
      <c r="E515">
        <v>5</v>
      </c>
      <c r="F515">
        <v>900</v>
      </c>
      <c r="G515">
        <v>4500</v>
      </c>
    </row>
    <row r="516" spans="1:7" x14ac:dyDescent="0.25">
      <c r="A516" s="8" t="s">
        <v>69</v>
      </c>
      <c r="B516" t="s">
        <v>67</v>
      </c>
      <c r="C516" t="s">
        <v>71</v>
      </c>
      <c r="D516" t="s">
        <v>45</v>
      </c>
      <c r="E516">
        <v>2</v>
      </c>
      <c r="F516">
        <v>2000</v>
      </c>
      <c r="G516">
        <v>4000</v>
      </c>
    </row>
    <row r="517" spans="1:7" x14ac:dyDescent="0.25">
      <c r="A517" s="8" t="s">
        <v>80</v>
      </c>
      <c r="B517" t="s">
        <v>51</v>
      </c>
      <c r="C517" t="s">
        <v>74</v>
      </c>
      <c r="D517" t="s">
        <v>41</v>
      </c>
      <c r="E517">
        <v>7</v>
      </c>
      <c r="F517">
        <v>750</v>
      </c>
      <c r="G517">
        <v>5250</v>
      </c>
    </row>
    <row r="518" spans="1:7" x14ac:dyDescent="0.25">
      <c r="A518" s="8" t="s">
        <v>42</v>
      </c>
      <c r="B518" t="s">
        <v>58</v>
      </c>
      <c r="C518" t="s">
        <v>55</v>
      </c>
      <c r="D518" t="s">
        <v>45</v>
      </c>
      <c r="E518">
        <v>2</v>
      </c>
      <c r="F518">
        <v>2000</v>
      </c>
      <c r="G518">
        <v>4000</v>
      </c>
    </row>
    <row r="519" spans="1:7" x14ac:dyDescent="0.25">
      <c r="A519" s="8" t="s">
        <v>61</v>
      </c>
      <c r="B519" t="s">
        <v>58</v>
      </c>
      <c r="C519" t="s">
        <v>44</v>
      </c>
      <c r="D519" t="s">
        <v>41</v>
      </c>
      <c r="E519">
        <v>3</v>
      </c>
      <c r="F519">
        <v>750</v>
      </c>
      <c r="G519">
        <v>2250</v>
      </c>
    </row>
    <row r="520" spans="1:7" x14ac:dyDescent="0.25">
      <c r="A520" s="8" t="s">
        <v>73</v>
      </c>
      <c r="B520" t="s">
        <v>39</v>
      </c>
      <c r="C520" t="s">
        <v>52</v>
      </c>
      <c r="D520" t="s">
        <v>54</v>
      </c>
      <c r="E520">
        <v>3</v>
      </c>
      <c r="F520">
        <v>900</v>
      </c>
      <c r="G520">
        <v>2700</v>
      </c>
    </row>
    <row r="521" spans="1:7" x14ac:dyDescent="0.25">
      <c r="A521" s="8" t="s">
        <v>79</v>
      </c>
      <c r="B521" t="s">
        <v>39</v>
      </c>
      <c r="C521" t="s">
        <v>44</v>
      </c>
      <c r="D521" t="s">
        <v>45</v>
      </c>
      <c r="E521">
        <v>2</v>
      </c>
      <c r="F521">
        <v>2000</v>
      </c>
      <c r="G521">
        <v>4000</v>
      </c>
    </row>
    <row r="522" spans="1:7" x14ac:dyDescent="0.25">
      <c r="A522" s="8" t="s">
        <v>69</v>
      </c>
      <c r="B522" t="s">
        <v>51</v>
      </c>
      <c r="C522" t="s">
        <v>82</v>
      </c>
      <c r="D522" t="s">
        <v>62</v>
      </c>
      <c r="E522">
        <v>13</v>
      </c>
      <c r="F522">
        <v>300</v>
      </c>
      <c r="G522">
        <v>3900</v>
      </c>
    </row>
    <row r="523" spans="1:7" x14ac:dyDescent="0.25">
      <c r="A523" s="8" t="s">
        <v>50</v>
      </c>
      <c r="B523" t="s">
        <v>39</v>
      </c>
      <c r="C523" t="s">
        <v>82</v>
      </c>
      <c r="D523" t="s">
        <v>62</v>
      </c>
      <c r="E523">
        <v>11</v>
      </c>
      <c r="F523">
        <v>300</v>
      </c>
      <c r="G523">
        <v>3300</v>
      </c>
    </row>
    <row r="524" spans="1:7" x14ac:dyDescent="0.25">
      <c r="A524" s="8" t="s">
        <v>80</v>
      </c>
      <c r="B524" t="s">
        <v>39</v>
      </c>
      <c r="C524" t="s">
        <v>74</v>
      </c>
      <c r="D524" t="s">
        <v>57</v>
      </c>
      <c r="E524">
        <v>9</v>
      </c>
      <c r="F524">
        <v>700</v>
      </c>
      <c r="G524">
        <v>6300</v>
      </c>
    </row>
    <row r="525" spans="1:7" x14ac:dyDescent="0.25">
      <c r="A525" s="8" t="s">
        <v>38</v>
      </c>
      <c r="B525" t="s">
        <v>67</v>
      </c>
      <c r="C525" t="s">
        <v>40</v>
      </c>
      <c r="D525" t="s">
        <v>62</v>
      </c>
      <c r="E525">
        <v>12</v>
      </c>
      <c r="F525">
        <v>300</v>
      </c>
      <c r="G525">
        <v>3600</v>
      </c>
    </row>
    <row r="526" spans="1:7" x14ac:dyDescent="0.25">
      <c r="A526" s="8" t="s">
        <v>42</v>
      </c>
      <c r="B526" t="s">
        <v>63</v>
      </c>
      <c r="C526" t="s">
        <v>40</v>
      </c>
      <c r="D526" t="s">
        <v>54</v>
      </c>
      <c r="E526">
        <v>4</v>
      </c>
      <c r="F526">
        <v>900</v>
      </c>
      <c r="G526">
        <v>3600</v>
      </c>
    </row>
    <row r="527" spans="1:7" x14ac:dyDescent="0.25">
      <c r="A527" s="8" t="s">
        <v>42</v>
      </c>
      <c r="B527" t="s">
        <v>67</v>
      </c>
      <c r="C527" t="s">
        <v>40</v>
      </c>
      <c r="D527" t="s">
        <v>45</v>
      </c>
      <c r="E527">
        <v>3</v>
      </c>
      <c r="F527">
        <v>2000</v>
      </c>
      <c r="G527">
        <v>6000</v>
      </c>
    </row>
    <row r="528" spans="1:7" x14ac:dyDescent="0.25">
      <c r="A528" s="8" t="s">
        <v>48</v>
      </c>
      <c r="B528" t="s">
        <v>58</v>
      </c>
      <c r="C528" t="s">
        <v>82</v>
      </c>
      <c r="D528" t="s">
        <v>62</v>
      </c>
      <c r="E528">
        <v>14</v>
      </c>
      <c r="F528">
        <v>300</v>
      </c>
      <c r="G528">
        <v>4200</v>
      </c>
    </row>
    <row r="529" spans="1:7" x14ac:dyDescent="0.25">
      <c r="A529" s="8" t="s">
        <v>73</v>
      </c>
      <c r="B529" t="s">
        <v>51</v>
      </c>
      <c r="C529" t="s">
        <v>55</v>
      </c>
      <c r="D529" t="s">
        <v>41</v>
      </c>
      <c r="E529">
        <v>4</v>
      </c>
      <c r="F529">
        <v>750</v>
      </c>
      <c r="G529">
        <v>3000</v>
      </c>
    </row>
    <row r="530" spans="1:7" x14ac:dyDescent="0.25">
      <c r="A530" s="8" t="s">
        <v>69</v>
      </c>
      <c r="B530" t="s">
        <v>51</v>
      </c>
      <c r="C530" t="s">
        <v>40</v>
      </c>
      <c r="D530" t="s">
        <v>57</v>
      </c>
      <c r="E530">
        <v>6</v>
      </c>
      <c r="F530">
        <v>700</v>
      </c>
      <c r="G530">
        <v>4200</v>
      </c>
    </row>
    <row r="531" spans="1:7" x14ac:dyDescent="0.25">
      <c r="A531" s="8" t="s">
        <v>38</v>
      </c>
      <c r="B531" t="s">
        <v>58</v>
      </c>
      <c r="C531" t="s">
        <v>71</v>
      </c>
      <c r="D531" t="s">
        <v>45</v>
      </c>
      <c r="E531">
        <v>5</v>
      </c>
      <c r="F531">
        <v>2000</v>
      </c>
      <c r="G531">
        <v>10000</v>
      </c>
    </row>
    <row r="532" spans="1:7" x14ac:dyDescent="0.25">
      <c r="A532" s="8" t="s">
        <v>59</v>
      </c>
      <c r="B532" t="s">
        <v>58</v>
      </c>
      <c r="C532" t="s">
        <v>74</v>
      </c>
      <c r="D532" t="s">
        <v>41</v>
      </c>
      <c r="E532">
        <v>4</v>
      </c>
      <c r="F532">
        <v>750</v>
      </c>
      <c r="G532">
        <v>3000</v>
      </c>
    </row>
    <row r="533" spans="1:7" x14ac:dyDescent="0.25">
      <c r="A533" s="8" t="s">
        <v>78</v>
      </c>
      <c r="B533" t="s">
        <v>43</v>
      </c>
      <c r="C533" t="s">
        <v>55</v>
      </c>
      <c r="D533" t="s">
        <v>54</v>
      </c>
      <c r="E533">
        <v>3</v>
      </c>
      <c r="F533">
        <v>900</v>
      </c>
      <c r="G533">
        <v>2700</v>
      </c>
    </row>
    <row r="534" spans="1:7" x14ac:dyDescent="0.25">
      <c r="A534" s="8" t="s">
        <v>38</v>
      </c>
      <c r="B534" t="s">
        <v>51</v>
      </c>
      <c r="C534" t="s">
        <v>44</v>
      </c>
      <c r="D534" t="s">
        <v>54</v>
      </c>
      <c r="E534">
        <v>7</v>
      </c>
      <c r="F534">
        <v>900</v>
      </c>
      <c r="G534">
        <v>6300</v>
      </c>
    </row>
    <row r="535" spans="1:7" x14ac:dyDescent="0.25">
      <c r="A535" s="8" t="s">
        <v>38</v>
      </c>
      <c r="B535" t="s">
        <v>67</v>
      </c>
      <c r="C535" t="s">
        <v>52</v>
      </c>
      <c r="D535" t="s">
        <v>45</v>
      </c>
      <c r="E535">
        <v>3</v>
      </c>
      <c r="F535">
        <v>2000</v>
      </c>
      <c r="G535">
        <v>6000</v>
      </c>
    </row>
    <row r="536" spans="1:7" x14ac:dyDescent="0.25">
      <c r="A536" s="8" t="s">
        <v>42</v>
      </c>
      <c r="B536" t="s">
        <v>39</v>
      </c>
      <c r="C536" t="s">
        <v>52</v>
      </c>
      <c r="D536" t="s">
        <v>54</v>
      </c>
      <c r="E536">
        <v>3</v>
      </c>
      <c r="F536">
        <v>900</v>
      </c>
      <c r="G536">
        <v>2700</v>
      </c>
    </row>
    <row r="537" spans="1:7" x14ac:dyDescent="0.25">
      <c r="A537" s="8" t="s">
        <v>73</v>
      </c>
      <c r="B537" t="s">
        <v>63</v>
      </c>
      <c r="C537" t="s">
        <v>44</v>
      </c>
      <c r="D537" t="s">
        <v>62</v>
      </c>
      <c r="E537">
        <v>13</v>
      </c>
      <c r="F537">
        <v>300</v>
      </c>
      <c r="G537">
        <v>3900</v>
      </c>
    </row>
    <row r="538" spans="1:7" x14ac:dyDescent="0.25">
      <c r="A538" s="8" t="s">
        <v>78</v>
      </c>
      <c r="B538" t="s">
        <v>58</v>
      </c>
      <c r="C538" t="s">
        <v>52</v>
      </c>
      <c r="D538" t="s">
        <v>62</v>
      </c>
      <c r="E538">
        <v>13</v>
      </c>
      <c r="F538">
        <v>300</v>
      </c>
      <c r="G538">
        <v>3900</v>
      </c>
    </row>
    <row r="539" spans="1:7" x14ac:dyDescent="0.25">
      <c r="A539" s="8" t="s">
        <v>38</v>
      </c>
      <c r="B539" t="s">
        <v>51</v>
      </c>
      <c r="C539" t="s">
        <v>71</v>
      </c>
      <c r="D539" t="s">
        <v>54</v>
      </c>
      <c r="E539">
        <v>7</v>
      </c>
      <c r="F539">
        <v>900</v>
      </c>
      <c r="G539">
        <v>6300</v>
      </c>
    </row>
    <row r="540" spans="1:7" x14ac:dyDescent="0.25">
      <c r="A540" s="8" t="s">
        <v>42</v>
      </c>
      <c r="B540" t="s">
        <v>63</v>
      </c>
      <c r="C540" t="s">
        <v>55</v>
      </c>
      <c r="D540" t="s">
        <v>54</v>
      </c>
      <c r="E540">
        <v>5</v>
      </c>
      <c r="F540">
        <v>900</v>
      </c>
      <c r="G540">
        <v>4500</v>
      </c>
    </row>
    <row r="541" spans="1:7" x14ac:dyDescent="0.25">
      <c r="A541" s="8" t="s">
        <v>73</v>
      </c>
      <c r="B541" t="s">
        <v>51</v>
      </c>
      <c r="C541" t="s">
        <v>40</v>
      </c>
      <c r="D541" t="s">
        <v>57</v>
      </c>
      <c r="E541">
        <v>10</v>
      </c>
      <c r="F541">
        <v>700</v>
      </c>
      <c r="G541">
        <v>7000</v>
      </c>
    </row>
    <row r="542" spans="1:7" x14ac:dyDescent="0.25">
      <c r="A542" s="8" t="s">
        <v>80</v>
      </c>
      <c r="B542" t="s">
        <v>58</v>
      </c>
      <c r="C542" t="s">
        <v>71</v>
      </c>
      <c r="D542" t="s">
        <v>62</v>
      </c>
      <c r="E542">
        <v>14</v>
      </c>
      <c r="F542">
        <v>300</v>
      </c>
      <c r="G542">
        <v>4200</v>
      </c>
    </row>
    <row r="543" spans="1:7" x14ac:dyDescent="0.25">
      <c r="A543" s="8" t="s">
        <v>48</v>
      </c>
      <c r="B543" t="s">
        <v>43</v>
      </c>
      <c r="C543" t="s">
        <v>52</v>
      </c>
      <c r="D543" t="s">
        <v>62</v>
      </c>
      <c r="E543">
        <v>15</v>
      </c>
      <c r="F543">
        <v>300</v>
      </c>
      <c r="G543">
        <v>4500</v>
      </c>
    </row>
    <row r="544" spans="1:7" x14ac:dyDescent="0.25">
      <c r="A544" s="8" t="s">
        <v>64</v>
      </c>
      <c r="B544" t="s">
        <v>39</v>
      </c>
      <c r="C544" t="s">
        <v>74</v>
      </c>
      <c r="D544" t="s">
        <v>45</v>
      </c>
      <c r="E544">
        <v>5</v>
      </c>
      <c r="F544">
        <v>2000</v>
      </c>
      <c r="G544">
        <v>10000</v>
      </c>
    </row>
    <row r="545" spans="1:7" x14ac:dyDescent="0.25">
      <c r="A545" s="8" t="s">
        <v>73</v>
      </c>
      <c r="B545" t="s">
        <v>39</v>
      </c>
      <c r="C545" t="s">
        <v>74</v>
      </c>
      <c r="D545" t="s">
        <v>57</v>
      </c>
      <c r="E545">
        <v>9</v>
      </c>
      <c r="F545">
        <v>700</v>
      </c>
      <c r="G545">
        <v>6300</v>
      </c>
    </row>
    <row r="546" spans="1:7" x14ac:dyDescent="0.25">
      <c r="A546" s="8" t="s">
        <v>61</v>
      </c>
      <c r="B546" t="s">
        <v>51</v>
      </c>
      <c r="C546" t="s">
        <v>40</v>
      </c>
      <c r="D546" t="s">
        <v>41</v>
      </c>
      <c r="E546">
        <v>5</v>
      </c>
      <c r="F546">
        <v>750</v>
      </c>
      <c r="G546">
        <v>3750</v>
      </c>
    </row>
    <row r="547" spans="1:7" x14ac:dyDescent="0.25">
      <c r="A547" s="8" t="s">
        <v>50</v>
      </c>
      <c r="B547" t="s">
        <v>58</v>
      </c>
      <c r="C547" t="s">
        <v>82</v>
      </c>
      <c r="D547" t="s">
        <v>45</v>
      </c>
      <c r="E547">
        <v>4</v>
      </c>
      <c r="F547">
        <v>2000</v>
      </c>
      <c r="G547">
        <v>8000</v>
      </c>
    </row>
    <row r="548" spans="1:7" x14ac:dyDescent="0.25">
      <c r="A548" s="8" t="s">
        <v>38</v>
      </c>
      <c r="B548" t="s">
        <v>63</v>
      </c>
      <c r="C548" t="s">
        <v>52</v>
      </c>
      <c r="D548" t="s">
        <v>54</v>
      </c>
      <c r="E548">
        <v>4</v>
      </c>
      <c r="F548">
        <v>900</v>
      </c>
      <c r="G548">
        <v>3600</v>
      </c>
    </row>
    <row r="549" spans="1:7" x14ac:dyDescent="0.25">
      <c r="A549" s="8" t="s">
        <v>78</v>
      </c>
      <c r="B549" t="s">
        <v>58</v>
      </c>
      <c r="C549" t="s">
        <v>55</v>
      </c>
      <c r="D549" t="s">
        <v>54</v>
      </c>
      <c r="E549">
        <v>4</v>
      </c>
      <c r="F549">
        <v>900</v>
      </c>
      <c r="G549">
        <v>3600</v>
      </c>
    </row>
    <row r="550" spans="1:7" x14ac:dyDescent="0.25">
      <c r="A550" s="8" t="s">
        <v>69</v>
      </c>
      <c r="B550" t="s">
        <v>39</v>
      </c>
      <c r="C550" t="s">
        <v>52</v>
      </c>
      <c r="D550" t="s">
        <v>57</v>
      </c>
      <c r="E550">
        <v>8</v>
      </c>
      <c r="F550">
        <v>700</v>
      </c>
      <c r="G550">
        <v>5600</v>
      </c>
    </row>
    <row r="551" spans="1:7" x14ac:dyDescent="0.25">
      <c r="A551" s="8" t="s">
        <v>73</v>
      </c>
      <c r="B551" t="s">
        <v>39</v>
      </c>
      <c r="C551" t="s">
        <v>82</v>
      </c>
      <c r="D551" t="s">
        <v>54</v>
      </c>
      <c r="E551">
        <v>7</v>
      </c>
      <c r="F551">
        <v>900</v>
      </c>
      <c r="G551">
        <v>6300</v>
      </c>
    </row>
    <row r="552" spans="1:7" x14ac:dyDescent="0.25">
      <c r="A552" s="8" t="s">
        <v>61</v>
      </c>
      <c r="B552" t="s">
        <v>39</v>
      </c>
      <c r="C552" t="s">
        <v>52</v>
      </c>
      <c r="D552" t="s">
        <v>41</v>
      </c>
      <c r="E552">
        <v>3</v>
      </c>
      <c r="F552">
        <v>750</v>
      </c>
      <c r="G552">
        <v>2250</v>
      </c>
    </row>
    <row r="553" spans="1:7" x14ac:dyDescent="0.25">
      <c r="A553" s="8" t="s">
        <v>50</v>
      </c>
      <c r="B553" t="s">
        <v>39</v>
      </c>
      <c r="C553" t="s">
        <v>40</v>
      </c>
      <c r="D553" t="s">
        <v>54</v>
      </c>
      <c r="E553">
        <v>5</v>
      </c>
      <c r="F553">
        <v>900</v>
      </c>
      <c r="G553">
        <v>4500</v>
      </c>
    </row>
    <row r="554" spans="1:7" x14ac:dyDescent="0.25">
      <c r="A554" s="8" t="s">
        <v>69</v>
      </c>
      <c r="B554" t="s">
        <v>51</v>
      </c>
      <c r="C554" t="s">
        <v>71</v>
      </c>
      <c r="D554" t="s">
        <v>41</v>
      </c>
      <c r="E554">
        <v>5</v>
      </c>
      <c r="F554">
        <v>750</v>
      </c>
      <c r="G554">
        <v>3750</v>
      </c>
    </row>
    <row r="555" spans="1:7" x14ac:dyDescent="0.25">
      <c r="A555" s="8" t="s">
        <v>48</v>
      </c>
      <c r="B555" t="s">
        <v>67</v>
      </c>
      <c r="C555" t="s">
        <v>71</v>
      </c>
      <c r="D555" t="s">
        <v>45</v>
      </c>
      <c r="E555">
        <v>5</v>
      </c>
      <c r="F555">
        <v>2000</v>
      </c>
      <c r="G555">
        <v>10000</v>
      </c>
    </row>
    <row r="556" spans="1:7" x14ac:dyDescent="0.25">
      <c r="A556" s="8" t="s">
        <v>59</v>
      </c>
      <c r="B556" t="s">
        <v>39</v>
      </c>
      <c r="C556" t="s">
        <v>52</v>
      </c>
      <c r="D556" t="s">
        <v>62</v>
      </c>
      <c r="E556">
        <v>13</v>
      </c>
      <c r="F556">
        <v>300</v>
      </c>
      <c r="G556">
        <v>3900</v>
      </c>
    </row>
    <row r="557" spans="1:7" x14ac:dyDescent="0.25">
      <c r="A557" s="8" t="s">
        <v>42</v>
      </c>
      <c r="B557" t="s">
        <v>51</v>
      </c>
      <c r="C557" t="s">
        <v>52</v>
      </c>
      <c r="D557" t="s">
        <v>41</v>
      </c>
      <c r="E557">
        <v>4</v>
      </c>
      <c r="F557">
        <v>750</v>
      </c>
      <c r="G557">
        <v>3000</v>
      </c>
    </row>
    <row r="558" spans="1:7" x14ac:dyDescent="0.25">
      <c r="A558" s="8" t="s">
        <v>78</v>
      </c>
      <c r="B558" t="s">
        <v>67</v>
      </c>
      <c r="C558" t="s">
        <v>44</v>
      </c>
      <c r="D558" t="s">
        <v>62</v>
      </c>
      <c r="E558">
        <v>15</v>
      </c>
      <c r="F558">
        <v>300</v>
      </c>
      <c r="G558">
        <v>4500</v>
      </c>
    </row>
    <row r="559" spans="1:7" x14ac:dyDescent="0.25">
      <c r="A559" s="8" t="s">
        <v>59</v>
      </c>
      <c r="B559" t="s">
        <v>63</v>
      </c>
      <c r="C559" t="s">
        <v>44</v>
      </c>
      <c r="D559" t="s">
        <v>45</v>
      </c>
      <c r="E559">
        <v>6</v>
      </c>
      <c r="F559">
        <v>2000</v>
      </c>
      <c r="G559">
        <v>12000</v>
      </c>
    </row>
    <row r="560" spans="1:7" x14ac:dyDescent="0.25">
      <c r="A560" s="8" t="s">
        <v>50</v>
      </c>
      <c r="B560" t="s">
        <v>51</v>
      </c>
      <c r="C560" t="s">
        <v>82</v>
      </c>
      <c r="D560" t="s">
        <v>62</v>
      </c>
      <c r="E560">
        <v>14</v>
      </c>
      <c r="F560">
        <v>300</v>
      </c>
      <c r="G560">
        <v>4200</v>
      </c>
    </row>
    <row r="561" spans="1:7" x14ac:dyDescent="0.25">
      <c r="A561" s="8" t="s">
        <v>48</v>
      </c>
      <c r="B561" t="s">
        <v>39</v>
      </c>
      <c r="C561" t="s">
        <v>55</v>
      </c>
      <c r="D561" t="s">
        <v>57</v>
      </c>
      <c r="E561">
        <v>9</v>
      </c>
      <c r="F561">
        <v>700</v>
      </c>
      <c r="G561">
        <v>6300</v>
      </c>
    </row>
    <row r="562" spans="1:7" x14ac:dyDescent="0.25">
      <c r="A562" s="8" t="s">
        <v>78</v>
      </c>
      <c r="B562" t="s">
        <v>63</v>
      </c>
      <c r="C562" t="s">
        <v>74</v>
      </c>
      <c r="D562" t="s">
        <v>54</v>
      </c>
      <c r="E562">
        <v>4</v>
      </c>
      <c r="F562">
        <v>900</v>
      </c>
      <c r="G562">
        <v>3600</v>
      </c>
    </row>
    <row r="563" spans="1:7" x14ac:dyDescent="0.25">
      <c r="A563" s="8" t="s">
        <v>64</v>
      </c>
      <c r="B563" t="s">
        <v>51</v>
      </c>
      <c r="C563" t="s">
        <v>55</v>
      </c>
      <c r="D563" t="s">
        <v>62</v>
      </c>
      <c r="E563">
        <v>12</v>
      </c>
      <c r="F563">
        <v>300</v>
      </c>
      <c r="G563">
        <v>3600</v>
      </c>
    </row>
    <row r="564" spans="1:7" x14ac:dyDescent="0.25">
      <c r="A564" s="8" t="s">
        <v>69</v>
      </c>
      <c r="B564" t="s">
        <v>58</v>
      </c>
      <c r="C564" t="s">
        <v>52</v>
      </c>
      <c r="D564" t="s">
        <v>41</v>
      </c>
      <c r="E564">
        <v>5</v>
      </c>
      <c r="F564">
        <v>750</v>
      </c>
      <c r="G564">
        <v>3750</v>
      </c>
    </row>
    <row r="565" spans="1:7" x14ac:dyDescent="0.25">
      <c r="A565" s="8" t="s">
        <v>78</v>
      </c>
      <c r="B565" t="s">
        <v>51</v>
      </c>
      <c r="C565" t="s">
        <v>74</v>
      </c>
      <c r="D565" t="s">
        <v>45</v>
      </c>
      <c r="E565">
        <v>4</v>
      </c>
      <c r="F565">
        <v>2000</v>
      </c>
      <c r="G565">
        <v>8000</v>
      </c>
    </row>
    <row r="566" spans="1:7" x14ac:dyDescent="0.25">
      <c r="A566" s="8" t="s">
        <v>64</v>
      </c>
      <c r="B566" t="s">
        <v>63</v>
      </c>
      <c r="C566" t="s">
        <v>74</v>
      </c>
      <c r="D566" t="s">
        <v>41</v>
      </c>
      <c r="E566">
        <v>6</v>
      </c>
      <c r="F566">
        <v>750</v>
      </c>
      <c r="G566">
        <v>4500</v>
      </c>
    </row>
    <row r="567" spans="1:7" x14ac:dyDescent="0.25">
      <c r="A567" s="8" t="s">
        <v>69</v>
      </c>
      <c r="B567" t="s">
        <v>51</v>
      </c>
      <c r="C567" t="s">
        <v>71</v>
      </c>
      <c r="D567" t="s">
        <v>41</v>
      </c>
      <c r="E567">
        <v>7</v>
      </c>
      <c r="F567">
        <v>750</v>
      </c>
      <c r="G567">
        <v>5250</v>
      </c>
    </row>
    <row r="568" spans="1:7" x14ac:dyDescent="0.25">
      <c r="A568" s="8" t="s">
        <v>73</v>
      </c>
      <c r="B568" t="s">
        <v>39</v>
      </c>
      <c r="C568" t="s">
        <v>40</v>
      </c>
      <c r="D568" t="s">
        <v>45</v>
      </c>
      <c r="E568">
        <v>6</v>
      </c>
      <c r="F568">
        <v>2000</v>
      </c>
      <c r="G568">
        <v>12000</v>
      </c>
    </row>
    <row r="569" spans="1:7" x14ac:dyDescent="0.25">
      <c r="A569" s="8" t="s">
        <v>78</v>
      </c>
      <c r="B569" t="s">
        <v>63</v>
      </c>
      <c r="C569" t="s">
        <v>74</v>
      </c>
      <c r="D569" t="s">
        <v>54</v>
      </c>
      <c r="E569">
        <v>5</v>
      </c>
      <c r="F569">
        <v>900</v>
      </c>
      <c r="G569">
        <v>4500</v>
      </c>
    </row>
    <row r="570" spans="1:7" x14ac:dyDescent="0.25">
      <c r="A570" s="8" t="s">
        <v>38</v>
      </c>
      <c r="B570" t="s">
        <v>67</v>
      </c>
      <c r="C570" t="s">
        <v>52</v>
      </c>
      <c r="D570" t="s">
        <v>57</v>
      </c>
      <c r="E570">
        <v>10</v>
      </c>
      <c r="F570">
        <v>700</v>
      </c>
      <c r="G570">
        <v>7000</v>
      </c>
    </row>
    <row r="571" spans="1:7" x14ac:dyDescent="0.25">
      <c r="A571" s="8" t="s">
        <v>80</v>
      </c>
      <c r="B571" t="s">
        <v>67</v>
      </c>
      <c r="C571" t="s">
        <v>71</v>
      </c>
      <c r="D571" t="s">
        <v>57</v>
      </c>
      <c r="E571">
        <v>9</v>
      </c>
      <c r="F571">
        <v>700</v>
      </c>
      <c r="G571">
        <v>6300</v>
      </c>
    </row>
    <row r="572" spans="1:7" x14ac:dyDescent="0.25">
      <c r="A572" s="8" t="s">
        <v>59</v>
      </c>
      <c r="B572" t="s">
        <v>67</v>
      </c>
      <c r="C572" t="s">
        <v>74</v>
      </c>
      <c r="D572" t="s">
        <v>62</v>
      </c>
      <c r="E572">
        <v>11</v>
      </c>
      <c r="F572">
        <v>300</v>
      </c>
      <c r="G572">
        <v>3300</v>
      </c>
    </row>
    <row r="573" spans="1:7" x14ac:dyDescent="0.25">
      <c r="A573" s="8" t="s">
        <v>61</v>
      </c>
      <c r="B573" t="s">
        <v>58</v>
      </c>
      <c r="C573" t="s">
        <v>52</v>
      </c>
      <c r="D573" t="s">
        <v>57</v>
      </c>
      <c r="E573">
        <v>9</v>
      </c>
      <c r="F573">
        <v>700</v>
      </c>
      <c r="G573">
        <v>6300</v>
      </c>
    </row>
    <row r="574" spans="1:7" x14ac:dyDescent="0.25">
      <c r="A574" s="8" t="s">
        <v>78</v>
      </c>
      <c r="B574" t="s">
        <v>43</v>
      </c>
      <c r="C574" t="s">
        <v>55</v>
      </c>
      <c r="D574" t="s">
        <v>45</v>
      </c>
      <c r="E574">
        <v>4</v>
      </c>
      <c r="F574">
        <v>2000</v>
      </c>
      <c r="G574">
        <v>8000</v>
      </c>
    </row>
    <row r="575" spans="1:7" x14ac:dyDescent="0.25">
      <c r="A575" s="8" t="s">
        <v>42</v>
      </c>
      <c r="B575" t="s">
        <v>67</v>
      </c>
      <c r="C575" t="s">
        <v>71</v>
      </c>
      <c r="D575" t="s">
        <v>57</v>
      </c>
      <c r="E575">
        <v>8</v>
      </c>
      <c r="F575">
        <v>700</v>
      </c>
      <c r="G575">
        <v>5600</v>
      </c>
    </row>
    <row r="576" spans="1:7" x14ac:dyDescent="0.25">
      <c r="A576" s="8" t="s">
        <v>64</v>
      </c>
      <c r="B576" t="s">
        <v>39</v>
      </c>
      <c r="C576" t="s">
        <v>40</v>
      </c>
      <c r="D576" t="s">
        <v>62</v>
      </c>
      <c r="E576">
        <v>11</v>
      </c>
      <c r="F576">
        <v>300</v>
      </c>
      <c r="G576">
        <v>3300</v>
      </c>
    </row>
    <row r="577" spans="1:7" x14ac:dyDescent="0.25">
      <c r="A577" s="8" t="s">
        <v>61</v>
      </c>
      <c r="B577" t="s">
        <v>51</v>
      </c>
      <c r="C577" t="s">
        <v>40</v>
      </c>
      <c r="D577" t="s">
        <v>41</v>
      </c>
      <c r="E577">
        <v>5</v>
      </c>
      <c r="F577">
        <v>750</v>
      </c>
      <c r="G577">
        <v>3750</v>
      </c>
    </row>
    <row r="578" spans="1:7" x14ac:dyDescent="0.25">
      <c r="A578" s="8" t="s">
        <v>79</v>
      </c>
      <c r="B578" t="s">
        <v>51</v>
      </c>
      <c r="C578" t="s">
        <v>71</v>
      </c>
      <c r="D578" t="s">
        <v>41</v>
      </c>
      <c r="E578">
        <v>3</v>
      </c>
      <c r="F578">
        <v>750</v>
      </c>
      <c r="G578">
        <v>2250</v>
      </c>
    </row>
    <row r="579" spans="1:7" x14ac:dyDescent="0.25">
      <c r="A579" s="8" t="s">
        <v>38</v>
      </c>
      <c r="B579" t="s">
        <v>58</v>
      </c>
      <c r="C579" t="s">
        <v>82</v>
      </c>
      <c r="D579" t="s">
        <v>54</v>
      </c>
      <c r="E579">
        <v>5</v>
      </c>
      <c r="F579">
        <v>900</v>
      </c>
      <c r="G579">
        <v>4500</v>
      </c>
    </row>
    <row r="580" spans="1:7" x14ac:dyDescent="0.25">
      <c r="A580" s="8" t="s">
        <v>59</v>
      </c>
      <c r="B580" t="s">
        <v>39</v>
      </c>
      <c r="C580" t="s">
        <v>55</v>
      </c>
      <c r="D580" t="s">
        <v>41</v>
      </c>
      <c r="E580">
        <v>6</v>
      </c>
      <c r="F580">
        <v>750</v>
      </c>
      <c r="G580">
        <v>4500</v>
      </c>
    </row>
    <row r="581" spans="1:7" x14ac:dyDescent="0.25">
      <c r="A581" s="8" t="s">
        <v>79</v>
      </c>
      <c r="B581" t="s">
        <v>67</v>
      </c>
      <c r="C581" t="s">
        <v>71</v>
      </c>
      <c r="D581" t="s">
        <v>54</v>
      </c>
      <c r="E581">
        <v>7</v>
      </c>
      <c r="F581">
        <v>900</v>
      </c>
      <c r="G581">
        <v>6300</v>
      </c>
    </row>
    <row r="582" spans="1:7" x14ac:dyDescent="0.25">
      <c r="A582" s="8" t="s">
        <v>61</v>
      </c>
      <c r="B582" t="s">
        <v>39</v>
      </c>
      <c r="C582" t="s">
        <v>44</v>
      </c>
      <c r="D582" t="s">
        <v>62</v>
      </c>
      <c r="E582">
        <v>13</v>
      </c>
      <c r="F582">
        <v>300</v>
      </c>
      <c r="G582">
        <v>3900</v>
      </c>
    </row>
    <row r="583" spans="1:7" x14ac:dyDescent="0.25">
      <c r="A583" s="8" t="s">
        <v>61</v>
      </c>
      <c r="B583" t="s">
        <v>58</v>
      </c>
      <c r="C583" t="s">
        <v>71</v>
      </c>
      <c r="D583" t="s">
        <v>62</v>
      </c>
      <c r="E583">
        <v>12</v>
      </c>
      <c r="F583">
        <v>300</v>
      </c>
      <c r="G583">
        <v>3600</v>
      </c>
    </row>
    <row r="584" spans="1:7" x14ac:dyDescent="0.25">
      <c r="A584" s="8" t="s">
        <v>73</v>
      </c>
      <c r="B584" t="s">
        <v>58</v>
      </c>
      <c r="C584" t="s">
        <v>74</v>
      </c>
      <c r="D584" t="s">
        <v>57</v>
      </c>
      <c r="E584">
        <v>10</v>
      </c>
      <c r="F584">
        <v>700</v>
      </c>
      <c r="G584">
        <v>7000</v>
      </c>
    </row>
    <row r="585" spans="1:7" x14ac:dyDescent="0.25">
      <c r="A585" s="8" t="s">
        <v>50</v>
      </c>
      <c r="B585" t="s">
        <v>67</v>
      </c>
      <c r="C585" t="s">
        <v>74</v>
      </c>
      <c r="D585" t="s">
        <v>45</v>
      </c>
      <c r="E585">
        <v>3</v>
      </c>
      <c r="F585">
        <v>2000</v>
      </c>
      <c r="G585">
        <v>6000</v>
      </c>
    </row>
    <row r="586" spans="1:7" x14ac:dyDescent="0.25">
      <c r="A586" s="8" t="s">
        <v>50</v>
      </c>
      <c r="B586" t="s">
        <v>63</v>
      </c>
      <c r="C586" t="s">
        <v>52</v>
      </c>
      <c r="D586" t="s">
        <v>45</v>
      </c>
      <c r="E586">
        <v>5</v>
      </c>
      <c r="F586">
        <v>2000</v>
      </c>
      <c r="G586">
        <v>10000</v>
      </c>
    </row>
    <row r="587" spans="1:7" x14ac:dyDescent="0.25">
      <c r="A587" s="8" t="s">
        <v>38</v>
      </c>
      <c r="B587" t="s">
        <v>43</v>
      </c>
      <c r="C587" t="s">
        <v>44</v>
      </c>
      <c r="D587" t="s">
        <v>54</v>
      </c>
      <c r="E587">
        <v>4</v>
      </c>
      <c r="F587">
        <v>900</v>
      </c>
      <c r="G587">
        <v>3600</v>
      </c>
    </row>
    <row r="588" spans="1:7" x14ac:dyDescent="0.25">
      <c r="A588" s="8" t="s">
        <v>42</v>
      </c>
      <c r="B588" t="s">
        <v>39</v>
      </c>
      <c r="C588" t="s">
        <v>44</v>
      </c>
      <c r="D588" t="s">
        <v>54</v>
      </c>
      <c r="E588">
        <v>3</v>
      </c>
      <c r="F588">
        <v>900</v>
      </c>
      <c r="G588">
        <v>2700</v>
      </c>
    </row>
    <row r="589" spans="1:7" x14ac:dyDescent="0.25">
      <c r="A589" s="8" t="s">
        <v>80</v>
      </c>
      <c r="B589" t="s">
        <v>51</v>
      </c>
      <c r="C589" t="s">
        <v>82</v>
      </c>
      <c r="D589" t="s">
        <v>62</v>
      </c>
      <c r="E589">
        <v>13</v>
      </c>
      <c r="F589">
        <v>300</v>
      </c>
      <c r="G589">
        <v>3900</v>
      </c>
    </row>
    <row r="590" spans="1:7" x14ac:dyDescent="0.25">
      <c r="A590" s="8" t="s">
        <v>61</v>
      </c>
      <c r="B590" t="s">
        <v>58</v>
      </c>
      <c r="C590" t="s">
        <v>52</v>
      </c>
      <c r="D590" t="s">
        <v>54</v>
      </c>
      <c r="E590">
        <v>3</v>
      </c>
      <c r="F590">
        <v>900</v>
      </c>
      <c r="G590">
        <v>2700</v>
      </c>
    </row>
    <row r="591" spans="1:7" x14ac:dyDescent="0.25">
      <c r="A591" s="8" t="s">
        <v>73</v>
      </c>
      <c r="B591" t="s">
        <v>58</v>
      </c>
      <c r="C591" t="s">
        <v>44</v>
      </c>
      <c r="D591" t="s">
        <v>57</v>
      </c>
      <c r="E591">
        <v>8</v>
      </c>
      <c r="F591">
        <v>700</v>
      </c>
      <c r="G591">
        <v>5600</v>
      </c>
    </row>
    <row r="592" spans="1:7" x14ac:dyDescent="0.25">
      <c r="A592" s="8" t="s">
        <v>61</v>
      </c>
      <c r="B592" t="s">
        <v>39</v>
      </c>
      <c r="C592" t="s">
        <v>82</v>
      </c>
      <c r="D592" t="s">
        <v>45</v>
      </c>
      <c r="E592">
        <v>4</v>
      </c>
      <c r="F592">
        <v>2000</v>
      </c>
      <c r="G592">
        <v>8000</v>
      </c>
    </row>
    <row r="593" spans="1:7" x14ac:dyDescent="0.25">
      <c r="A593" s="8" t="s">
        <v>80</v>
      </c>
      <c r="B593" t="s">
        <v>67</v>
      </c>
      <c r="C593" t="s">
        <v>71</v>
      </c>
      <c r="D593" t="s">
        <v>45</v>
      </c>
      <c r="E593">
        <v>5</v>
      </c>
      <c r="F593">
        <v>2000</v>
      </c>
      <c r="G593">
        <v>10000</v>
      </c>
    </row>
    <row r="594" spans="1:7" x14ac:dyDescent="0.25">
      <c r="A594" s="8" t="s">
        <v>73</v>
      </c>
      <c r="B594" t="s">
        <v>67</v>
      </c>
      <c r="C594" t="s">
        <v>82</v>
      </c>
      <c r="D594" t="s">
        <v>57</v>
      </c>
      <c r="E594">
        <v>10</v>
      </c>
      <c r="F594">
        <v>700</v>
      </c>
      <c r="G594">
        <v>7000</v>
      </c>
    </row>
    <row r="595" spans="1:7" x14ac:dyDescent="0.25">
      <c r="A595" s="8" t="s">
        <v>61</v>
      </c>
      <c r="B595" t="s">
        <v>43</v>
      </c>
      <c r="C595" t="s">
        <v>74</v>
      </c>
      <c r="D595" t="s">
        <v>54</v>
      </c>
      <c r="E595">
        <v>4</v>
      </c>
      <c r="F595">
        <v>900</v>
      </c>
      <c r="G595">
        <v>3600</v>
      </c>
    </row>
    <row r="596" spans="1:7" x14ac:dyDescent="0.25">
      <c r="A596" s="8" t="s">
        <v>42</v>
      </c>
      <c r="B596" t="s">
        <v>43</v>
      </c>
      <c r="C596" t="s">
        <v>82</v>
      </c>
      <c r="D596" t="s">
        <v>54</v>
      </c>
      <c r="E596">
        <v>6</v>
      </c>
      <c r="F596">
        <v>900</v>
      </c>
      <c r="G596">
        <v>5400</v>
      </c>
    </row>
    <row r="597" spans="1:7" x14ac:dyDescent="0.25">
      <c r="A597" s="8" t="s">
        <v>73</v>
      </c>
      <c r="B597" t="s">
        <v>67</v>
      </c>
      <c r="C597" t="s">
        <v>55</v>
      </c>
      <c r="D597" t="s">
        <v>54</v>
      </c>
      <c r="E597">
        <v>4</v>
      </c>
      <c r="F597">
        <v>900</v>
      </c>
      <c r="G597">
        <v>3600</v>
      </c>
    </row>
    <row r="598" spans="1:7" x14ac:dyDescent="0.25">
      <c r="A598" s="8" t="s">
        <v>69</v>
      </c>
      <c r="B598" t="s">
        <v>63</v>
      </c>
      <c r="C598" t="s">
        <v>40</v>
      </c>
      <c r="D598" t="s">
        <v>57</v>
      </c>
      <c r="E598">
        <v>10</v>
      </c>
      <c r="F598">
        <v>700</v>
      </c>
      <c r="G598">
        <v>7000</v>
      </c>
    </row>
    <row r="599" spans="1:7" x14ac:dyDescent="0.25">
      <c r="A599" s="8" t="s">
        <v>64</v>
      </c>
      <c r="B599" t="s">
        <v>67</v>
      </c>
      <c r="C599" t="s">
        <v>52</v>
      </c>
      <c r="D599" t="s">
        <v>62</v>
      </c>
      <c r="E599">
        <v>13</v>
      </c>
      <c r="F599">
        <v>300</v>
      </c>
      <c r="G599">
        <v>3900</v>
      </c>
    </row>
    <row r="600" spans="1:7" x14ac:dyDescent="0.25">
      <c r="A600" s="8" t="s">
        <v>61</v>
      </c>
      <c r="B600" t="s">
        <v>43</v>
      </c>
      <c r="C600" t="s">
        <v>82</v>
      </c>
      <c r="D600" t="s">
        <v>41</v>
      </c>
      <c r="E600">
        <v>3</v>
      </c>
      <c r="F600">
        <v>750</v>
      </c>
      <c r="G600">
        <v>2250</v>
      </c>
    </row>
    <row r="601" spans="1:7" x14ac:dyDescent="0.25">
      <c r="A601" s="8" t="s">
        <v>78</v>
      </c>
      <c r="B601" t="s">
        <v>39</v>
      </c>
      <c r="C601" t="s">
        <v>55</v>
      </c>
      <c r="D601" t="s">
        <v>41</v>
      </c>
      <c r="E601">
        <v>5</v>
      </c>
      <c r="F601">
        <v>750</v>
      </c>
      <c r="G601">
        <v>3750</v>
      </c>
    </row>
    <row r="602" spans="1:7" x14ac:dyDescent="0.25">
      <c r="A602" s="8" t="s">
        <v>79</v>
      </c>
      <c r="B602" t="s">
        <v>63</v>
      </c>
      <c r="C602" t="s">
        <v>71</v>
      </c>
      <c r="D602" t="s">
        <v>54</v>
      </c>
      <c r="E602">
        <v>3</v>
      </c>
      <c r="F602">
        <v>900</v>
      </c>
      <c r="G602">
        <v>2700</v>
      </c>
    </row>
    <row r="603" spans="1:7" x14ac:dyDescent="0.25">
      <c r="A603" s="8" t="s">
        <v>73</v>
      </c>
      <c r="B603" t="s">
        <v>51</v>
      </c>
      <c r="C603" t="s">
        <v>82</v>
      </c>
      <c r="D603" t="s">
        <v>45</v>
      </c>
      <c r="E603">
        <v>3</v>
      </c>
      <c r="F603">
        <v>2000</v>
      </c>
      <c r="G603">
        <v>6000</v>
      </c>
    </row>
    <row r="604" spans="1:7" x14ac:dyDescent="0.25">
      <c r="A604" s="8" t="s">
        <v>61</v>
      </c>
      <c r="B604" t="s">
        <v>58</v>
      </c>
      <c r="C604" t="s">
        <v>55</v>
      </c>
      <c r="D604" t="s">
        <v>54</v>
      </c>
      <c r="E604">
        <v>7</v>
      </c>
      <c r="F604">
        <v>900</v>
      </c>
      <c r="G604">
        <v>6300</v>
      </c>
    </row>
    <row r="605" spans="1:7" x14ac:dyDescent="0.25">
      <c r="A605" s="8" t="s">
        <v>64</v>
      </c>
      <c r="B605" t="s">
        <v>67</v>
      </c>
      <c r="C605" t="s">
        <v>82</v>
      </c>
      <c r="D605" t="s">
        <v>62</v>
      </c>
      <c r="E605">
        <v>13</v>
      </c>
      <c r="F605">
        <v>300</v>
      </c>
      <c r="G605">
        <v>3900</v>
      </c>
    </row>
    <row r="606" spans="1:7" x14ac:dyDescent="0.25">
      <c r="A606" s="8" t="s">
        <v>78</v>
      </c>
      <c r="B606" t="s">
        <v>43</v>
      </c>
      <c r="C606" t="s">
        <v>55</v>
      </c>
      <c r="D606" t="s">
        <v>45</v>
      </c>
      <c r="E606">
        <v>6</v>
      </c>
      <c r="F606">
        <v>2000</v>
      </c>
      <c r="G606">
        <v>12000</v>
      </c>
    </row>
    <row r="607" spans="1:7" x14ac:dyDescent="0.25">
      <c r="A607" s="8" t="s">
        <v>78</v>
      </c>
      <c r="B607" t="s">
        <v>51</v>
      </c>
      <c r="C607" t="s">
        <v>71</v>
      </c>
      <c r="D607" t="s">
        <v>45</v>
      </c>
      <c r="E607">
        <v>5</v>
      </c>
      <c r="F607">
        <v>2000</v>
      </c>
      <c r="G607">
        <v>10000</v>
      </c>
    </row>
    <row r="608" spans="1:7" x14ac:dyDescent="0.25">
      <c r="A608" s="8" t="s">
        <v>59</v>
      </c>
      <c r="B608" t="s">
        <v>63</v>
      </c>
      <c r="C608" t="s">
        <v>55</v>
      </c>
      <c r="D608" t="s">
        <v>45</v>
      </c>
      <c r="E608">
        <v>5</v>
      </c>
      <c r="F608">
        <v>2000</v>
      </c>
      <c r="G608">
        <v>10000</v>
      </c>
    </row>
    <row r="609" spans="1:7" x14ac:dyDescent="0.25">
      <c r="A609" s="8" t="s">
        <v>79</v>
      </c>
      <c r="B609" t="s">
        <v>67</v>
      </c>
      <c r="C609" t="s">
        <v>82</v>
      </c>
      <c r="D609" t="s">
        <v>54</v>
      </c>
      <c r="E609">
        <v>7</v>
      </c>
      <c r="F609">
        <v>900</v>
      </c>
      <c r="G609">
        <v>6300</v>
      </c>
    </row>
    <row r="610" spans="1:7" x14ac:dyDescent="0.25">
      <c r="A610" s="8" t="s">
        <v>80</v>
      </c>
      <c r="B610" t="s">
        <v>63</v>
      </c>
      <c r="C610" t="s">
        <v>74</v>
      </c>
      <c r="D610" t="s">
        <v>41</v>
      </c>
      <c r="E610">
        <v>6</v>
      </c>
      <c r="F610">
        <v>750</v>
      </c>
      <c r="G610">
        <v>4500</v>
      </c>
    </row>
    <row r="611" spans="1:7" x14ac:dyDescent="0.25">
      <c r="A611" s="8" t="s">
        <v>73</v>
      </c>
      <c r="B611" t="s">
        <v>43</v>
      </c>
      <c r="C611" t="s">
        <v>52</v>
      </c>
      <c r="D611" t="s">
        <v>62</v>
      </c>
      <c r="E611">
        <v>11</v>
      </c>
      <c r="F611">
        <v>300</v>
      </c>
      <c r="G611">
        <v>3300</v>
      </c>
    </row>
    <row r="612" spans="1:7" x14ac:dyDescent="0.25">
      <c r="A612" s="8" t="s">
        <v>79</v>
      </c>
      <c r="B612" t="s">
        <v>67</v>
      </c>
      <c r="C612" t="s">
        <v>82</v>
      </c>
      <c r="D612" t="s">
        <v>41</v>
      </c>
      <c r="E612">
        <v>6</v>
      </c>
      <c r="F612">
        <v>750</v>
      </c>
      <c r="G612">
        <v>4500</v>
      </c>
    </row>
    <row r="613" spans="1:7" x14ac:dyDescent="0.25">
      <c r="A613" s="8" t="s">
        <v>50</v>
      </c>
      <c r="B613" t="s">
        <v>63</v>
      </c>
      <c r="C613" t="s">
        <v>40</v>
      </c>
      <c r="D613" t="s">
        <v>57</v>
      </c>
      <c r="E613">
        <v>10</v>
      </c>
      <c r="F613">
        <v>700</v>
      </c>
      <c r="G613">
        <v>7000</v>
      </c>
    </row>
    <row r="614" spans="1:7" x14ac:dyDescent="0.25">
      <c r="A614" s="8" t="s">
        <v>80</v>
      </c>
      <c r="B614" t="s">
        <v>39</v>
      </c>
      <c r="C614" t="s">
        <v>40</v>
      </c>
      <c r="D614" t="s">
        <v>57</v>
      </c>
      <c r="E614">
        <v>7</v>
      </c>
      <c r="F614">
        <v>700</v>
      </c>
      <c r="G614">
        <v>4900</v>
      </c>
    </row>
    <row r="615" spans="1:7" x14ac:dyDescent="0.25">
      <c r="A615" s="8" t="s">
        <v>80</v>
      </c>
      <c r="B615" t="s">
        <v>58</v>
      </c>
      <c r="C615" t="s">
        <v>52</v>
      </c>
      <c r="D615" t="s">
        <v>54</v>
      </c>
      <c r="E615">
        <v>5</v>
      </c>
      <c r="F615">
        <v>900</v>
      </c>
      <c r="G615">
        <v>4500</v>
      </c>
    </row>
    <row r="616" spans="1:7" x14ac:dyDescent="0.25">
      <c r="A616" s="8" t="s">
        <v>64</v>
      </c>
      <c r="B616" t="s">
        <v>51</v>
      </c>
      <c r="C616" t="s">
        <v>40</v>
      </c>
      <c r="D616" t="s">
        <v>57</v>
      </c>
      <c r="E616">
        <v>10</v>
      </c>
      <c r="F616">
        <v>700</v>
      </c>
      <c r="G616">
        <v>7000</v>
      </c>
    </row>
    <row r="617" spans="1:7" x14ac:dyDescent="0.25">
      <c r="A617" s="8" t="s">
        <v>78</v>
      </c>
      <c r="B617" t="s">
        <v>58</v>
      </c>
      <c r="C617" t="s">
        <v>44</v>
      </c>
      <c r="D617" t="s">
        <v>45</v>
      </c>
      <c r="E617">
        <v>6</v>
      </c>
      <c r="F617">
        <v>2000</v>
      </c>
      <c r="G617">
        <v>12000</v>
      </c>
    </row>
    <row r="618" spans="1:7" x14ac:dyDescent="0.25">
      <c r="A618" s="8" t="s">
        <v>38</v>
      </c>
      <c r="B618" t="s">
        <v>51</v>
      </c>
      <c r="C618" t="s">
        <v>44</v>
      </c>
      <c r="D618" t="s">
        <v>62</v>
      </c>
      <c r="E618">
        <v>11</v>
      </c>
      <c r="F618">
        <v>300</v>
      </c>
      <c r="G618">
        <v>3300</v>
      </c>
    </row>
    <row r="619" spans="1:7" x14ac:dyDescent="0.25">
      <c r="A619" s="8" t="s">
        <v>48</v>
      </c>
      <c r="B619" t="s">
        <v>58</v>
      </c>
      <c r="C619" t="s">
        <v>52</v>
      </c>
      <c r="D619" t="s">
        <v>54</v>
      </c>
      <c r="E619">
        <v>4</v>
      </c>
      <c r="F619">
        <v>900</v>
      </c>
      <c r="G619">
        <v>3600</v>
      </c>
    </row>
    <row r="620" spans="1:7" x14ac:dyDescent="0.25">
      <c r="A620" s="8" t="s">
        <v>79</v>
      </c>
      <c r="B620" t="s">
        <v>51</v>
      </c>
      <c r="C620" t="s">
        <v>82</v>
      </c>
      <c r="D620" t="s">
        <v>54</v>
      </c>
      <c r="E620">
        <v>3</v>
      </c>
      <c r="F620">
        <v>900</v>
      </c>
      <c r="G620">
        <v>2700</v>
      </c>
    </row>
    <row r="621" spans="1:7" x14ac:dyDescent="0.25">
      <c r="A621" s="8" t="s">
        <v>73</v>
      </c>
      <c r="B621" t="s">
        <v>43</v>
      </c>
      <c r="C621" t="s">
        <v>82</v>
      </c>
      <c r="D621" t="s">
        <v>57</v>
      </c>
      <c r="E621">
        <v>9</v>
      </c>
      <c r="F621">
        <v>700</v>
      </c>
      <c r="G621">
        <v>6300</v>
      </c>
    </row>
    <row r="622" spans="1:7" x14ac:dyDescent="0.25">
      <c r="A622" s="8" t="s">
        <v>42</v>
      </c>
      <c r="B622" t="s">
        <v>58</v>
      </c>
      <c r="C622" t="s">
        <v>55</v>
      </c>
      <c r="D622" t="s">
        <v>41</v>
      </c>
      <c r="E622">
        <v>5</v>
      </c>
      <c r="F622">
        <v>750</v>
      </c>
      <c r="G622">
        <v>3750</v>
      </c>
    </row>
    <row r="623" spans="1:7" x14ac:dyDescent="0.25">
      <c r="A623" s="8" t="s">
        <v>78</v>
      </c>
      <c r="B623" t="s">
        <v>58</v>
      </c>
      <c r="C623" t="s">
        <v>74</v>
      </c>
      <c r="D623" t="s">
        <v>45</v>
      </c>
      <c r="E623">
        <v>3</v>
      </c>
      <c r="F623">
        <v>2000</v>
      </c>
      <c r="G623">
        <v>6000</v>
      </c>
    </row>
    <row r="624" spans="1:7" x14ac:dyDescent="0.25">
      <c r="A624" s="8" t="s">
        <v>64</v>
      </c>
      <c r="B624" t="s">
        <v>63</v>
      </c>
      <c r="C624" t="s">
        <v>82</v>
      </c>
      <c r="D624" t="s">
        <v>45</v>
      </c>
      <c r="E624">
        <v>4</v>
      </c>
      <c r="F624">
        <v>2000</v>
      </c>
      <c r="G624">
        <v>8000</v>
      </c>
    </row>
    <row r="625" spans="1:7" x14ac:dyDescent="0.25">
      <c r="A625" s="8" t="s">
        <v>42</v>
      </c>
      <c r="B625" t="s">
        <v>43</v>
      </c>
      <c r="C625" t="s">
        <v>52</v>
      </c>
      <c r="D625" t="s">
        <v>54</v>
      </c>
      <c r="E625">
        <v>6</v>
      </c>
      <c r="F625">
        <v>900</v>
      </c>
      <c r="G625">
        <v>5400</v>
      </c>
    </row>
    <row r="626" spans="1:7" x14ac:dyDescent="0.25">
      <c r="A626" s="8" t="s">
        <v>64</v>
      </c>
      <c r="B626" t="s">
        <v>58</v>
      </c>
      <c r="C626" t="s">
        <v>40</v>
      </c>
      <c r="D626" t="s">
        <v>62</v>
      </c>
      <c r="E626">
        <v>13</v>
      </c>
      <c r="F626">
        <v>300</v>
      </c>
      <c r="G626">
        <v>3900</v>
      </c>
    </row>
    <row r="627" spans="1:7" x14ac:dyDescent="0.25">
      <c r="A627" s="8" t="s">
        <v>48</v>
      </c>
      <c r="B627" t="s">
        <v>51</v>
      </c>
      <c r="C627" t="s">
        <v>74</v>
      </c>
      <c r="D627" t="s">
        <v>54</v>
      </c>
      <c r="E627">
        <v>5</v>
      </c>
      <c r="F627">
        <v>900</v>
      </c>
      <c r="G627">
        <v>4500</v>
      </c>
    </row>
    <row r="628" spans="1:7" x14ac:dyDescent="0.25">
      <c r="A628" s="8" t="s">
        <v>73</v>
      </c>
      <c r="B628" t="s">
        <v>43</v>
      </c>
      <c r="C628" t="s">
        <v>40</v>
      </c>
      <c r="D628" t="s">
        <v>45</v>
      </c>
      <c r="E628">
        <v>3</v>
      </c>
      <c r="F628">
        <v>2000</v>
      </c>
      <c r="G628">
        <v>6000</v>
      </c>
    </row>
    <row r="629" spans="1:7" x14ac:dyDescent="0.25">
      <c r="A629" s="8" t="s">
        <v>38</v>
      </c>
      <c r="B629" t="s">
        <v>43</v>
      </c>
      <c r="C629" t="s">
        <v>82</v>
      </c>
      <c r="D629" t="s">
        <v>57</v>
      </c>
      <c r="E629">
        <v>6</v>
      </c>
      <c r="F629">
        <v>700</v>
      </c>
      <c r="G629">
        <v>4200</v>
      </c>
    </row>
    <row r="630" spans="1:7" x14ac:dyDescent="0.25">
      <c r="A630" s="8" t="s">
        <v>61</v>
      </c>
      <c r="B630" t="s">
        <v>67</v>
      </c>
      <c r="C630" t="s">
        <v>44</v>
      </c>
      <c r="D630" t="s">
        <v>41</v>
      </c>
      <c r="E630">
        <v>7</v>
      </c>
      <c r="F630">
        <v>750</v>
      </c>
      <c r="G630">
        <v>5250</v>
      </c>
    </row>
    <row r="631" spans="1:7" x14ac:dyDescent="0.25">
      <c r="A631" s="8" t="s">
        <v>64</v>
      </c>
      <c r="B631" t="s">
        <v>43</v>
      </c>
      <c r="C631" t="s">
        <v>40</v>
      </c>
      <c r="D631" t="s">
        <v>41</v>
      </c>
      <c r="E631">
        <v>3</v>
      </c>
      <c r="F631">
        <v>750</v>
      </c>
      <c r="G631">
        <v>2250</v>
      </c>
    </row>
    <row r="632" spans="1:7" x14ac:dyDescent="0.25">
      <c r="A632" s="8" t="s">
        <v>61</v>
      </c>
      <c r="B632" t="s">
        <v>63</v>
      </c>
      <c r="C632" t="s">
        <v>55</v>
      </c>
      <c r="D632" t="s">
        <v>57</v>
      </c>
      <c r="E632">
        <v>10</v>
      </c>
      <c r="F632">
        <v>700</v>
      </c>
      <c r="G632">
        <v>7000</v>
      </c>
    </row>
    <row r="633" spans="1:7" x14ac:dyDescent="0.25">
      <c r="A633" s="8" t="s">
        <v>48</v>
      </c>
      <c r="B633" t="s">
        <v>51</v>
      </c>
      <c r="C633" t="s">
        <v>74</v>
      </c>
      <c r="D633" t="s">
        <v>41</v>
      </c>
      <c r="E633">
        <v>4</v>
      </c>
      <c r="F633">
        <v>750</v>
      </c>
      <c r="G633">
        <v>3000</v>
      </c>
    </row>
    <row r="634" spans="1:7" x14ac:dyDescent="0.25">
      <c r="A634" s="8" t="s">
        <v>64</v>
      </c>
      <c r="B634" t="s">
        <v>58</v>
      </c>
      <c r="C634" t="s">
        <v>44</v>
      </c>
      <c r="D634" t="s">
        <v>54</v>
      </c>
      <c r="E634">
        <v>7</v>
      </c>
      <c r="F634">
        <v>900</v>
      </c>
      <c r="G634">
        <v>6300</v>
      </c>
    </row>
    <row r="635" spans="1:7" x14ac:dyDescent="0.25">
      <c r="A635" s="8" t="s">
        <v>80</v>
      </c>
      <c r="B635" t="s">
        <v>63</v>
      </c>
      <c r="C635" t="s">
        <v>52</v>
      </c>
      <c r="D635" t="s">
        <v>54</v>
      </c>
      <c r="E635">
        <v>6</v>
      </c>
      <c r="F635">
        <v>900</v>
      </c>
      <c r="G635">
        <v>5400</v>
      </c>
    </row>
    <row r="636" spans="1:7" x14ac:dyDescent="0.25">
      <c r="A636" s="8" t="s">
        <v>64</v>
      </c>
      <c r="B636" t="s">
        <v>58</v>
      </c>
      <c r="C636" t="s">
        <v>44</v>
      </c>
      <c r="D636" t="s">
        <v>62</v>
      </c>
      <c r="E636">
        <v>13</v>
      </c>
      <c r="F636">
        <v>300</v>
      </c>
      <c r="G636">
        <v>3900</v>
      </c>
    </row>
    <row r="637" spans="1:7" x14ac:dyDescent="0.25">
      <c r="A637" s="8" t="s">
        <v>38</v>
      </c>
      <c r="B637" t="s">
        <v>39</v>
      </c>
      <c r="C637" t="s">
        <v>74</v>
      </c>
      <c r="D637" t="s">
        <v>41</v>
      </c>
      <c r="E637">
        <v>7</v>
      </c>
      <c r="F637">
        <v>750</v>
      </c>
      <c r="G637">
        <v>5250</v>
      </c>
    </row>
    <row r="638" spans="1:7" x14ac:dyDescent="0.25">
      <c r="A638" s="8" t="s">
        <v>80</v>
      </c>
      <c r="B638" t="s">
        <v>67</v>
      </c>
      <c r="C638" t="s">
        <v>74</v>
      </c>
      <c r="D638" t="s">
        <v>41</v>
      </c>
      <c r="E638">
        <v>3</v>
      </c>
      <c r="F638">
        <v>750</v>
      </c>
      <c r="G638">
        <v>2250</v>
      </c>
    </row>
    <row r="639" spans="1:7" x14ac:dyDescent="0.25">
      <c r="A639" s="8" t="s">
        <v>78</v>
      </c>
      <c r="B639" t="s">
        <v>39</v>
      </c>
      <c r="C639" t="s">
        <v>44</v>
      </c>
      <c r="D639" t="s">
        <v>45</v>
      </c>
      <c r="E639">
        <v>5</v>
      </c>
      <c r="F639">
        <v>2000</v>
      </c>
      <c r="G639">
        <v>10000</v>
      </c>
    </row>
    <row r="640" spans="1:7" x14ac:dyDescent="0.25">
      <c r="A640" s="8" t="s">
        <v>64</v>
      </c>
      <c r="B640" t="s">
        <v>63</v>
      </c>
      <c r="C640" t="s">
        <v>82</v>
      </c>
      <c r="D640" t="s">
        <v>54</v>
      </c>
      <c r="E640">
        <v>4</v>
      </c>
      <c r="F640">
        <v>900</v>
      </c>
      <c r="G640">
        <v>3600</v>
      </c>
    </row>
    <row r="641" spans="1:7" x14ac:dyDescent="0.25">
      <c r="A641" s="8" t="s">
        <v>50</v>
      </c>
      <c r="B641" t="s">
        <v>63</v>
      </c>
      <c r="C641" t="s">
        <v>74</v>
      </c>
      <c r="D641" t="s">
        <v>62</v>
      </c>
      <c r="E641">
        <v>11</v>
      </c>
      <c r="F641">
        <v>300</v>
      </c>
      <c r="G641">
        <v>3300</v>
      </c>
    </row>
    <row r="642" spans="1:7" x14ac:dyDescent="0.25">
      <c r="A642" s="8" t="s">
        <v>80</v>
      </c>
      <c r="B642" t="s">
        <v>63</v>
      </c>
      <c r="C642" t="s">
        <v>40</v>
      </c>
      <c r="D642" t="s">
        <v>45</v>
      </c>
      <c r="E642">
        <v>5</v>
      </c>
      <c r="F642">
        <v>2000</v>
      </c>
      <c r="G642">
        <v>10000</v>
      </c>
    </row>
    <row r="643" spans="1:7" x14ac:dyDescent="0.25">
      <c r="A643" s="8" t="s">
        <v>38</v>
      </c>
      <c r="B643" t="s">
        <v>67</v>
      </c>
      <c r="C643" t="s">
        <v>74</v>
      </c>
      <c r="D643" t="s">
        <v>57</v>
      </c>
      <c r="E643">
        <v>9</v>
      </c>
      <c r="F643">
        <v>700</v>
      </c>
      <c r="G643">
        <v>6300</v>
      </c>
    </row>
    <row r="644" spans="1:7" x14ac:dyDescent="0.25">
      <c r="A644" s="8" t="s">
        <v>48</v>
      </c>
      <c r="B644" t="s">
        <v>63</v>
      </c>
      <c r="C644" t="s">
        <v>55</v>
      </c>
      <c r="D644" t="s">
        <v>57</v>
      </c>
      <c r="E644">
        <v>6</v>
      </c>
      <c r="F644">
        <v>700</v>
      </c>
      <c r="G644">
        <v>4200</v>
      </c>
    </row>
    <row r="645" spans="1:7" x14ac:dyDescent="0.25">
      <c r="A645" s="8" t="s">
        <v>50</v>
      </c>
      <c r="B645" t="s">
        <v>58</v>
      </c>
      <c r="C645" t="s">
        <v>71</v>
      </c>
      <c r="D645" t="s">
        <v>62</v>
      </c>
      <c r="E645">
        <v>13</v>
      </c>
      <c r="F645">
        <v>300</v>
      </c>
      <c r="G645">
        <v>3900</v>
      </c>
    </row>
    <row r="646" spans="1:7" x14ac:dyDescent="0.25">
      <c r="A646" s="8" t="s">
        <v>78</v>
      </c>
      <c r="B646" t="s">
        <v>58</v>
      </c>
      <c r="C646" t="s">
        <v>44</v>
      </c>
      <c r="D646" t="s">
        <v>41</v>
      </c>
      <c r="E646">
        <v>5</v>
      </c>
      <c r="F646">
        <v>750</v>
      </c>
      <c r="G646">
        <v>3750</v>
      </c>
    </row>
    <row r="647" spans="1:7" x14ac:dyDescent="0.25">
      <c r="A647" s="8" t="s">
        <v>42</v>
      </c>
      <c r="B647" t="s">
        <v>63</v>
      </c>
      <c r="C647" t="s">
        <v>40</v>
      </c>
      <c r="D647" t="s">
        <v>45</v>
      </c>
      <c r="E647">
        <v>2</v>
      </c>
      <c r="F647">
        <v>2000</v>
      </c>
      <c r="G647">
        <v>4000</v>
      </c>
    </row>
    <row r="648" spans="1:7" x14ac:dyDescent="0.25">
      <c r="A648" s="8" t="s">
        <v>78</v>
      </c>
      <c r="B648" t="s">
        <v>63</v>
      </c>
      <c r="C648" t="s">
        <v>55</v>
      </c>
      <c r="D648" t="s">
        <v>45</v>
      </c>
      <c r="E648">
        <v>6</v>
      </c>
      <c r="F648">
        <v>2000</v>
      </c>
      <c r="G648">
        <v>12000</v>
      </c>
    </row>
    <row r="649" spans="1:7" x14ac:dyDescent="0.25">
      <c r="A649" s="8" t="s">
        <v>69</v>
      </c>
      <c r="B649" t="s">
        <v>63</v>
      </c>
      <c r="C649" t="s">
        <v>55</v>
      </c>
      <c r="D649" t="s">
        <v>62</v>
      </c>
      <c r="E649">
        <v>12</v>
      </c>
      <c r="F649">
        <v>300</v>
      </c>
      <c r="G649">
        <v>3600</v>
      </c>
    </row>
    <row r="650" spans="1:7" x14ac:dyDescent="0.25">
      <c r="A650" s="8" t="s">
        <v>73</v>
      </c>
      <c r="B650" t="s">
        <v>51</v>
      </c>
      <c r="C650" t="s">
        <v>52</v>
      </c>
      <c r="D650" t="s">
        <v>62</v>
      </c>
      <c r="E650">
        <v>12</v>
      </c>
      <c r="F650">
        <v>300</v>
      </c>
      <c r="G650">
        <v>3600</v>
      </c>
    </row>
    <row r="651" spans="1:7" x14ac:dyDescent="0.25">
      <c r="A651" s="8" t="s">
        <v>59</v>
      </c>
      <c r="B651" t="s">
        <v>63</v>
      </c>
      <c r="C651" t="s">
        <v>40</v>
      </c>
      <c r="D651" t="s">
        <v>41</v>
      </c>
      <c r="E651">
        <v>6</v>
      </c>
      <c r="F651">
        <v>750</v>
      </c>
      <c r="G651">
        <v>4500</v>
      </c>
    </row>
    <row r="652" spans="1:7" x14ac:dyDescent="0.25">
      <c r="A652" s="8" t="s">
        <v>61</v>
      </c>
      <c r="B652" t="s">
        <v>58</v>
      </c>
      <c r="C652" t="s">
        <v>71</v>
      </c>
      <c r="D652" t="s">
        <v>41</v>
      </c>
      <c r="E652">
        <v>7</v>
      </c>
      <c r="F652">
        <v>750</v>
      </c>
      <c r="G652">
        <v>5250</v>
      </c>
    </row>
    <row r="653" spans="1:7" x14ac:dyDescent="0.25">
      <c r="A653" s="8" t="s">
        <v>78</v>
      </c>
      <c r="B653" t="s">
        <v>39</v>
      </c>
      <c r="C653" t="s">
        <v>40</v>
      </c>
      <c r="D653" t="s">
        <v>45</v>
      </c>
      <c r="E653">
        <v>2</v>
      </c>
      <c r="F653">
        <v>2000</v>
      </c>
      <c r="G653">
        <v>4000</v>
      </c>
    </row>
    <row r="654" spans="1:7" x14ac:dyDescent="0.25">
      <c r="A654" s="8" t="s">
        <v>78</v>
      </c>
      <c r="B654" t="s">
        <v>63</v>
      </c>
      <c r="C654" t="s">
        <v>52</v>
      </c>
      <c r="D654" t="s">
        <v>57</v>
      </c>
      <c r="E654">
        <v>9</v>
      </c>
      <c r="F654">
        <v>700</v>
      </c>
      <c r="G654">
        <v>6300</v>
      </c>
    </row>
    <row r="655" spans="1:7" x14ac:dyDescent="0.25">
      <c r="A655" s="8" t="s">
        <v>80</v>
      </c>
      <c r="B655" t="s">
        <v>51</v>
      </c>
      <c r="C655" t="s">
        <v>52</v>
      </c>
      <c r="D655" t="s">
        <v>45</v>
      </c>
      <c r="E655">
        <v>4</v>
      </c>
      <c r="F655">
        <v>2000</v>
      </c>
      <c r="G655">
        <v>8000</v>
      </c>
    </row>
    <row r="656" spans="1:7" x14ac:dyDescent="0.25">
      <c r="A656" s="8" t="s">
        <v>79</v>
      </c>
      <c r="B656" t="s">
        <v>43</v>
      </c>
      <c r="C656" t="s">
        <v>71</v>
      </c>
      <c r="D656" t="s">
        <v>62</v>
      </c>
      <c r="E656">
        <v>13</v>
      </c>
      <c r="F656">
        <v>300</v>
      </c>
      <c r="G656">
        <v>3900</v>
      </c>
    </row>
    <row r="657" spans="1:7" x14ac:dyDescent="0.25">
      <c r="A657" s="8" t="s">
        <v>64</v>
      </c>
      <c r="B657" t="s">
        <v>43</v>
      </c>
      <c r="C657" t="s">
        <v>74</v>
      </c>
      <c r="D657" t="s">
        <v>62</v>
      </c>
      <c r="E657">
        <v>13</v>
      </c>
      <c r="F657">
        <v>300</v>
      </c>
      <c r="G657">
        <v>3900</v>
      </c>
    </row>
    <row r="658" spans="1:7" x14ac:dyDescent="0.25">
      <c r="A658" s="8" t="s">
        <v>48</v>
      </c>
      <c r="B658" t="s">
        <v>67</v>
      </c>
      <c r="C658" t="s">
        <v>55</v>
      </c>
      <c r="D658" t="s">
        <v>57</v>
      </c>
      <c r="E658">
        <v>8</v>
      </c>
      <c r="F658">
        <v>700</v>
      </c>
      <c r="G658">
        <v>5600</v>
      </c>
    </row>
    <row r="659" spans="1:7" x14ac:dyDescent="0.25">
      <c r="A659" s="8" t="s">
        <v>48</v>
      </c>
      <c r="B659" t="s">
        <v>58</v>
      </c>
      <c r="C659" t="s">
        <v>40</v>
      </c>
      <c r="D659" t="s">
        <v>45</v>
      </c>
      <c r="E659">
        <v>4</v>
      </c>
      <c r="F659">
        <v>2000</v>
      </c>
      <c r="G659">
        <v>8000</v>
      </c>
    </row>
    <row r="660" spans="1:7" x14ac:dyDescent="0.25">
      <c r="A660" s="8" t="s">
        <v>59</v>
      </c>
      <c r="B660" t="s">
        <v>39</v>
      </c>
      <c r="C660" t="s">
        <v>40</v>
      </c>
      <c r="D660" t="s">
        <v>45</v>
      </c>
      <c r="E660">
        <v>5</v>
      </c>
      <c r="F660">
        <v>2000</v>
      </c>
      <c r="G660">
        <v>10000</v>
      </c>
    </row>
    <row r="661" spans="1:7" x14ac:dyDescent="0.25">
      <c r="A661" s="8" t="s">
        <v>64</v>
      </c>
      <c r="B661" t="s">
        <v>63</v>
      </c>
      <c r="C661" t="s">
        <v>71</v>
      </c>
      <c r="D661" t="s">
        <v>57</v>
      </c>
      <c r="E661">
        <v>6</v>
      </c>
      <c r="F661">
        <v>700</v>
      </c>
      <c r="G661">
        <v>4200</v>
      </c>
    </row>
    <row r="662" spans="1:7" x14ac:dyDescent="0.25">
      <c r="A662" s="8" t="s">
        <v>69</v>
      </c>
      <c r="B662" t="s">
        <v>63</v>
      </c>
      <c r="C662" t="s">
        <v>40</v>
      </c>
      <c r="D662" t="s">
        <v>57</v>
      </c>
      <c r="E662">
        <v>6</v>
      </c>
      <c r="F662">
        <v>700</v>
      </c>
      <c r="G662">
        <v>4200</v>
      </c>
    </row>
    <row r="663" spans="1:7" x14ac:dyDescent="0.25">
      <c r="A663" s="8" t="s">
        <v>80</v>
      </c>
      <c r="B663" t="s">
        <v>67</v>
      </c>
      <c r="C663" t="s">
        <v>74</v>
      </c>
      <c r="D663" t="s">
        <v>41</v>
      </c>
      <c r="E663">
        <v>7</v>
      </c>
      <c r="F663">
        <v>750</v>
      </c>
      <c r="G663">
        <v>5250</v>
      </c>
    </row>
    <row r="664" spans="1:7" x14ac:dyDescent="0.25">
      <c r="A664" s="8" t="s">
        <v>73</v>
      </c>
      <c r="B664" t="s">
        <v>39</v>
      </c>
      <c r="C664" t="s">
        <v>40</v>
      </c>
      <c r="D664" t="s">
        <v>62</v>
      </c>
      <c r="E664">
        <v>14</v>
      </c>
      <c r="F664">
        <v>300</v>
      </c>
      <c r="G664">
        <v>4200</v>
      </c>
    </row>
    <row r="665" spans="1:7" x14ac:dyDescent="0.25">
      <c r="A665" s="8" t="s">
        <v>73</v>
      </c>
      <c r="B665" t="s">
        <v>51</v>
      </c>
      <c r="C665" t="s">
        <v>44</v>
      </c>
      <c r="D665" t="s">
        <v>41</v>
      </c>
      <c r="E665">
        <v>5</v>
      </c>
      <c r="F665">
        <v>750</v>
      </c>
      <c r="G665">
        <v>3750</v>
      </c>
    </row>
    <row r="666" spans="1:7" x14ac:dyDescent="0.25">
      <c r="A666" s="8" t="s">
        <v>48</v>
      </c>
      <c r="B666" t="s">
        <v>67</v>
      </c>
      <c r="C666" t="s">
        <v>40</v>
      </c>
      <c r="D666" t="s">
        <v>57</v>
      </c>
      <c r="E666">
        <v>8</v>
      </c>
      <c r="F666">
        <v>700</v>
      </c>
      <c r="G666">
        <v>5600</v>
      </c>
    </row>
    <row r="667" spans="1:7" x14ac:dyDescent="0.25">
      <c r="A667" s="8" t="s">
        <v>78</v>
      </c>
      <c r="B667" t="s">
        <v>39</v>
      </c>
      <c r="C667" t="s">
        <v>44</v>
      </c>
      <c r="D667" t="s">
        <v>45</v>
      </c>
      <c r="E667">
        <v>5</v>
      </c>
      <c r="F667">
        <v>2000</v>
      </c>
      <c r="G667">
        <v>10000</v>
      </c>
    </row>
    <row r="668" spans="1:7" x14ac:dyDescent="0.25">
      <c r="A668" s="8" t="s">
        <v>50</v>
      </c>
      <c r="B668" t="s">
        <v>39</v>
      </c>
      <c r="C668" t="s">
        <v>55</v>
      </c>
      <c r="D668" t="s">
        <v>54</v>
      </c>
      <c r="E668">
        <v>3</v>
      </c>
      <c r="F668">
        <v>900</v>
      </c>
      <c r="G668">
        <v>2700</v>
      </c>
    </row>
    <row r="669" spans="1:7" x14ac:dyDescent="0.25">
      <c r="A669" s="8" t="s">
        <v>59</v>
      </c>
      <c r="B669" t="s">
        <v>63</v>
      </c>
      <c r="C669" t="s">
        <v>82</v>
      </c>
      <c r="D669" t="s">
        <v>57</v>
      </c>
      <c r="E669">
        <v>9</v>
      </c>
      <c r="F669">
        <v>700</v>
      </c>
      <c r="G669">
        <v>6300</v>
      </c>
    </row>
    <row r="670" spans="1:7" x14ac:dyDescent="0.25">
      <c r="A670" s="8" t="s">
        <v>79</v>
      </c>
      <c r="B670" t="s">
        <v>67</v>
      </c>
      <c r="C670" t="s">
        <v>71</v>
      </c>
      <c r="D670" t="s">
        <v>41</v>
      </c>
      <c r="E670">
        <v>3</v>
      </c>
      <c r="F670">
        <v>750</v>
      </c>
      <c r="G670">
        <v>2250</v>
      </c>
    </row>
    <row r="671" spans="1:7" x14ac:dyDescent="0.25">
      <c r="A671" s="8" t="s">
        <v>78</v>
      </c>
      <c r="B671" t="s">
        <v>39</v>
      </c>
      <c r="C671" t="s">
        <v>82</v>
      </c>
      <c r="D671" t="s">
        <v>45</v>
      </c>
      <c r="E671">
        <v>2</v>
      </c>
      <c r="F671">
        <v>2000</v>
      </c>
      <c r="G671">
        <v>4000</v>
      </c>
    </row>
    <row r="672" spans="1:7" x14ac:dyDescent="0.25">
      <c r="A672" s="8" t="s">
        <v>50</v>
      </c>
      <c r="B672" t="s">
        <v>51</v>
      </c>
      <c r="C672" t="s">
        <v>74</v>
      </c>
      <c r="D672" t="s">
        <v>45</v>
      </c>
      <c r="E672">
        <v>4</v>
      </c>
      <c r="F672">
        <v>2000</v>
      </c>
      <c r="G672">
        <v>8000</v>
      </c>
    </row>
    <row r="673" spans="1:7" x14ac:dyDescent="0.25">
      <c r="A673" s="8" t="s">
        <v>61</v>
      </c>
      <c r="B673" t="s">
        <v>51</v>
      </c>
      <c r="C673" t="s">
        <v>40</v>
      </c>
      <c r="D673" t="s">
        <v>41</v>
      </c>
      <c r="E673">
        <v>3</v>
      </c>
      <c r="F673">
        <v>750</v>
      </c>
      <c r="G673">
        <v>2250</v>
      </c>
    </row>
    <row r="674" spans="1:7" x14ac:dyDescent="0.25">
      <c r="A674" s="8" t="s">
        <v>38</v>
      </c>
      <c r="B674" t="s">
        <v>51</v>
      </c>
      <c r="C674" t="s">
        <v>74</v>
      </c>
      <c r="D674" t="s">
        <v>62</v>
      </c>
      <c r="E674">
        <v>12</v>
      </c>
      <c r="F674">
        <v>300</v>
      </c>
      <c r="G674">
        <v>3600</v>
      </c>
    </row>
    <row r="675" spans="1:7" x14ac:dyDescent="0.25">
      <c r="A675" s="8" t="s">
        <v>59</v>
      </c>
      <c r="B675" t="s">
        <v>39</v>
      </c>
      <c r="C675" t="s">
        <v>55</v>
      </c>
      <c r="D675" t="s">
        <v>45</v>
      </c>
      <c r="E675">
        <v>6</v>
      </c>
      <c r="F675">
        <v>2000</v>
      </c>
      <c r="G675">
        <v>12000</v>
      </c>
    </row>
    <row r="676" spans="1:7" x14ac:dyDescent="0.25">
      <c r="A676" s="8" t="s">
        <v>79</v>
      </c>
      <c r="B676" t="s">
        <v>51</v>
      </c>
      <c r="C676" t="s">
        <v>55</v>
      </c>
      <c r="D676" t="s">
        <v>45</v>
      </c>
      <c r="E676">
        <v>4</v>
      </c>
      <c r="F676">
        <v>2000</v>
      </c>
      <c r="G676">
        <v>8000</v>
      </c>
    </row>
    <row r="677" spans="1:7" x14ac:dyDescent="0.25">
      <c r="A677" s="8" t="s">
        <v>79</v>
      </c>
      <c r="B677" t="s">
        <v>67</v>
      </c>
      <c r="C677" t="s">
        <v>44</v>
      </c>
      <c r="D677" t="s">
        <v>57</v>
      </c>
      <c r="E677">
        <v>8</v>
      </c>
      <c r="F677">
        <v>700</v>
      </c>
      <c r="G677">
        <v>5600</v>
      </c>
    </row>
    <row r="678" spans="1:7" x14ac:dyDescent="0.25">
      <c r="A678" s="8" t="s">
        <v>48</v>
      </c>
      <c r="B678" t="s">
        <v>43</v>
      </c>
      <c r="C678" t="s">
        <v>55</v>
      </c>
      <c r="D678" t="s">
        <v>62</v>
      </c>
      <c r="E678">
        <v>14</v>
      </c>
      <c r="F678">
        <v>300</v>
      </c>
      <c r="G678">
        <v>4200</v>
      </c>
    </row>
    <row r="679" spans="1:7" x14ac:dyDescent="0.25">
      <c r="A679" s="8" t="s">
        <v>61</v>
      </c>
      <c r="B679" t="s">
        <v>43</v>
      </c>
      <c r="C679" t="s">
        <v>71</v>
      </c>
      <c r="D679" t="s">
        <v>62</v>
      </c>
      <c r="E679">
        <v>14</v>
      </c>
      <c r="F679">
        <v>300</v>
      </c>
      <c r="G679">
        <v>4200</v>
      </c>
    </row>
    <row r="680" spans="1:7" x14ac:dyDescent="0.25">
      <c r="A680" s="8" t="s">
        <v>42</v>
      </c>
      <c r="B680" t="s">
        <v>67</v>
      </c>
      <c r="C680" t="s">
        <v>71</v>
      </c>
      <c r="D680" t="s">
        <v>57</v>
      </c>
      <c r="E680">
        <v>8</v>
      </c>
      <c r="F680">
        <v>700</v>
      </c>
      <c r="G680">
        <v>5600</v>
      </c>
    </row>
    <row r="681" spans="1:7" x14ac:dyDescent="0.25">
      <c r="A681" s="8" t="s">
        <v>59</v>
      </c>
      <c r="B681" t="s">
        <v>51</v>
      </c>
      <c r="C681" t="s">
        <v>44</v>
      </c>
      <c r="D681" t="s">
        <v>57</v>
      </c>
      <c r="E681">
        <v>6</v>
      </c>
      <c r="F681">
        <v>700</v>
      </c>
      <c r="G681">
        <v>4200</v>
      </c>
    </row>
    <row r="682" spans="1:7" x14ac:dyDescent="0.25">
      <c r="A682" s="8" t="s">
        <v>48</v>
      </c>
      <c r="B682" t="s">
        <v>43</v>
      </c>
      <c r="C682" t="s">
        <v>40</v>
      </c>
      <c r="D682" t="s">
        <v>41</v>
      </c>
      <c r="E682">
        <v>3</v>
      </c>
      <c r="F682">
        <v>750</v>
      </c>
      <c r="G682">
        <v>2250</v>
      </c>
    </row>
    <row r="683" spans="1:7" x14ac:dyDescent="0.25">
      <c r="A683" s="8" t="s">
        <v>48</v>
      </c>
      <c r="B683" t="s">
        <v>58</v>
      </c>
      <c r="C683" t="s">
        <v>40</v>
      </c>
      <c r="D683" t="s">
        <v>62</v>
      </c>
      <c r="E683">
        <v>12</v>
      </c>
      <c r="F683">
        <v>300</v>
      </c>
      <c r="G683">
        <v>3600</v>
      </c>
    </row>
    <row r="684" spans="1:7" x14ac:dyDescent="0.25">
      <c r="A684" s="8" t="s">
        <v>73</v>
      </c>
      <c r="B684" t="s">
        <v>51</v>
      </c>
      <c r="C684" t="s">
        <v>44</v>
      </c>
      <c r="D684" t="s">
        <v>57</v>
      </c>
      <c r="E684">
        <v>8</v>
      </c>
      <c r="F684">
        <v>700</v>
      </c>
      <c r="G684">
        <v>5600</v>
      </c>
    </row>
    <row r="685" spans="1:7" x14ac:dyDescent="0.25">
      <c r="A685" s="8" t="s">
        <v>59</v>
      </c>
      <c r="B685" t="s">
        <v>58</v>
      </c>
      <c r="C685" t="s">
        <v>55</v>
      </c>
      <c r="D685" t="s">
        <v>41</v>
      </c>
      <c r="E685">
        <v>4</v>
      </c>
      <c r="F685">
        <v>750</v>
      </c>
      <c r="G685">
        <v>3000</v>
      </c>
    </row>
    <row r="686" spans="1:7" x14ac:dyDescent="0.25">
      <c r="A686" s="8" t="s">
        <v>69</v>
      </c>
      <c r="B686" t="s">
        <v>63</v>
      </c>
      <c r="C686" t="s">
        <v>44</v>
      </c>
      <c r="D686" t="s">
        <v>41</v>
      </c>
      <c r="E686">
        <v>7</v>
      </c>
      <c r="F686">
        <v>750</v>
      </c>
      <c r="G686">
        <v>5250</v>
      </c>
    </row>
    <row r="687" spans="1:7" x14ac:dyDescent="0.25">
      <c r="A687" s="8" t="s">
        <v>64</v>
      </c>
      <c r="B687" t="s">
        <v>58</v>
      </c>
      <c r="C687" t="s">
        <v>71</v>
      </c>
      <c r="D687" t="s">
        <v>41</v>
      </c>
      <c r="E687">
        <v>7</v>
      </c>
      <c r="F687">
        <v>750</v>
      </c>
      <c r="G687">
        <v>5250</v>
      </c>
    </row>
    <row r="688" spans="1:7" x14ac:dyDescent="0.25">
      <c r="A688" s="8" t="s">
        <v>73</v>
      </c>
      <c r="B688" t="s">
        <v>43</v>
      </c>
      <c r="C688" t="s">
        <v>40</v>
      </c>
      <c r="D688" t="s">
        <v>62</v>
      </c>
      <c r="E688">
        <v>11</v>
      </c>
      <c r="F688">
        <v>300</v>
      </c>
      <c r="G688">
        <v>3300</v>
      </c>
    </row>
    <row r="689" spans="1:7" x14ac:dyDescent="0.25">
      <c r="A689" s="8" t="s">
        <v>64</v>
      </c>
      <c r="B689" t="s">
        <v>43</v>
      </c>
      <c r="C689" t="s">
        <v>74</v>
      </c>
      <c r="D689" t="s">
        <v>57</v>
      </c>
      <c r="E689">
        <v>9</v>
      </c>
      <c r="F689">
        <v>700</v>
      </c>
      <c r="G689">
        <v>6300</v>
      </c>
    </row>
    <row r="690" spans="1:7" x14ac:dyDescent="0.25">
      <c r="A690" s="8" t="s">
        <v>69</v>
      </c>
      <c r="B690" t="s">
        <v>58</v>
      </c>
      <c r="C690" t="s">
        <v>74</v>
      </c>
      <c r="D690" t="s">
        <v>45</v>
      </c>
      <c r="E690">
        <v>5</v>
      </c>
      <c r="F690">
        <v>2000</v>
      </c>
      <c r="G690">
        <v>10000</v>
      </c>
    </row>
    <row r="691" spans="1:7" x14ac:dyDescent="0.25">
      <c r="A691" s="8" t="s">
        <v>61</v>
      </c>
      <c r="B691" t="s">
        <v>58</v>
      </c>
      <c r="C691" t="s">
        <v>52</v>
      </c>
      <c r="D691" t="s">
        <v>57</v>
      </c>
      <c r="E691">
        <v>9</v>
      </c>
      <c r="F691">
        <v>700</v>
      </c>
      <c r="G691">
        <v>6300</v>
      </c>
    </row>
    <row r="692" spans="1:7" x14ac:dyDescent="0.25">
      <c r="A692" s="8" t="s">
        <v>64</v>
      </c>
      <c r="B692" t="s">
        <v>43</v>
      </c>
      <c r="C692" t="s">
        <v>82</v>
      </c>
      <c r="D692" t="s">
        <v>54</v>
      </c>
      <c r="E692">
        <v>5</v>
      </c>
      <c r="F692">
        <v>900</v>
      </c>
      <c r="G692">
        <v>4500</v>
      </c>
    </row>
    <row r="693" spans="1:7" x14ac:dyDescent="0.25">
      <c r="A693" s="8" t="s">
        <v>78</v>
      </c>
      <c r="B693" t="s">
        <v>67</v>
      </c>
      <c r="C693" t="s">
        <v>55</v>
      </c>
      <c r="D693" t="s">
        <v>62</v>
      </c>
      <c r="E693">
        <v>11</v>
      </c>
      <c r="F693">
        <v>300</v>
      </c>
      <c r="G693">
        <v>3300</v>
      </c>
    </row>
    <row r="694" spans="1:7" x14ac:dyDescent="0.25">
      <c r="A694" s="8" t="s">
        <v>73</v>
      </c>
      <c r="B694" t="s">
        <v>39</v>
      </c>
      <c r="C694" t="s">
        <v>74</v>
      </c>
      <c r="D694" t="s">
        <v>41</v>
      </c>
      <c r="E694">
        <v>3</v>
      </c>
      <c r="F694">
        <v>750</v>
      </c>
      <c r="G694">
        <v>2250</v>
      </c>
    </row>
    <row r="695" spans="1:7" x14ac:dyDescent="0.25">
      <c r="A695" s="8" t="s">
        <v>59</v>
      </c>
      <c r="B695" t="s">
        <v>63</v>
      </c>
      <c r="C695" t="s">
        <v>55</v>
      </c>
      <c r="D695" t="s">
        <v>45</v>
      </c>
      <c r="E695">
        <v>5</v>
      </c>
      <c r="F695">
        <v>2000</v>
      </c>
      <c r="G695">
        <v>10000</v>
      </c>
    </row>
    <row r="696" spans="1:7" x14ac:dyDescent="0.25">
      <c r="A696" s="8" t="s">
        <v>61</v>
      </c>
      <c r="B696" t="s">
        <v>51</v>
      </c>
      <c r="C696" t="s">
        <v>71</v>
      </c>
      <c r="D696" t="s">
        <v>62</v>
      </c>
      <c r="E696">
        <v>12</v>
      </c>
      <c r="F696">
        <v>300</v>
      </c>
      <c r="G696">
        <v>3600</v>
      </c>
    </row>
    <row r="697" spans="1:7" x14ac:dyDescent="0.25">
      <c r="A697" s="8" t="s">
        <v>69</v>
      </c>
      <c r="B697" t="s">
        <v>67</v>
      </c>
      <c r="C697" t="s">
        <v>71</v>
      </c>
      <c r="D697" t="s">
        <v>62</v>
      </c>
      <c r="E697">
        <v>12</v>
      </c>
      <c r="F697">
        <v>300</v>
      </c>
      <c r="G697">
        <v>3600</v>
      </c>
    </row>
    <row r="698" spans="1:7" x14ac:dyDescent="0.25">
      <c r="A698" s="8" t="s">
        <v>79</v>
      </c>
      <c r="B698" t="s">
        <v>63</v>
      </c>
      <c r="C698" t="s">
        <v>44</v>
      </c>
      <c r="D698" t="s">
        <v>57</v>
      </c>
      <c r="E698">
        <v>9</v>
      </c>
      <c r="F698">
        <v>700</v>
      </c>
      <c r="G698">
        <v>6300</v>
      </c>
    </row>
    <row r="699" spans="1:7" x14ac:dyDescent="0.25">
      <c r="A699" s="8" t="s">
        <v>59</v>
      </c>
      <c r="B699" t="s">
        <v>67</v>
      </c>
      <c r="C699" t="s">
        <v>40</v>
      </c>
      <c r="D699" t="s">
        <v>54</v>
      </c>
      <c r="E699">
        <v>6</v>
      </c>
      <c r="F699">
        <v>900</v>
      </c>
      <c r="G699">
        <v>5400</v>
      </c>
    </row>
    <row r="700" spans="1:7" x14ac:dyDescent="0.25">
      <c r="A700" s="8" t="s">
        <v>64</v>
      </c>
      <c r="B700" t="s">
        <v>58</v>
      </c>
      <c r="C700" t="s">
        <v>74</v>
      </c>
      <c r="D700" t="s">
        <v>57</v>
      </c>
      <c r="E700">
        <v>8</v>
      </c>
      <c r="F700">
        <v>700</v>
      </c>
      <c r="G700">
        <v>5600</v>
      </c>
    </row>
    <row r="701" spans="1:7" x14ac:dyDescent="0.25">
      <c r="A701" s="8" t="s">
        <v>38</v>
      </c>
      <c r="B701" t="s">
        <v>39</v>
      </c>
      <c r="C701" t="s">
        <v>55</v>
      </c>
      <c r="D701" t="s">
        <v>41</v>
      </c>
      <c r="E701">
        <v>3</v>
      </c>
      <c r="F701">
        <v>750</v>
      </c>
      <c r="G701">
        <v>2250</v>
      </c>
    </row>
    <row r="702" spans="1:7" x14ac:dyDescent="0.25">
      <c r="A702" s="8" t="s">
        <v>61</v>
      </c>
      <c r="B702" t="s">
        <v>63</v>
      </c>
      <c r="C702" t="s">
        <v>52</v>
      </c>
      <c r="D702" t="s">
        <v>62</v>
      </c>
      <c r="E702">
        <v>13</v>
      </c>
      <c r="F702">
        <v>300</v>
      </c>
      <c r="G702">
        <v>3900</v>
      </c>
    </row>
    <row r="703" spans="1:7" x14ac:dyDescent="0.25">
      <c r="A703" s="8" t="s">
        <v>73</v>
      </c>
      <c r="B703" t="s">
        <v>67</v>
      </c>
      <c r="C703" t="s">
        <v>44</v>
      </c>
      <c r="D703" t="s">
        <v>41</v>
      </c>
      <c r="E703">
        <v>3</v>
      </c>
      <c r="F703">
        <v>750</v>
      </c>
      <c r="G703">
        <v>2250</v>
      </c>
    </row>
    <row r="704" spans="1:7" x14ac:dyDescent="0.25">
      <c r="A704" s="8" t="s">
        <v>38</v>
      </c>
      <c r="B704" t="s">
        <v>39</v>
      </c>
      <c r="C704" t="s">
        <v>40</v>
      </c>
      <c r="D704" t="s">
        <v>62</v>
      </c>
      <c r="E704">
        <v>12</v>
      </c>
      <c r="F704">
        <v>300</v>
      </c>
      <c r="G704">
        <v>3600</v>
      </c>
    </row>
    <row r="705" spans="1:7" x14ac:dyDescent="0.25">
      <c r="A705" s="8" t="s">
        <v>42</v>
      </c>
      <c r="B705" t="s">
        <v>58</v>
      </c>
      <c r="C705" t="s">
        <v>82</v>
      </c>
      <c r="D705" t="s">
        <v>54</v>
      </c>
      <c r="E705">
        <v>5</v>
      </c>
      <c r="F705">
        <v>900</v>
      </c>
      <c r="G705">
        <v>4500</v>
      </c>
    </row>
    <row r="706" spans="1:7" x14ac:dyDescent="0.25">
      <c r="A706" s="8" t="s">
        <v>42</v>
      </c>
      <c r="B706" t="s">
        <v>58</v>
      </c>
      <c r="C706" t="s">
        <v>40</v>
      </c>
      <c r="D706" t="s">
        <v>41</v>
      </c>
      <c r="E706">
        <v>7</v>
      </c>
      <c r="F706">
        <v>750</v>
      </c>
      <c r="G706">
        <v>5250</v>
      </c>
    </row>
    <row r="707" spans="1:7" x14ac:dyDescent="0.25">
      <c r="A707" s="8" t="s">
        <v>61</v>
      </c>
      <c r="B707" t="s">
        <v>51</v>
      </c>
      <c r="C707" t="s">
        <v>55</v>
      </c>
      <c r="D707" t="s">
        <v>41</v>
      </c>
      <c r="E707">
        <v>3</v>
      </c>
      <c r="F707">
        <v>750</v>
      </c>
      <c r="G707">
        <v>2250</v>
      </c>
    </row>
    <row r="708" spans="1:7" x14ac:dyDescent="0.25">
      <c r="A708" s="8" t="s">
        <v>59</v>
      </c>
      <c r="B708" t="s">
        <v>63</v>
      </c>
      <c r="C708" t="s">
        <v>74</v>
      </c>
      <c r="D708" t="s">
        <v>45</v>
      </c>
      <c r="E708">
        <v>3</v>
      </c>
      <c r="F708">
        <v>2000</v>
      </c>
      <c r="G708">
        <v>6000</v>
      </c>
    </row>
    <row r="709" spans="1:7" x14ac:dyDescent="0.25">
      <c r="A709" s="8" t="s">
        <v>50</v>
      </c>
      <c r="B709" t="s">
        <v>39</v>
      </c>
      <c r="C709" t="s">
        <v>40</v>
      </c>
      <c r="D709" t="s">
        <v>41</v>
      </c>
      <c r="E709">
        <v>6</v>
      </c>
      <c r="F709">
        <v>750</v>
      </c>
      <c r="G709">
        <v>4500</v>
      </c>
    </row>
    <row r="710" spans="1:7" x14ac:dyDescent="0.25">
      <c r="A710" s="8" t="s">
        <v>80</v>
      </c>
      <c r="B710" t="s">
        <v>67</v>
      </c>
      <c r="C710" t="s">
        <v>74</v>
      </c>
      <c r="D710" t="s">
        <v>54</v>
      </c>
      <c r="E710">
        <v>5</v>
      </c>
      <c r="F710">
        <v>900</v>
      </c>
      <c r="G710">
        <v>4500</v>
      </c>
    </row>
    <row r="711" spans="1:7" x14ac:dyDescent="0.25">
      <c r="A711" s="8" t="s">
        <v>69</v>
      </c>
      <c r="B711" t="s">
        <v>51</v>
      </c>
      <c r="C711" t="s">
        <v>52</v>
      </c>
      <c r="D711" t="s">
        <v>62</v>
      </c>
      <c r="E711">
        <v>13</v>
      </c>
      <c r="F711">
        <v>300</v>
      </c>
      <c r="G711">
        <v>3900</v>
      </c>
    </row>
    <row r="712" spans="1:7" x14ac:dyDescent="0.25">
      <c r="A712" s="8" t="s">
        <v>61</v>
      </c>
      <c r="B712" t="s">
        <v>63</v>
      </c>
      <c r="C712" t="s">
        <v>71</v>
      </c>
      <c r="D712" t="s">
        <v>62</v>
      </c>
      <c r="E712">
        <v>14</v>
      </c>
      <c r="F712">
        <v>300</v>
      </c>
      <c r="G712">
        <v>4200</v>
      </c>
    </row>
    <row r="713" spans="1:7" x14ac:dyDescent="0.25">
      <c r="A713" s="8" t="s">
        <v>59</v>
      </c>
      <c r="B713" t="s">
        <v>67</v>
      </c>
      <c r="C713" t="s">
        <v>40</v>
      </c>
      <c r="D713" t="s">
        <v>54</v>
      </c>
      <c r="E713">
        <v>4</v>
      </c>
      <c r="F713">
        <v>900</v>
      </c>
      <c r="G713">
        <v>3600</v>
      </c>
    </row>
    <row r="714" spans="1:7" x14ac:dyDescent="0.25">
      <c r="A714" s="8" t="s">
        <v>59</v>
      </c>
      <c r="B714" t="s">
        <v>51</v>
      </c>
      <c r="C714" t="s">
        <v>44</v>
      </c>
      <c r="D714" t="s">
        <v>45</v>
      </c>
      <c r="E714">
        <v>3</v>
      </c>
      <c r="F714">
        <v>2000</v>
      </c>
      <c r="G714">
        <v>6000</v>
      </c>
    </row>
    <row r="715" spans="1:7" x14ac:dyDescent="0.25">
      <c r="A715" s="8" t="s">
        <v>64</v>
      </c>
      <c r="B715" t="s">
        <v>67</v>
      </c>
      <c r="C715" t="s">
        <v>74</v>
      </c>
      <c r="D715" t="s">
        <v>41</v>
      </c>
      <c r="E715">
        <v>3</v>
      </c>
      <c r="F715">
        <v>750</v>
      </c>
      <c r="G715">
        <v>2250</v>
      </c>
    </row>
    <row r="716" spans="1:7" x14ac:dyDescent="0.25">
      <c r="A716" s="8" t="s">
        <v>42</v>
      </c>
      <c r="B716" t="s">
        <v>58</v>
      </c>
      <c r="C716" t="s">
        <v>44</v>
      </c>
      <c r="D716" t="s">
        <v>41</v>
      </c>
      <c r="E716">
        <v>4</v>
      </c>
      <c r="F716">
        <v>750</v>
      </c>
      <c r="G716">
        <v>3000</v>
      </c>
    </row>
    <row r="717" spans="1:7" x14ac:dyDescent="0.25">
      <c r="A717" s="8" t="s">
        <v>79</v>
      </c>
      <c r="B717" t="s">
        <v>58</v>
      </c>
      <c r="C717" t="s">
        <v>44</v>
      </c>
      <c r="D717" t="s">
        <v>62</v>
      </c>
      <c r="E717">
        <v>11</v>
      </c>
      <c r="F717">
        <v>300</v>
      </c>
      <c r="G717">
        <v>3300</v>
      </c>
    </row>
    <row r="718" spans="1:7" x14ac:dyDescent="0.25">
      <c r="A718" s="8" t="s">
        <v>59</v>
      </c>
      <c r="B718" t="s">
        <v>58</v>
      </c>
      <c r="C718" t="s">
        <v>55</v>
      </c>
      <c r="D718" t="s">
        <v>57</v>
      </c>
      <c r="E718">
        <v>7</v>
      </c>
      <c r="F718">
        <v>700</v>
      </c>
      <c r="G718">
        <v>4900</v>
      </c>
    </row>
    <row r="719" spans="1:7" x14ac:dyDescent="0.25">
      <c r="A719" s="8" t="s">
        <v>42</v>
      </c>
      <c r="B719" t="s">
        <v>51</v>
      </c>
      <c r="C719" t="s">
        <v>82</v>
      </c>
      <c r="D719" t="s">
        <v>45</v>
      </c>
      <c r="E719">
        <v>5</v>
      </c>
      <c r="F719">
        <v>2000</v>
      </c>
      <c r="G719">
        <v>10000</v>
      </c>
    </row>
    <row r="720" spans="1:7" x14ac:dyDescent="0.25">
      <c r="A720" s="8" t="s">
        <v>50</v>
      </c>
      <c r="B720" t="s">
        <v>51</v>
      </c>
      <c r="C720" t="s">
        <v>74</v>
      </c>
      <c r="D720" t="s">
        <v>45</v>
      </c>
      <c r="E720">
        <v>6</v>
      </c>
      <c r="F720">
        <v>2000</v>
      </c>
      <c r="G720">
        <v>12000</v>
      </c>
    </row>
    <row r="721" spans="1:7" x14ac:dyDescent="0.25">
      <c r="A721" s="8" t="s">
        <v>73</v>
      </c>
      <c r="B721" t="s">
        <v>39</v>
      </c>
      <c r="C721" t="s">
        <v>40</v>
      </c>
      <c r="D721" t="s">
        <v>45</v>
      </c>
      <c r="E721">
        <v>4</v>
      </c>
      <c r="F721">
        <v>2000</v>
      </c>
      <c r="G721">
        <v>8000</v>
      </c>
    </row>
    <row r="722" spans="1:7" x14ac:dyDescent="0.25">
      <c r="A722" s="8" t="s">
        <v>48</v>
      </c>
      <c r="B722" t="s">
        <v>39</v>
      </c>
      <c r="C722" t="s">
        <v>44</v>
      </c>
      <c r="D722" t="s">
        <v>62</v>
      </c>
      <c r="E722">
        <v>14</v>
      </c>
      <c r="F722">
        <v>300</v>
      </c>
      <c r="G722">
        <v>4200</v>
      </c>
    </row>
    <row r="723" spans="1:7" x14ac:dyDescent="0.25">
      <c r="A723" s="8" t="s">
        <v>73</v>
      </c>
      <c r="B723" t="s">
        <v>58</v>
      </c>
      <c r="C723" t="s">
        <v>82</v>
      </c>
      <c r="D723" t="s">
        <v>54</v>
      </c>
      <c r="E723">
        <v>5</v>
      </c>
      <c r="F723">
        <v>900</v>
      </c>
      <c r="G723">
        <v>4500</v>
      </c>
    </row>
    <row r="724" spans="1:7" x14ac:dyDescent="0.25">
      <c r="A724" s="8" t="s">
        <v>80</v>
      </c>
      <c r="B724" t="s">
        <v>43</v>
      </c>
      <c r="C724" t="s">
        <v>44</v>
      </c>
      <c r="D724" t="s">
        <v>45</v>
      </c>
      <c r="E724">
        <v>4</v>
      </c>
      <c r="F724">
        <v>2000</v>
      </c>
      <c r="G724">
        <v>8000</v>
      </c>
    </row>
    <row r="725" spans="1:7" x14ac:dyDescent="0.25">
      <c r="A725" s="8" t="s">
        <v>38</v>
      </c>
      <c r="B725" t="s">
        <v>63</v>
      </c>
      <c r="C725" t="s">
        <v>44</v>
      </c>
      <c r="D725" t="s">
        <v>54</v>
      </c>
      <c r="E725">
        <v>3</v>
      </c>
      <c r="F725">
        <v>900</v>
      </c>
      <c r="G725">
        <v>2700</v>
      </c>
    </row>
    <row r="726" spans="1:7" x14ac:dyDescent="0.25">
      <c r="A726" s="8" t="s">
        <v>42</v>
      </c>
      <c r="B726" t="s">
        <v>51</v>
      </c>
      <c r="C726" t="s">
        <v>74</v>
      </c>
      <c r="D726" t="s">
        <v>62</v>
      </c>
      <c r="E726">
        <v>12</v>
      </c>
      <c r="F726">
        <v>300</v>
      </c>
      <c r="G726">
        <v>3600</v>
      </c>
    </row>
    <row r="727" spans="1:7" x14ac:dyDescent="0.25">
      <c r="A727" s="8" t="s">
        <v>73</v>
      </c>
      <c r="B727" t="s">
        <v>58</v>
      </c>
      <c r="C727" t="s">
        <v>55</v>
      </c>
      <c r="D727" t="s">
        <v>45</v>
      </c>
      <c r="E727">
        <v>4</v>
      </c>
      <c r="F727">
        <v>2000</v>
      </c>
      <c r="G727">
        <v>8000</v>
      </c>
    </row>
    <row r="728" spans="1:7" x14ac:dyDescent="0.25">
      <c r="A728" s="8" t="s">
        <v>79</v>
      </c>
      <c r="B728" t="s">
        <v>51</v>
      </c>
      <c r="C728" t="s">
        <v>40</v>
      </c>
      <c r="D728" t="s">
        <v>45</v>
      </c>
      <c r="E728">
        <v>5</v>
      </c>
      <c r="F728">
        <v>2000</v>
      </c>
      <c r="G728">
        <v>10000</v>
      </c>
    </row>
    <row r="729" spans="1:7" x14ac:dyDescent="0.25">
      <c r="A729" s="8" t="s">
        <v>61</v>
      </c>
      <c r="B729" t="s">
        <v>39</v>
      </c>
      <c r="C729" t="s">
        <v>52</v>
      </c>
      <c r="D729" t="s">
        <v>41</v>
      </c>
      <c r="E729">
        <v>3</v>
      </c>
      <c r="F729">
        <v>750</v>
      </c>
      <c r="G729">
        <v>2250</v>
      </c>
    </row>
    <row r="730" spans="1:7" x14ac:dyDescent="0.25">
      <c r="A730" s="8" t="s">
        <v>50</v>
      </c>
      <c r="B730" t="s">
        <v>43</v>
      </c>
      <c r="C730" t="s">
        <v>40</v>
      </c>
      <c r="D730" t="s">
        <v>54</v>
      </c>
      <c r="E730">
        <v>6</v>
      </c>
      <c r="F730">
        <v>900</v>
      </c>
      <c r="G730">
        <v>5400</v>
      </c>
    </row>
    <row r="731" spans="1:7" x14ac:dyDescent="0.25">
      <c r="A731" s="8" t="s">
        <v>69</v>
      </c>
      <c r="B731" t="s">
        <v>67</v>
      </c>
      <c r="C731" t="s">
        <v>74</v>
      </c>
      <c r="D731" t="s">
        <v>57</v>
      </c>
      <c r="E731">
        <v>6</v>
      </c>
      <c r="F731">
        <v>700</v>
      </c>
      <c r="G731">
        <v>4200</v>
      </c>
    </row>
    <row r="732" spans="1:7" x14ac:dyDescent="0.25">
      <c r="A732" s="8" t="s">
        <v>64</v>
      </c>
      <c r="B732" t="s">
        <v>51</v>
      </c>
      <c r="C732" t="s">
        <v>74</v>
      </c>
      <c r="D732" t="s">
        <v>57</v>
      </c>
      <c r="E732">
        <v>6</v>
      </c>
      <c r="F732">
        <v>700</v>
      </c>
      <c r="G732">
        <v>4200</v>
      </c>
    </row>
    <row r="733" spans="1:7" x14ac:dyDescent="0.25">
      <c r="A733" s="8" t="s">
        <v>78</v>
      </c>
      <c r="B733" t="s">
        <v>63</v>
      </c>
      <c r="C733" t="s">
        <v>55</v>
      </c>
      <c r="D733" t="s">
        <v>41</v>
      </c>
      <c r="E733">
        <v>7</v>
      </c>
      <c r="F733">
        <v>750</v>
      </c>
      <c r="G733">
        <v>5250</v>
      </c>
    </row>
    <row r="734" spans="1:7" x14ac:dyDescent="0.25">
      <c r="A734" s="8" t="s">
        <v>64</v>
      </c>
      <c r="B734" t="s">
        <v>39</v>
      </c>
      <c r="C734" t="s">
        <v>82</v>
      </c>
      <c r="D734" t="s">
        <v>45</v>
      </c>
      <c r="E734">
        <v>6</v>
      </c>
      <c r="F734">
        <v>2000</v>
      </c>
      <c r="G734">
        <v>12000</v>
      </c>
    </row>
    <row r="735" spans="1:7" x14ac:dyDescent="0.25">
      <c r="A735" s="8" t="s">
        <v>42</v>
      </c>
      <c r="B735" t="s">
        <v>58</v>
      </c>
      <c r="C735" t="s">
        <v>82</v>
      </c>
      <c r="D735" t="s">
        <v>41</v>
      </c>
      <c r="E735">
        <v>6</v>
      </c>
      <c r="F735">
        <v>750</v>
      </c>
      <c r="G735">
        <v>4500</v>
      </c>
    </row>
    <row r="736" spans="1:7" x14ac:dyDescent="0.25">
      <c r="A736" s="8" t="s">
        <v>50</v>
      </c>
      <c r="B736" t="s">
        <v>58</v>
      </c>
      <c r="C736" t="s">
        <v>44</v>
      </c>
      <c r="D736" t="s">
        <v>45</v>
      </c>
      <c r="E736">
        <v>2</v>
      </c>
      <c r="F736">
        <v>2000</v>
      </c>
      <c r="G736">
        <v>4000</v>
      </c>
    </row>
    <row r="737" spans="1:7" x14ac:dyDescent="0.25">
      <c r="A737" s="8" t="s">
        <v>73</v>
      </c>
      <c r="B737" t="s">
        <v>58</v>
      </c>
      <c r="C737" t="s">
        <v>52</v>
      </c>
      <c r="D737" t="s">
        <v>62</v>
      </c>
      <c r="E737">
        <v>13</v>
      </c>
      <c r="F737">
        <v>300</v>
      </c>
      <c r="G737">
        <v>3900</v>
      </c>
    </row>
    <row r="738" spans="1:7" x14ac:dyDescent="0.25">
      <c r="A738" s="8" t="s">
        <v>61</v>
      </c>
      <c r="B738" t="s">
        <v>63</v>
      </c>
      <c r="C738" t="s">
        <v>82</v>
      </c>
      <c r="D738" t="s">
        <v>57</v>
      </c>
      <c r="E738">
        <v>6</v>
      </c>
      <c r="F738">
        <v>700</v>
      </c>
      <c r="G738">
        <v>4200</v>
      </c>
    </row>
    <row r="739" spans="1:7" x14ac:dyDescent="0.25">
      <c r="A739" s="8" t="s">
        <v>69</v>
      </c>
      <c r="B739" t="s">
        <v>51</v>
      </c>
      <c r="C739" t="s">
        <v>40</v>
      </c>
      <c r="D739" t="s">
        <v>62</v>
      </c>
      <c r="E739">
        <v>15</v>
      </c>
      <c r="F739">
        <v>300</v>
      </c>
      <c r="G739">
        <v>4500</v>
      </c>
    </row>
    <row r="740" spans="1:7" x14ac:dyDescent="0.25">
      <c r="A740" s="8" t="s">
        <v>79</v>
      </c>
      <c r="B740" t="s">
        <v>43</v>
      </c>
      <c r="C740" t="s">
        <v>55</v>
      </c>
      <c r="D740" t="s">
        <v>57</v>
      </c>
      <c r="E740">
        <v>9</v>
      </c>
      <c r="F740">
        <v>700</v>
      </c>
      <c r="G740">
        <v>6300</v>
      </c>
    </row>
    <row r="741" spans="1:7" x14ac:dyDescent="0.25">
      <c r="A741" s="8" t="s">
        <v>50</v>
      </c>
      <c r="B741" t="s">
        <v>67</v>
      </c>
      <c r="C741" t="s">
        <v>52</v>
      </c>
      <c r="D741" t="s">
        <v>41</v>
      </c>
      <c r="E741">
        <v>7</v>
      </c>
      <c r="F741">
        <v>750</v>
      </c>
      <c r="G741">
        <v>5250</v>
      </c>
    </row>
    <row r="742" spans="1:7" x14ac:dyDescent="0.25">
      <c r="A742" s="8" t="s">
        <v>38</v>
      </c>
      <c r="B742" t="s">
        <v>43</v>
      </c>
      <c r="C742" t="s">
        <v>82</v>
      </c>
      <c r="D742" t="s">
        <v>45</v>
      </c>
      <c r="E742">
        <v>4</v>
      </c>
      <c r="F742">
        <v>2000</v>
      </c>
      <c r="G742">
        <v>8000</v>
      </c>
    </row>
    <row r="743" spans="1:7" x14ac:dyDescent="0.25">
      <c r="A743" s="8" t="s">
        <v>79</v>
      </c>
      <c r="B743" t="s">
        <v>43</v>
      </c>
      <c r="C743" t="s">
        <v>74</v>
      </c>
      <c r="D743" t="s">
        <v>54</v>
      </c>
      <c r="E743">
        <v>7</v>
      </c>
      <c r="F743">
        <v>900</v>
      </c>
      <c r="G743">
        <v>6300</v>
      </c>
    </row>
    <row r="744" spans="1:7" x14ac:dyDescent="0.25">
      <c r="A744" s="8" t="s">
        <v>38</v>
      </c>
      <c r="B744" t="s">
        <v>67</v>
      </c>
      <c r="C744" t="s">
        <v>82</v>
      </c>
      <c r="D744" t="s">
        <v>62</v>
      </c>
      <c r="E744">
        <v>15</v>
      </c>
      <c r="F744">
        <v>300</v>
      </c>
      <c r="G744">
        <v>4500</v>
      </c>
    </row>
    <row r="745" spans="1:7" x14ac:dyDescent="0.25">
      <c r="A745" s="8" t="s">
        <v>69</v>
      </c>
      <c r="B745" t="s">
        <v>51</v>
      </c>
      <c r="C745" t="s">
        <v>55</v>
      </c>
      <c r="D745" t="s">
        <v>54</v>
      </c>
      <c r="E745">
        <v>4</v>
      </c>
      <c r="F745">
        <v>900</v>
      </c>
      <c r="G745">
        <v>3600</v>
      </c>
    </row>
    <row r="746" spans="1:7" x14ac:dyDescent="0.25">
      <c r="A746" s="8" t="s">
        <v>50</v>
      </c>
      <c r="B746" t="s">
        <v>58</v>
      </c>
      <c r="C746" t="s">
        <v>40</v>
      </c>
      <c r="D746" t="s">
        <v>57</v>
      </c>
      <c r="E746">
        <v>10</v>
      </c>
      <c r="F746">
        <v>700</v>
      </c>
      <c r="G746">
        <v>7000</v>
      </c>
    </row>
    <row r="747" spans="1:7" x14ac:dyDescent="0.25">
      <c r="A747" s="8" t="s">
        <v>61</v>
      </c>
      <c r="B747" t="s">
        <v>43</v>
      </c>
      <c r="C747" t="s">
        <v>44</v>
      </c>
      <c r="D747" t="s">
        <v>54</v>
      </c>
      <c r="E747">
        <v>3</v>
      </c>
      <c r="F747">
        <v>900</v>
      </c>
      <c r="G747">
        <v>2700</v>
      </c>
    </row>
    <row r="748" spans="1:7" x14ac:dyDescent="0.25">
      <c r="A748" s="8" t="s">
        <v>73</v>
      </c>
      <c r="B748" t="s">
        <v>39</v>
      </c>
      <c r="C748" t="s">
        <v>55</v>
      </c>
      <c r="D748" t="s">
        <v>41</v>
      </c>
      <c r="E748">
        <v>3</v>
      </c>
      <c r="F748">
        <v>750</v>
      </c>
      <c r="G748">
        <v>2250</v>
      </c>
    </row>
    <row r="749" spans="1:7" x14ac:dyDescent="0.25">
      <c r="A749" s="8" t="s">
        <v>78</v>
      </c>
      <c r="B749" t="s">
        <v>51</v>
      </c>
      <c r="C749" t="s">
        <v>82</v>
      </c>
      <c r="D749" t="s">
        <v>45</v>
      </c>
      <c r="E749">
        <v>6</v>
      </c>
      <c r="F749">
        <v>2000</v>
      </c>
      <c r="G749">
        <v>12000</v>
      </c>
    </row>
    <row r="750" spans="1:7" x14ac:dyDescent="0.25">
      <c r="A750" s="8" t="s">
        <v>80</v>
      </c>
      <c r="B750" t="s">
        <v>67</v>
      </c>
      <c r="C750" t="s">
        <v>52</v>
      </c>
      <c r="D750" t="s">
        <v>45</v>
      </c>
      <c r="E750">
        <v>3</v>
      </c>
      <c r="F750">
        <v>2000</v>
      </c>
      <c r="G750">
        <v>6000</v>
      </c>
    </row>
    <row r="751" spans="1:7" x14ac:dyDescent="0.25">
      <c r="A751" s="8" t="s">
        <v>80</v>
      </c>
      <c r="B751" t="s">
        <v>63</v>
      </c>
      <c r="C751" t="s">
        <v>82</v>
      </c>
      <c r="D751" t="s">
        <v>41</v>
      </c>
      <c r="E751">
        <v>5</v>
      </c>
      <c r="F751">
        <v>750</v>
      </c>
      <c r="G751">
        <v>3750</v>
      </c>
    </row>
    <row r="752" spans="1:7" x14ac:dyDescent="0.25">
      <c r="A752" s="8" t="s">
        <v>42</v>
      </c>
      <c r="B752" t="s">
        <v>39</v>
      </c>
      <c r="C752" t="s">
        <v>44</v>
      </c>
      <c r="D752" t="s">
        <v>54</v>
      </c>
      <c r="E752">
        <v>6</v>
      </c>
      <c r="F752">
        <v>900</v>
      </c>
      <c r="G752">
        <v>5400</v>
      </c>
    </row>
    <row r="753" spans="1:7" x14ac:dyDescent="0.25">
      <c r="A753" s="8" t="s">
        <v>50</v>
      </c>
      <c r="B753" t="s">
        <v>43</v>
      </c>
      <c r="C753" t="s">
        <v>82</v>
      </c>
      <c r="D753" t="s">
        <v>54</v>
      </c>
      <c r="E753">
        <v>6</v>
      </c>
      <c r="F753">
        <v>900</v>
      </c>
      <c r="G753">
        <v>5400</v>
      </c>
    </row>
    <row r="754" spans="1:7" x14ac:dyDescent="0.25">
      <c r="A754" s="8" t="s">
        <v>69</v>
      </c>
      <c r="B754" t="s">
        <v>67</v>
      </c>
      <c r="C754" t="s">
        <v>71</v>
      </c>
      <c r="D754" t="s">
        <v>45</v>
      </c>
      <c r="E754">
        <v>4</v>
      </c>
      <c r="F754">
        <v>2000</v>
      </c>
      <c r="G754">
        <v>8000</v>
      </c>
    </row>
    <row r="755" spans="1:7" x14ac:dyDescent="0.25">
      <c r="A755" s="8" t="s">
        <v>61</v>
      </c>
      <c r="B755" t="s">
        <v>63</v>
      </c>
      <c r="C755" t="s">
        <v>82</v>
      </c>
      <c r="D755" t="s">
        <v>57</v>
      </c>
      <c r="E755">
        <v>10</v>
      </c>
      <c r="F755">
        <v>700</v>
      </c>
      <c r="G755">
        <v>7000</v>
      </c>
    </row>
    <row r="756" spans="1:7" x14ac:dyDescent="0.25">
      <c r="A756" s="8" t="s">
        <v>64</v>
      </c>
      <c r="B756" t="s">
        <v>39</v>
      </c>
      <c r="C756" t="s">
        <v>52</v>
      </c>
      <c r="D756" t="s">
        <v>57</v>
      </c>
      <c r="E756">
        <v>6</v>
      </c>
      <c r="F756">
        <v>700</v>
      </c>
      <c r="G756">
        <v>4200</v>
      </c>
    </row>
    <row r="757" spans="1:7" x14ac:dyDescent="0.25">
      <c r="A757" s="8" t="s">
        <v>48</v>
      </c>
      <c r="B757" t="s">
        <v>63</v>
      </c>
      <c r="C757" t="s">
        <v>40</v>
      </c>
      <c r="D757" t="s">
        <v>45</v>
      </c>
      <c r="E757">
        <v>5</v>
      </c>
      <c r="F757">
        <v>2000</v>
      </c>
      <c r="G757">
        <v>10000</v>
      </c>
    </row>
    <row r="758" spans="1:7" x14ac:dyDescent="0.25">
      <c r="A758" s="8" t="s">
        <v>80</v>
      </c>
      <c r="B758" t="s">
        <v>63</v>
      </c>
      <c r="C758" t="s">
        <v>71</v>
      </c>
      <c r="D758" t="s">
        <v>41</v>
      </c>
      <c r="E758">
        <v>4</v>
      </c>
      <c r="F758">
        <v>750</v>
      </c>
      <c r="G758">
        <v>3000</v>
      </c>
    </row>
    <row r="759" spans="1:7" x14ac:dyDescent="0.25">
      <c r="A759" s="8" t="s">
        <v>48</v>
      </c>
      <c r="B759" t="s">
        <v>58</v>
      </c>
      <c r="C759" t="s">
        <v>40</v>
      </c>
      <c r="D759" t="s">
        <v>57</v>
      </c>
      <c r="E759">
        <v>6</v>
      </c>
      <c r="F759">
        <v>700</v>
      </c>
      <c r="G759">
        <v>4200</v>
      </c>
    </row>
    <row r="760" spans="1:7" x14ac:dyDescent="0.25">
      <c r="A760" s="8" t="s">
        <v>61</v>
      </c>
      <c r="B760" t="s">
        <v>43</v>
      </c>
      <c r="C760" t="s">
        <v>55</v>
      </c>
      <c r="D760" t="s">
        <v>41</v>
      </c>
      <c r="E760">
        <v>5</v>
      </c>
      <c r="F760">
        <v>750</v>
      </c>
      <c r="G760">
        <v>3750</v>
      </c>
    </row>
    <row r="761" spans="1:7" x14ac:dyDescent="0.25">
      <c r="A761" s="8" t="s">
        <v>78</v>
      </c>
      <c r="B761" t="s">
        <v>51</v>
      </c>
      <c r="C761" t="s">
        <v>82</v>
      </c>
      <c r="D761" t="s">
        <v>62</v>
      </c>
      <c r="E761">
        <v>12</v>
      </c>
      <c r="F761">
        <v>300</v>
      </c>
      <c r="G761">
        <v>3600</v>
      </c>
    </row>
    <row r="762" spans="1:7" x14ac:dyDescent="0.25">
      <c r="A762" s="8" t="s">
        <v>38</v>
      </c>
      <c r="B762" t="s">
        <v>67</v>
      </c>
      <c r="C762" t="s">
        <v>71</v>
      </c>
      <c r="D762" t="s">
        <v>45</v>
      </c>
      <c r="E762">
        <v>6</v>
      </c>
      <c r="F762">
        <v>2000</v>
      </c>
      <c r="G762">
        <v>12000</v>
      </c>
    </row>
    <row r="763" spans="1:7" x14ac:dyDescent="0.25">
      <c r="A763" s="8" t="s">
        <v>69</v>
      </c>
      <c r="B763" t="s">
        <v>63</v>
      </c>
      <c r="C763" t="s">
        <v>44</v>
      </c>
      <c r="D763" t="s">
        <v>45</v>
      </c>
      <c r="E763">
        <v>6</v>
      </c>
      <c r="F763">
        <v>2000</v>
      </c>
      <c r="G763">
        <v>12000</v>
      </c>
    </row>
    <row r="764" spans="1:7" x14ac:dyDescent="0.25">
      <c r="A764" s="8" t="s">
        <v>69</v>
      </c>
      <c r="B764" t="s">
        <v>63</v>
      </c>
      <c r="C764" t="s">
        <v>74</v>
      </c>
      <c r="D764" t="s">
        <v>62</v>
      </c>
      <c r="E764">
        <v>13</v>
      </c>
      <c r="F764">
        <v>300</v>
      </c>
      <c r="G764">
        <v>3900</v>
      </c>
    </row>
    <row r="765" spans="1:7" x14ac:dyDescent="0.25">
      <c r="A765" s="8" t="s">
        <v>78</v>
      </c>
      <c r="B765" t="s">
        <v>51</v>
      </c>
      <c r="C765" t="s">
        <v>55</v>
      </c>
      <c r="D765" t="s">
        <v>45</v>
      </c>
      <c r="E765">
        <v>5</v>
      </c>
      <c r="F765">
        <v>2000</v>
      </c>
      <c r="G765">
        <v>10000</v>
      </c>
    </row>
    <row r="766" spans="1:7" x14ac:dyDescent="0.25">
      <c r="A766" s="8" t="s">
        <v>38</v>
      </c>
      <c r="B766" t="s">
        <v>67</v>
      </c>
      <c r="C766" t="s">
        <v>52</v>
      </c>
      <c r="D766" t="s">
        <v>41</v>
      </c>
      <c r="E766">
        <v>3</v>
      </c>
      <c r="F766">
        <v>750</v>
      </c>
      <c r="G766">
        <v>2250</v>
      </c>
    </row>
    <row r="767" spans="1:7" x14ac:dyDescent="0.25">
      <c r="A767" s="8" t="s">
        <v>64</v>
      </c>
      <c r="B767" t="s">
        <v>51</v>
      </c>
      <c r="C767" t="s">
        <v>44</v>
      </c>
      <c r="D767" t="s">
        <v>57</v>
      </c>
      <c r="E767">
        <v>6</v>
      </c>
      <c r="F767">
        <v>700</v>
      </c>
      <c r="G767">
        <v>4200</v>
      </c>
    </row>
    <row r="768" spans="1:7" x14ac:dyDescent="0.25">
      <c r="A768" s="8" t="s">
        <v>42</v>
      </c>
      <c r="B768" t="s">
        <v>63</v>
      </c>
      <c r="C768" t="s">
        <v>40</v>
      </c>
      <c r="D768" t="s">
        <v>45</v>
      </c>
      <c r="E768">
        <v>6</v>
      </c>
      <c r="F768">
        <v>2000</v>
      </c>
      <c r="G768">
        <v>12000</v>
      </c>
    </row>
    <row r="769" spans="1:7" x14ac:dyDescent="0.25">
      <c r="A769" s="8" t="s">
        <v>79</v>
      </c>
      <c r="B769" t="s">
        <v>67</v>
      </c>
      <c r="C769" t="s">
        <v>44</v>
      </c>
      <c r="D769" t="s">
        <v>45</v>
      </c>
      <c r="E769">
        <v>4</v>
      </c>
      <c r="F769">
        <v>2000</v>
      </c>
      <c r="G769">
        <v>8000</v>
      </c>
    </row>
    <row r="770" spans="1:7" x14ac:dyDescent="0.25">
      <c r="A770" s="8" t="s">
        <v>59</v>
      </c>
      <c r="B770" t="s">
        <v>63</v>
      </c>
      <c r="C770" t="s">
        <v>44</v>
      </c>
      <c r="D770" t="s">
        <v>45</v>
      </c>
      <c r="E770">
        <v>4</v>
      </c>
      <c r="F770">
        <v>2000</v>
      </c>
      <c r="G770">
        <v>8000</v>
      </c>
    </row>
    <row r="771" spans="1:7" x14ac:dyDescent="0.25">
      <c r="A771" s="8" t="s">
        <v>42</v>
      </c>
      <c r="B771" t="s">
        <v>43</v>
      </c>
      <c r="C771" t="s">
        <v>55</v>
      </c>
      <c r="D771" t="s">
        <v>45</v>
      </c>
      <c r="E771">
        <v>4</v>
      </c>
      <c r="F771">
        <v>2000</v>
      </c>
      <c r="G771">
        <v>8000</v>
      </c>
    </row>
    <row r="772" spans="1:7" x14ac:dyDescent="0.25">
      <c r="A772" s="8" t="s">
        <v>42</v>
      </c>
      <c r="B772" t="s">
        <v>39</v>
      </c>
      <c r="C772" t="s">
        <v>82</v>
      </c>
      <c r="D772" t="s">
        <v>62</v>
      </c>
      <c r="E772">
        <v>13</v>
      </c>
      <c r="F772">
        <v>300</v>
      </c>
      <c r="G772">
        <v>3900</v>
      </c>
    </row>
    <row r="773" spans="1:7" x14ac:dyDescent="0.25">
      <c r="A773" s="8" t="s">
        <v>61</v>
      </c>
      <c r="B773" t="s">
        <v>63</v>
      </c>
      <c r="C773" t="s">
        <v>82</v>
      </c>
      <c r="D773" t="s">
        <v>41</v>
      </c>
      <c r="E773">
        <v>4</v>
      </c>
      <c r="F773">
        <v>750</v>
      </c>
      <c r="G773">
        <v>3000</v>
      </c>
    </row>
    <row r="774" spans="1:7" x14ac:dyDescent="0.25">
      <c r="A774" s="8" t="s">
        <v>50</v>
      </c>
      <c r="B774" t="s">
        <v>51</v>
      </c>
      <c r="C774" t="s">
        <v>82</v>
      </c>
      <c r="D774" t="s">
        <v>41</v>
      </c>
      <c r="E774">
        <v>4</v>
      </c>
      <c r="F774">
        <v>750</v>
      </c>
      <c r="G774">
        <v>3000</v>
      </c>
    </row>
    <row r="775" spans="1:7" x14ac:dyDescent="0.25">
      <c r="A775" s="8" t="s">
        <v>73</v>
      </c>
      <c r="B775" t="s">
        <v>58</v>
      </c>
      <c r="C775" t="s">
        <v>52</v>
      </c>
      <c r="D775" t="s">
        <v>54</v>
      </c>
      <c r="E775">
        <v>5</v>
      </c>
      <c r="F775">
        <v>900</v>
      </c>
      <c r="G775">
        <v>4500</v>
      </c>
    </row>
    <row r="776" spans="1:7" x14ac:dyDescent="0.25">
      <c r="A776" s="8" t="s">
        <v>80</v>
      </c>
      <c r="B776" t="s">
        <v>43</v>
      </c>
      <c r="C776" t="s">
        <v>74</v>
      </c>
      <c r="D776" t="s">
        <v>41</v>
      </c>
      <c r="E776">
        <v>7</v>
      </c>
      <c r="F776">
        <v>750</v>
      </c>
      <c r="G776">
        <v>5250</v>
      </c>
    </row>
    <row r="777" spans="1:7" x14ac:dyDescent="0.25">
      <c r="A777" s="8" t="s">
        <v>59</v>
      </c>
      <c r="B777" t="s">
        <v>63</v>
      </c>
      <c r="C777" t="s">
        <v>74</v>
      </c>
      <c r="D777" t="s">
        <v>57</v>
      </c>
      <c r="E777">
        <v>9</v>
      </c>
      <c r="F777">
        <v>700</v>
      </c>
      <c r="G777">
        <v>6300</v>
      </c>
    </row>
    <row r="778" spans="1:7" x14ac:dyDescent="0.25">
      <c r="A778" s="8" t="s">
        <v>50</v>
      </c>
      <c r="B778" t="s">
        <v>63</v>
      </c>
      <c r="C778" t="s">
        <v>44</v>
      </c>
      <c r="D778" t="s">
        <v>41</v>
      </c>
      <c r="E778">
        <v>6</v>
      </c>
      <c r="F778">
        <v>750</v>
      </c>
      <c r="G778">
        <v>4500</v>
      </c>
    </row>
    <row r="779" spans="1:7" x14ac:dyDescent="0.25">
      <c r="A779" s="8" t="s">
        <v>78</v>
      </c>
      <c r="B779" t="s">
        <v>51</v>
      </c>
      <c r="C779" t="s">
        <v>40</v>
      </c>
      <c r="D779" t="s">
        <v>62</v>
      </c>
      <c r="E779">
        <v>15</v>
      </c>
      <c r="F779">
        <v>300</v>
      </c>
      <c r="G779">
        <v>4500</v>
      </c>
    </row>
    <row r="780" spans="1:7" x14ac:dyDescent="0.25">
      <c r="A780" s="8" t="s">
        <v>50</v>
      </c>
      <c r="B780" t="s">
        <v>39</v>
      </c>
      <c r="C780" t="s">
        <v>82</v>
      </c>
      <c r="D780" t="s">
        <v>54</v>
      </c>
      <c r="E780">
        <v>3</v>
      </c>
      <c r="F780">
        <v>900</v>
      </c>
      <c r="G780">
        <v>2700</v>
      </c>
    </row>
    <row r="781" spans="1:7" x14ac:dyDescent="0.25">
      <c r="A781" s="8" t="s">
        <v>78</v>
      </c>
      <c r="B781" t="s">
        <v>58</v>
      </c>
      <c r="C781" t="s">
        <v>44</v>
      </c>
      <c r="D781" t="s">
        <v>41</v>
      </c>
      <c r="E781">
        <v>5</v>
      </c>
      <c r="F781">
        <v>750</v>
      </c>
      <c r="G781">
        <v>3750</v>
      </c>
    </row>
    <row r="782" spans="1:7" x14ac:dyDescent="0.25">
      <c r="A782" s="8" t="s">
        <v>64</v>
      </c>
      <c r="B782" t="s">
        <v>67</v>
      </c>
      <c r="C782" t="s">
        <v>74</v>
      </c>
      <c r="D782" t="s">
        <v>54</v>
      </c>
      <c r="E782">
        <v>3</v>
      </c>
      <c r="F782">
        <v>900</v>
      </c>
      <c r="G782">
        <v>2700</v>
      </c>
    </row>
    <row r="783" spans="1:7" x14ac:dyDescent="0.25">
      <c r="A783" s="8" t="s">
        <v>61</v>
      </c>
      <c r="B783" t="s">
        <v>63</v>
      </c>
      <c r="C783" t="s">
        <v>55</v>
      </c>
      <c r="D783" t="s">
        <v>41</v>
      </c>
      <c r="E783">
        <v>5</v>
      </c>
      <c r="F783">
        <v>750</v>
      </c>
      <c r="G783">
        <v>3750</v>
      </c>
    </row>
    <row r="784" spans="1:7" x14ac:dyDescent="0.25">
      <c r="A784" s="8" t="s">
        <v>48</v>
      </c>
      <c r="B784" t="s">
        <v>67</v>
      </c>
      <c r="C784" t="s">
        <v>44</v>
      </c>
      <c r="D784" t="s">
        <v>54</v>
      </c>
      <c r="E784">
        <v>7</v>
      </c>
      <c r="F784">
        <v>900</v>
      </c>
      <c r="G784">
        <v>6300</v>
      </c>
    </row>
    <row r="785" spans="1:7" x14ac:dyDescent="0.25">
      <c r="A785" s="8" t="s">
        <v>42</v>
      </c>
      <c r="B785" t="s">
        <v>51</v>
      </c>
      <c r="C785" t="s">
        <v>55</v>
      </c>
      <c r="D785" t="s">
        <v>41</v>
      </c>
      <c r="E785">
        <v>6</v>
      </c>
      <c r="F785">
        <v>750</v>
      </c>
      <c r="G785">
        <v>4500</v>
      </c>
    </row>
    <row r="786" spans="1:7" x14ac:dyDescent="0.25">
      <c r="A786" s="8" t="s">
        <v>61</v>
      </c>
      <c r="B786" t="s">
        <v>58</v>
      </c>
      <c r="C786" t="s">
        <v>55</v>
      </c>
      <c r="D786" t="s">
        <v>62</v>
      </c>
      <c r="E786">
        <v>15</v>
      </c>
      <c r="F786">
        <v>300</v>
      </c>
      <c r="G786">
        <v>4500</v>
      </c>
    </row>
    <row r="787" spans="1:7" x14ac:dyDescent="0.25">
      <c r="A787" s="8" t="s">
        <v>50</v>
      </c>
      <c r="B787" t="s">
        <v>43</v>
      </c>
      <c r="C787" t="s">
        <v>71</v>
      </c>
      <c r="D787" t="s">
        <v>62</v>
      </c>
      <c r="E787">
        <v>13</v>
      </c>
      <c r="F787">
        <v>300</v>
      </c>
      <c r="G787">
        <v>3900</v>
      </c>
    </row>
    <row r="788" spans="1:7" x14ac:dyDescent="0.25">
      <c r="A788" s="8" t="s">
        <v>48</v>
      </c>
      <c r="B788" t="s">
        <v>43</v>
      </c>
      <c r="C788" t="s">
        <v>82</v>
      </c>
      <c r="D788" t="s">
        <v>62</v>
      </c>
      <c r="E788">
        <v>15</v>
      </c>
      <c r="F788">
        <v>300</v>
      </c>
      <c r="G788">
        <v>4500</v>
      </c>
    </row>
    <row r="789" spans="1:7" x14ac:dyDescent="0.25">
      <c r="A789" s="8" t="s">
        <v>73</v>
      </c>
      <c r="B789" t="s">
        <v>43</v>
      </c>
      <c r="C789" t="s">
        <v>82</v>
      </c>
      <c r="D789" t="s">
        <v>41</v>
      </c>
      <c r="E789">
        <v>5</v>
      </c>
      <c r="F789">
        <v>750</v>
      </c>
      <c r="G789">
        <v>3750</v>
      </c>
    </row>
    <row r="790" spans="1:7" x14ac:dyDescent="0.25">
      <c r="A790" s="8" t="s">
        <v>48</v>
      </c>
      <c r="B790" t="s">
        <v>51</v>
      </c>
      <c r="C790" t="s">
        <v>40</v>
      </c>
      <c r="D790" t="s">
        <v>57</v>
      </c>
      <c r="E790">
        <v>10</v>
      </c>
      <c r="F790">
        <v>700</v>
      </c>
      <c r="G790">
        <v>7000</v>
      </c>
    </row>
    <row r="791" spans="1:7" x14ac:dyDescent="0.25">
      <c r="A791" s="8" t="s">
        <v>48</v>
      </c>
      <c r="B791" t="s">
        <v>39</v>
      </c>
      <c r="C791" t="s">
        <v>40</v>
      </c>
      <c r="D791" t="s">
        <v>57</v>
      </c>
      <c r="E791">
        <v>6</v>
      </c>
      <c r="F791">
        <v>700</v>
      </c>
      <c r="G791">
        <v>4200</v>
      </c>
    </row>
    <row r="792" spans="1:7" x14ac:dyDescent="0.25">
      <c r="A792" s="8" t="s">
        <v>48</v>
      </c>
      <c r="B792" t="s">
        <v>51</v>
      </c>
      <c r="C792" t="s">
        <v>40</v>
      </c>
      <c r="D792" t="s">
        <v>54</v>
      </c>
      <c r="E792">
        <v>3</v>
      </c>
      <c r="F792">
        <v>900</v>
      </c>
      <c r="G792">
        <v>2700</v>
      </c>
    </row>
    <row r="793" spans="1:7" x14ac:dyDescent="0.25">
      <c r="A793" s="8" t="s">
        <v>80</v>
      </c>
      <c r="B793" t="s">
        <v>67</v>
      </c>
      <c r="C793" t="s">
        <v>52</v>
      </c>
      <c r="D793" t="s">
        <v>54</v>
      </c>
      <c r="E793">
        <v>4</v>
      </c>
      <c r="F793">
        <v>900</v>
      </c>
      <c r="G793">
        <v>3600</v>
      </c>
    </row>
    <row r="794" spans="1:7" x14ac:dyDescent="0.25">
      <c r="A794" s="8" t="s">
        <v>38</v>
      </c>
      <c r="B794" t="s">
        <v>43</v>
      </c>
      <c r="C794" t="s">
        <v>74</v>
      </c>
      <c r="D794" t="s">
        <v>62</v>
      </c>
      <c r="E794">
        <v>13</v>
      </c>
      <c r="F794">
        <v>300</v>
      </c>
      <c r="G794">
        <v>3900</v>
      </c>
    </row>
    <row r="795" spans="1:7" x14ac:dyDescent="0.25">
      <c r="A795" s="8" t="s">
        <v>50</v>
      </c>
      <c r="B795" t="s">
        <v>39</v>
      </c>
      <c r="C795" t="s">
        <v>52</v>
      </c>
      <c r="D795" t="s">
        <v>62</v>
      </c>
      <c r="E795">
        <v>11</v>
      </c>
      <c r="F795">
        <v>300</v>
      </c>
      <c r="G795">
        <v>3300</v>
      </c>
    </row>
    <row r="796" spans="1:7" x14ac:dyDescent="0.25">
      <c r="A796" s="8" t="s">
        <v>42</v>
      </c>
      <c r="B796" t="s">
        <v>43</v>
      </c>
      <c r="C796" t="s">
        <v>55</v>
      </c>
      <c r="D796" t="s">
        <v>57</v>
      </c>
      <c r="E796">
        <v>9</v>
      </c>
      <c r="F796">
        <v>700</v>
      </c>
      <c r="G796">
        <v>6300</v>
      </c>
    </row>
    <row r="797" spans="1:7" x14ac:dyDescent="0.25">
      <c r="A797" s="8" t="s">
        <v>50</v>
      </c>
      <c r="B797" t="s">
        <v>51</v>
      </c>
      <c r="C797" t="s">
        <v>44</v>
      </c>
      <c r="D797" t="s">
        <v>41</v>
      </c>
      <c r="E797">
        <v>6</v>
      </c>
      <c r="F797">
        <v>750</v>
      </c>
      <c r="G797">
        <v>4500</v>
      </c>
    </row>
    <row r="798" spans="1:7" x14ac:dyDescent="0.25">
      <c r="A798" s="8" t="s">
        <v>80</v>
      </c>
      <c r="B798" t="s">
        <v>58</v>
      </c>
      <c r="C798" t="s">
        <v>82</v>
      </c>
      <c r="D798" t="s">
        <v>57</v>
      </c>
      <c r="E798">
        <v>10</v>
      </c>
      <c r="F798">
        <v>700</v>
      </c>
      <c r="G798">
        <v>7000</v>
      </c>
    </row>
    <row r="799" spans="1:7" x14ac:dyDescent="0.25">
      <c r="A799" s="8" t="s">
        <v>73</v>
      </c>
      <c r="B799" t="s">
        <v>43</v>
      </c>
      <c r="C799" t="s">
        <v>55</v>
      </c>
      <c r="D799" t="s">
        <v>57</v>
      </c>
      <c r="E799">
        <v>9</v>
      </c>
      <c r="F799">
        <v>700</v>
      </c>
      <c r="G799">
        <v>6300</v>
      </c>
    </row>
    <row r="800" spans="1:7" x14ac:dyDescent="0.25">
      <c r="A800" s="8" t="s">
        <v>50</v>
      </c>
      <c r="B800" t="s">
        <v>51</v>
      </c>
      <c r="C800" t="s">
        <v>71</v>
      </c>
      <c r="D800" t="s">
        <v>45</v>
      </c>
      <c r="E800">
        <v>2</v>
      </c>
      <c r="F800">
        <v>2000</v>
      </c>
      <c r="G800">
        <v>4000</v>
      </c>
    </row>
    <row r="801" spans="1:7" x14ac:dyDescent="0.25">
      <c r="A801" s="8" t="s">
        <v>61</v>
      </c>
      <c r="B801" t="s">
        <v>67</v>
      </c>
      <c r="C801" t="s">
        <v>55</v>
      </c>
      <c r="D801" t="s">
        <v>41</v>
      </c>
      <c r="E801">
        <v>7</v>
      </c>
      <c r="F801">
        <v>750</v>
      </c>
      <c r="G801">
        <v>5250</v>
      </c>
    </row>
    <row r="802" spans="1:7" x14ac:dyDescent="0.25">
      <c r="A802" s="8" t="s">
        <v>38</v>
      </c>
      <c r="B802" t="s">
        <v>43</v>
      </c>
      <c r="C802" t="s">
        <v>71</v>
      </c>
      <c r="D802" t="s">
        <v>57</v>
      </c>
      <c r="E802">
        <v>10</v>
      </c>
      <c r="F802">
        <v>700</v>
      </c>
      <c r="G802">
        <v>7000</v>
      </c>
    </row>
    <row r="803" spans="1:7" x14ac:dyDescent="0.25">
      <c r="A803" s="8" t="s">
        <v>59</v>
      </c>
      <c r="B803" t="s">
        <v>51</v>
      </c>
      <c r="C803" t="s">
        <v>71</v>
      </c>
      <c r="D803" t="s">
        <v>54</v>
      </c>
      <c r="E803">
        <v>6</v>
      </c>
      <c r="F803">
        <v>900</v>
      </c>
      <c r="G803">
        <v>5400</v>
      </c>
    </row>
    <row r="804" spans="1:7" x14ac:dyDescent="0.25">
      <c r="A804" s="8" t="s">
        <v>64</v>
      </c>
      <c r="B804" t="s">
        <v>51</v>
      </c>
      <c r="C804" t="s">
        <v>55</v>
      </c>
      <c r="D804" t="s">
        <v>41</v>
      </c>
      <c r="E804">
        <v>3</v>
      </c>
      <c r="F804">
        <v>750</v>
      </c>
      <c r="G804">
        <v>2250</v>
      </c>
    </row>
    <row r="805" spans="1:7" x14ac:dyDescent="0.25">
      <c r="A805" s="8" t="s">
        <v>80</v>
      </c>
      <c r="B805" t="s">
        <v>58</v>
      </c>
      <c r="C805" t="s">
        <v>44</v>
      </c>
      <c r="D805" t="s">
        <v>45</v>
      </c>
      <c r="E805">
        <v>4</v>
      </c>
      <c r="F805">
        <v>2000</v>
      </c>
      <c r="G805">
        <v>8000</v>
      </c>
    </row>
    <row r="806" spans="1:7" x14ac:dyDescent="0.25">
      <c r="A806" s="8" t="s">
        <v>48</v>
      </c>
      <c r="B806" t="s">
        <v>63</v>
      </c>
      <c r="C806" t="s">
        <v>71</v>
      </c>
      <c r="D806" t="s">
        <v>41</v>
      </c>
      <c r="E806">
        <v>4</v>
      </c>
      <c r="F806">
        <v>750</v>
      </c>
      <c r="G806">
        <v>3000</v>
      </c>
    </row>
    <row r="807" spans="1:7" x14ac:dyDescent="0.25">
      <c r="A807" s="8" t="s">
        <v>69</v>
      </c>
      <c r="B807" t="s">
        <v>43</v>
      </c>
      <c r="C807" t="s">
        <v>82</v>
      </c>
      <c r="D807" t="s">
        <v>54</v>
      </c>
      <c r="E807">
        <v>7</v>
      </c>
      <c r="F807">
        <v>900</v>
      </c>
      <c r="G807">
        <v>6300</v>
      </c>
    </row>
    <row r="808" spans="1:7" x14ac:dyDescent="0.25">
      <c r="A808" s="8" t="s">
        <v>73</v>
      </c>
      <c r="B808" t="s">
        <v>43</v>
      </c>
      <c r="C808" t="s">
        <v>52</v>
      </c>
      <c r="D808" t="s">
        <v>57</v>
      </c>
      <c r="E808">
        <v>9</v>
      </c>
      <c r="F808">
        <v>700</v>
      </c>
      <c r="G808">
        <v>6300</v>
      </c>
    </row>
    <row r="809" spans="1:7" x14ac:dyDescent="0.25">
      <c r="A809" s="8" t="s">
        <v>64</v>
      </c>
      <c r="B809" t="s">
        <v>43</v>
      </c>
      <c r="C809" t="s">
        <v>52</v>
      </c>
      <c r="D809" t="s">
        <v>41</v>
      </c>
      <c r="E809">
        <v>4</v>
      </c>
      <c r="F809">
        <v>750</v>
      </c>
      <c r="G809">
        <v>3000</v>
      </c>
    </row>
    <row r="810" spans="1:7" x14ac:dyDescent="0.25">
      <c r="A810" s="8" t="s">
        <v>73</v>
      </c>
      <c r="B810" t="s">
        <v>43</v>
      </c>
      <c r="C810" t="s">
        <v>71</v>
      </c>
      <c r="D810" t="s">
        <v>41</v>
      </c>
      <c r="E810">
        <v>5</v>
      </c>
      <c r="F810">
        <v>750</v>
      </c>
      <c r="G810">
        <v>3750</v>
      </c>
    </row>
    <row r="811" spans="1:7" x14ac:dyDescent="0.25">
      <c r="A811" s="8" t="s">
        <v>79</v>
      </c>
      <c r="B811" t="s">
        <v>39</v>
      </c>
      <c r="C811" t="s">
        <v>71</v>
      </c>
      <c r="D811" t="s">
        <v>57</v>
      </c>
      <c r="E811">
        <v>10</v>
      </c>
      <c r="F811">
        <v>700</v>
      </c>
      <c r="G811">
        <v>7000</v>
      </c>
    </row>
    <row r="812" spans="1:7" x14ac:dyDescent="0.25">
      <c r="A812" s="8" t="s">
        <v>78</v>
      </c>
      <c r="B812" t="s">
        <v>43</v>
      </c>
      <c r="C812" t="s">
        <v>55</v>
      </c>
      <c r="D812" t="s">
        <v>41</v>
      </c>
      <c r="E812">
        <v>3</v>
      </c>
      <c r="F812">
        <v>750</v>
      </c>
      <c r="G812">
        <v>2250</v>
      </c>
    </row>
    <row r="813" spans="1:7" x14ac:dyDescent="0.25">
      <c r="A813" s="8" t="s">
        <v>50</v>
      </c>
      <c r="B813" t="s">
        <v>51</v>
      </c>
      <c r="C813" t="s">
        <v>82</v>
      </c>
      <c r="D813" t="s">
        <v>57</v>
      </c>
      <c r="E813">
        <v>10</v>
      </c>
      <c r="F813">
        <v>700</v>
      </c>
      <c r="G813">
        <v>7000</v>
      </c>
    </row>
    <row r="814" spans="1:7" x14ac:dyDescent="0.25">
      <c r="A814" s="8" t="s">
        <v>78</v>
      </c>
      <c r="B814" t="s">
        <v>67</v>
      </c>
      <c r="C814" t="s">
        <v>55</v>
      </c>
      <c r="D814" t="s">
        <v>62</v>
      </c>
      <c r="E814">
        <v>14</v>
      </c>
      <c r="F814">
        <v>300</v>
      </c>
      <c r="G814">
        <v>4200</v>
      </c>
    </row>
    <row r="815" spans="1:7" x14ac:dyDescent="0.25">
      <c r="A815" s="8" t="s">
        <v>38</v>
      </c>
      <c r="B815" t="s">
        <v>58</v>
      </c>
      <c r="C815" t="s">
        <v>55</v>
      </c>
      <c r="D815" t="s">
        <v>57</v>
      </c>
      <c r="E815">
        <v>8</v>
      </c>
      <c r="F815">
        <v>700</v>
      </c>
      <c r="G815">
        <v>5600</v>
      </c>
    </row>
    <row r="816" spans="1:7" x14ac:dyDescent="0.25">
      <c r="A816" s="8" t="s">
        <v>38</v>
      </c>
      <c r="B816" t="s">
        <v>63</v>
      </c>
      <c r="C816" t="s">
        <v>82</v>
      </c>
      <c r="D816" t="s">
        <v>41</v>
      </c>
      <c r="E816">
        <v>5</v>
      </c>
      <c r="F816">
        <v>750</v>
      </c>
      <c r="G816">
        <v>3750</v>
      </c>
    </row>
    <row r="817" spans="1:7" x14ac:dyDescent="0.25">
      <c r="A817" s="8" t="s">
        <v>59</v>
      </c>
      <c r="B817" t="s">
        <v>43</v>
      </c>
      <c r="C817" t="s">
        <v>55</v>
      </c>
      <c r="D817" t="s">
        <v>41</v>
      </c>
      <c r="E817">
        <v>4</v>
      </c>
      <c r="F817">
        <v>750</v>
      </c>
      <c r="G817">
        <v>3000</v>
      </c>
    </row>
    <row r="818" spans="1:7" x14ac:dyDescent="0.25">
      <c r="A818" s="8" t="s">
        <v>50</v>
      </c>
      <c r="B818" t="s">
        <v>63</v>
      </c>
      <c r="C818" t="s">
        <v>74</v>
      </c>
      <c r="D818" t="s">
        <v>45</v>
      </c>
      <c r="E818">
        <v>6</v>
      </c>
      <c r="F818">
        <v>2000</v>
      </c>
      <c r="G818">
        <v>12000</v>
      </c>
    </row>
    <row r="819" spans="1:7" x14ac:dyDescent="0.25">
      <c r="A819" s="8" t="s">
        <v>38</v>
      </c>
      <c r="B819" t="s">
        <v>58</v>
      </c>
      <c r="C819" t="s">
        <v>52</v>
      </c>
      <c r="D819" t="s">
        <v>62</v>
      </c>
      <c r="E819">
        <v>15</v>
      </c>
      <c r="F819">
        <v>300</v>
      </c>
      <c r="G819">
        <v>4500</v>
      </c>
    </row>
    <row r="820" spans="1:7" x14ac:dyDescent="0.25">
      <c r="A820" s="8" t="s">
        <v>79</v>
      </c>
      <c r="B820" t="s">
        <v>63</v>
      </c>
      <c r="C820" t="s">
        <v>82</v>
      </c>
      <c r="D820" t="s">
        <v>57</v>
      </c>
      <c r="E820">
        <v>10</v>
      </c>
      <c r="F820">
        <v>700</v>
      </c>
      <c r="G820">
        <v>7000</v>
      </c>
    </row>
    <row r="821" spans="1:7" x14ac:dyDescent="0.25">
      <c r="A821" s="8" t="s">
        <v>61</v>
      </c>
      <c r="B821" t="s">
        <v>43</v>
      </c>
      <c r="C821" t="s">
        <v>40</v>
      </c>
      <c r="D821" t="s">
        <v>41</v>
      </c>
      <c r="E821">
        <v>7</v>
      </c>
      <c r="F821">
        <v>750</v>
      </c>
      <c r="G821">
        <v>5250</v>
      </c>
    </row>
    <row r="822" spans="1:7" x14ac:dyDescent="0.25">
      <c r="A822" s="8" t="s">
        <v>80</v>
      </c>
      <c r="B822" t="s">
        <v>63</v>
      </c>
      <c r="C822" t="s">
        <v>44</v>
      </c>
      <c r="D822" t="s">
        <v>54</v>
      </c>
      <c r="E822">
        <v>6</v>
      </c>
      <c r="F822">
        <v>900</v>
      </c>
      <c r="G822">
        <v>5400</v>
      </c>
    </row>
    <row r="823" spans="1:7" x14ac:dyDescent="0.25">
      <c r="A823" s="8" t="s">
        <v>69</v>
      </c>
      <c r="B823" t="s">
        <v>51</v>
      </c>
      <c r="C823" t="s">
        <v>74</v>
      </c>
      <c r="D823" t="s">
        <v>54</v>
      </c>
      <c r="E823">
        <v>5</v>
      </c>
      <c r="F823">
        <v>900</v>
      </c>
      <c r="G823">
        <v>4500</v>
      </c>
    </row>
    <row r="824" spans="1:7" x14ac:dyDescent="0.25">
      <c r="A824" s="8" t="s">
        <v>48</v>
      </c>
      <c r="B824" t="s">
        <v>67</v>
      </c>
      <c r="C824" t="s">
        <v>44</v>
      </c>
      <c r="D824" t="s">
        <v>45</v>
      </c>
      <c r="E824">
        <v>5</v>
      </c>
      <c r="F824">
        <v>2000</v>
      </c>
      <c r="G824">
        <v>10000</v>
      </c>
    </row>
    <row r="825" spans="1:7" x14ac:dyDescent="0.25">
      <c r="A825" s="8" t="s">
        <v>61</v>
      </c>
      <c r="B825" t="s">
        <v>43</v>
      </c>
      <c r="C825" t="s">
        <v>55</v>
      </c>
      <c r="D825" t="s">
        <v>41</v>
      </c>
      <c r="E825">
        <v>6</v>
      </c>
      <c r="F825">
        <v>750</v>
      </c>
      <c r="G825">
        <v>4500</v>
      </c>
    </row>
    <row r="826" spans="1:7" x14ac:dyDescent="0.25">
      <c r="A826" s="8" t="s">
        <v>38</v>
      </c>
      <c r="B826" t="s">
        <v>43</v>
      </c>
      <c r="C826" t="s">
        <v>44</v>
      </c>
      <c r="D826" t="s">
        <v>62</v>
      </c>
      <c r="E826">
        <v>15</v>
      </c>
      <c r="F826">
        <v>300</v>
      </c>
      <c r="G826">
        <v>4500</v>
      </c>
    </row>
    <row r="827" spans="1:7" x14ac:dyDescent="0.25">
      <c r="A827" s="8" t="s">
        <v>69</v>
      </c>
      <c r="B827" t="s">
        <v>43</v>
      </c>
      <c r="C827" t="s">
        <v>82</v>
      </c>
      <c r="D827" t="s">
        <v>41</v>
      </c>
      <c r="E827">
        <v>6</v>
      </c>
      <c r="F827">
        <v>750</v>
      </c>
      <c r="G827">
        <v>4500</v>
      </c>
    </row>
    <row r="828" spans="1:7" x14ac:dyDescent="0.25">
      <c r="A828" s="8" t="s">
        <v>59</v>
      </c>
      <c r="B828" t="s">
        <v>43</v>
      </c>
      <c r="C828" t="s">
        <v>82</v>
      </c>
      <c r="D828" t="s">
        <v>45</v>
      </c>
      <c r="E828">
        <v>3</v>
      </c>
      <c r="F828">
        <v>2000</v>
      </c>
      <c r="G828">
        <v>6000</v>
      </c>
    </row>
    <row r="829" spans="1:7" x14ac:dyDescent="0.25">
      <c r="A829" s="8" t="s">
        <v>69</v>
      </c>
      <c r="B829" t="s">
        <v>67</v>
      </c>
      <c r="C829" t="s">
        <v>44</v>
      </c>
      <c r="D829" t="s">
        <v>45</v>
      </c>
      <c r="E829">
        <v>5</v>
      </c>
      <c r="F829">
        <v>2000</v>
      </c>
      <c r="G829">
        <v>10000</v>
      </c>
    </row>
    <row r="830" spans="1:7" x14ac:dyDescent="0.25">
      <c r="A830" s="8" t="s">
        <v>48</v>
      </c>
      <c r="B830" t="s">
        <v>58</v>
      </c>
      <c r="C830" t="s">
        <v>74</v>
      </c>
      <c r="D830" t="s">
        <v>54</v>
      </c>
      <c r="E830">
        <v>4</v>
      </c>
      <c r="F830">
        <v>900</v>
      </c>
      <c r="G830">
        <v>3600</v>
      </c>
    </row>
    <row r="831" spans="1:7" x14ac:dyDescent="0.25">
      <c r="A831" s="8" t="s">
        <v>50</v>
      </c>
      <c r="B831" t="s">
        <v>58</v>
      </c>
      <c r="C831" t="s">
        <v>52</v>
      </c>
      <c r="D831" t="s">
        <v>57</v>
      </c>
      <c r="E831">
        <v>6</v>
      </c>
      <c r="F831">
        <v>700</v>
      </c>
      <c r="G831">
        <v>4200</v>
      </c>
    </row>
    <row r="832" spans="1:7" x14ac:dyDescent="0.25">
      <c r="A832" s="8" t="s">
        <v>80</v>
      </c>
      <c r="B832" t="s">
        <v>43</v>
      </c>
      <c r="C832" t="s">
        <v>55</v>
      </c>
      <c r="D832" t="s">
        <v>57</v>
      </c>
      <c r="E832">
        <v>9</v>
      </c>
      <c r="F832">
        <v>700</v>
      </c>
      <c r="G832">
        <v>6300</v>
      </c>
    </row>
    <row r="833" spans="1:7" x14ac:dyDescent="0.25">
      <c r="A833" s="8" t="s">
        <v>48</v>
      </c>
      <c r="B833" t="s">
        <v>67</v>
      </c>
      <c r="C833" t="s">
        <v>52</v>
      </c>
      <c r="D833" t="s">
        <v>45</v>
      </c>
      <c r="E833">
        <v>2</v>
      </c>
      <c r="F833">
        <v>2000</v>
      </c>
      <c r="G833">
        <v>4000</v>
      </c>
    </row>
    <row r="834" spans="1:7" x14ac:dyDescent="0.25">
      <c r="A834" s="8" t="s">
        <v>78</v>
      </c>
      <c r="B834" t="s">
        <v>67</v>
      </c>
      <c r="C834" t="s">
        <v>74</v>
      </c>
      <c r="D834" t="s">
        <v>45</v>
      </c>
      <c r="E834">
        <v>3</v>
      </c>
      <c r="F834">
        <v>2000</v>
      </c>
      <c r="G834">
        <v>6000</v>
      </c>
    </row>
    <row r="835" spans="1:7" x14ac:dyDescent="0.25">
      <c r="A835" s="8" t="s">
        <v>69</v>
      </c>
      <c r="B835" t="s">
        <v>67</v>
      </c>
      <c r="C835" t="s">
        <v>55</v>
      </c>
      <c r="D835" t="s">
        <v>45</v>
      </c>
      <c r="E835">
        <v>4</v>
      </c>
      <c r="F835">
        <v>2000</v>
      </c>
      <c r="G835">
        <v>8000</v>
      </c>
    </row>
    <row r="836" spans="1:7" x14ac:dyDescent="0.25">
      <c r="A836" s="8" t="s">
        <v>59</v>
      </c>
      <c r="B836" t="s">
        <v>39</v>
      </c>
      <c r="C836" t="s">
        <v>71</v>
      </c>
      <c r="D836" t="s">
        <v>54</v>
      </c>
      <c r="E836">
        <v>4</v>
      </c>
      <c r="F836">
        <v>900</v>
      </c>
      <c r="G836">
        <v>3600</v>
      </c>
    </row>
    <row r="837" spans="1:7" x14ac:dyDescent="0.25">
      <c r="A837" s="8" t="s">
        <v>73</v>
      </c>
      <c r="B837" t="s">
        <v>58</v>
      </c>
      <c r="C837" t="s">
        <v>71</v>
      </c>
      <c r="D837" t="s">
        <v>54</v>
      </c>
      <c r="E837">
        <v>4</v>
      </c>
      <c r="F837">
        <v>900</v>
      </c>
      <c r="G837">
        <v>3600</v>
      </c>
    </row>
    <row r="838" spans="1:7" x14ac:dyDescent="0.25">
      <c r="A838" s="8" t="s">
        <v>48</v>
      </c>
      <c r="B838" t="s">
        <v>67</v>
      </c>
      <c r="C838" t="s">
        <v>44</v>
      </c>
      <c r="D838" t="s">
        <v>57</v>
      </c>
      <c r="E838">
        <v>9</v>
      </c>
      <c r="F838">
        <v>700</v>
      </c>
      <c r="G838">
        <v>6300</v>
      </c>
    </row>
    <row r="839" spans="1:7" x14ac:dyDescent="0.25">
      <c r="A839" s="8" t="s">
        <v>69</v>
      </c>
      <c r="B839" t="s">
        <v>39</v>
      </c>
      <c r="C839" t="s">
        <v>40</v>
      </c>
      <c r="D839" t="s">
        <v>54</v>
      </c>
      <c r="E839">
        <v>6</v>
      </c>
      <c r="F839">
        <v>900</v>
      </c>
      <c r="G839">
        <v>5400</v>
      </c>
    </row>
    <row r="840" spans="1:7" x14ac:dyDescent="0.25">
      <c r="A840" s="8" t="s">
        <v>69</v>
      </c>
      <c r="B840" t="s">
        <v>39</v>
      </c>
      <c r="C840" t="s">
        <v>52</v>
      </c>
      <c r="D840" t="s">
        <v>62</v>
      </c>
      <c r="E840">
        <v>12</v>
      </c>
      <c r="F840">
        <v>300</v>
      </c>
      <c r="G840">
        <v>3600</v>
      </c>
    </row>
    <row r="841" spans="1:7" x14ac:dyDescent="0.25">
      <c r="A841" s="8" t="s">
        <v>69</v>
      </c>
      <c r="B841" t="s">
        <v>58</v>
      </c>
      <c r="C841" t="s">
        <v>82</v>
      </c>
      <c r="D841" t="s">
        <v>62</v>
      </c>
      <c r="E841">
        <v>14</v>
      </c>
      <c r="F841">
        <v>300</v>
      </c>
      <c r="G841">
        <v>4200</v>
      </c>
    </row>
    <row r="842" spans="1:7" x14ac:dyDescent="0.25">
      <c r="A842" s="8" t="s">
        <v>42</v>
      </c>
      <c r="B842" t="s">
        <v>63</v>
      </c>
      <c r="C842" t="s">
        <v>71</v>
      </c>
      <c r="D842" t="s">
        <v>41</v>
      </c>
      <c r="E842">
        <v>6</v>
      </c>
      <c r="F842">
        <v>750</v>
      </c>
      <c r="G842">
        <v>4500</v>
      </c>
    </row>
    <row r="843" spans="1:7" x14ac:dyDescent="0.25">
      <c r="A843" s="8" t="s">
        <v>50</v>
      </c>
      <c r="B843" t="s">
        <v>39</v>
      </c>
      <c r="C843" t="s">
        <v>74</v>
      </c>
      <c r="D843" t="s">
        <v>57</v>
      </c>
      <c r="E843">
        <v>10</v>
      </c>
      <c r="F843">
        <v>700</v>
      </c>
      <c r="G843">
        <v>7000</v>
      </c>
    </row>
    <row r="844" spans="1:7" x14ac:dyDescent="0.25">
      <c r="A844" s="8" t="s">
        <v>69</v>
      </c>
      <c r="B844" t="s">
        <v>63</v>
      </c>
      <c r="C844" t="s">
        <v>44</v>
      </c>
      <c r="D844" t="s">
        <v>54</v>
      </c>
      <c r="E844">
        <v>7</v>
      </c>
      <c r="F844">
        <v>900</v>
      </c>
      <c r="G844">
        <v>6300</v>
      </c>
    </row>
    <row r="845" spans="1:7" x14ac:dyDescent="0.25">
      <c r="A845" s="8" t="s">
        <v>78</v>
      </c>
      <c r="B845" t="s">
        <v>63</v>
      </c>
      <c r="C845" t="s">
        <v>71</v>
      </c>
      <c r="D845" t="s">
        <v>57</v>
      </c>
      <c r="E845">
        <v>7</v>
      </c>
      <c r="F845">
        <v>700</v>
      </c>
      <c r="G845">
        <v>4900</v>
      </c>
    </row>
    <row r="846" spans="1:7" x14ac:dyDescent="0.25">
      <c r="A846" s="8" t="s">
        <v>79</v>
      </c>
      <c r="B846" t="s">
        <v>67</v>
      </c>
      <c r="C846" t="s">
        <v>52</v>
      </c>
      <c r="D846" t="s">
        <v>57</v>
      </c>
      <c r="E846">
        <v>7</v>
      </c>
      <c r="F846">
        <v>700</v>
      </c>
      <c r="G846">
        <v>4900</v>
      </c>
    </row>
    <row r="847" spans="1:7" x14ac:dyDescent="0.25">
      <c r="A847" s="8" t="s">
        <v>38</v>
      </c>
      <c r="B847" t="s">
        <v>63</v>
      </c>
      <c r="C847" t="s">
        <v>82</v>
      </c>
      <c r="D847" t="s">
        <v>57</v>
      </c>
      <c r="E847">
        <v>10</v>
      </c>
      <c r="F847">
        <v>700</v>
      </c>
      <c r="G847">
        <v>7000</v>
      </c>
    </row>
    <row r="848" spans="1:7" x14ac:dyDescent="0.25">
      <c r="A848" s="8" t="s">
        <v>80</v>
      </c>
      <c r="B848" t="s">
        <v>67</v>
      </c>
      <c r="C848" t="s">
        <v>44</v>
      </c>
      <c r="D848" t="s">
        <v>57</v>
      </c>
      <c r="E848">
        <v>8</v>
      </c>
      <c r="F848">
        <v>700</v>
      </c>
      <c r="G848">
        <v>5600</v>
      </c>
    </row>
    <row r="849" spans="1:7" x14ac:dyDescent="0.25">
      <c r="A849" s="8" t="s">
        <v>80</v>
      </c>
      <c r="B849" t="s">
        <v>67</v>
      </c>
      <c r="C849" t="s">
        <v>44</v>
      </c>
      <c r="D849" t="s">
        <v>41</v>
      </c>
      <c r="E849">
        <v>4</v>
      </c>
      <c r="F849">
        <v>750</v>
      </c>
      <c r="G849">
        <v>3000</v>
      </c>
    </row>
    <row r="850" spans="1:7" x14ac:dyDescent="0.25">
      <c r="A850" s="8" t="s">
        <v>78</v>
      </c>
      <c r="B850" t="s">
        <v>58</v>
      </c>
      <c r="C850" t="s">
        <v>74</v>
      </c>
      <c r="D850" t="s">
        <v>57</v>
      </c>
      <c r="E850">
        <v>7</v>
      </c>
      <c r="F850">
        <v>700</v>
      </c>
      <c r="G850">
        <v>4900</v>
      </c>
    </row>
    <row r="851" spans="1:7" x14ac:dyDescent="0.25">
      <c r="A851" s="8" t="s">
        <v>69</v>
      </c>
      <c r="B851" t="s">
        <v>51</v>
      </c>
      <c r="C851" t="s">
        <v>82</v>
      </c>
      <c r="D851" t="s">
        <v>54</v>
      </c>
      <c r="E851">
        <v>4</v>
      </c>
      <c r="F851">
        <v>900</v>
      </c>
      <c r="G851">
        <v>3600</v>
      </c>
    </row>
    <row r="852" spans="1:7" x14ac:dyDescent="0.25">
      <c r="A852" s="8" t="s">
        <v>64</v>
      </c>
      <c r="B852" t="s">
        <v>67</v>
      </c>
      <c r="C852" t="s">
        <v>82</v>
      </c>
      <c r="D852" t="s">
        <v>45</v>
      </c>
      <c r="E852">
        <v>6</v>
      </c>
      <c r="F852">
        <v>2000</v>
      </c>
      <c r="G852">
        <v>12000</v>
      </c>
    </row>
    <row r="853" spans="1:7" x14ac:dyDescent="0.25">
      <c r="A853" s="8" t="s">
        <v>69</v>
      </c>
      <c r="B853" t="s">
        <v>67</v>
      </c>
      <c r="C853" t="s">
        <v>52</v>
      </c>
      <c r="D853" t="s">
        <v>54</v>
      </c>
      <c r="E853">
        <v>4</v>
      </c>
      <c r="F853">
        <v>900</v>
      </c>
      <c r="G853">
        <v>3600</v>
      </c>
    </row>
    <row r="854" spans="1:7" x14ac:dyDescent="0.25">
      <c r="A854" s="8" t="s">
        <v>59</v>
      </c>
      <c r="B854" t="s">
        <v>67</v>
      </c>
      <c r="C854" t="s">
        <v>40</v>
      </c>
      <c r="D854" t="s">
        <v>54</v>
      </c>
      <c r="E854">
        <v>3</v>
      </c>
      <c r="F854">
        <v>900</v>
      </c>
      <c r="G854">
        <v>2700</v>
      </c>
    </row>
    <row r="855" spans="1:7" x14ac:dyDescent="0.25">
      <c r="A855" s="8" t="s">
        <v>38</v>
      </c>
      <c r="B855" t="s">
        <v>63</v>
      </c>
      <c r="C855" t="s">
        <v>52</v>
      </c>
      <c r="D855" t="s">
        <v>45</v>
      </c>
      <c r="E855">
        <v>6</v>
      </c>
      <c r="F855">
        <v>2000</v>
      </c>
      <c r="G855">
        <v>12000</v>
      </c>
    </row>
    <row r="856" spans="1:7" x14ac:dyDescent="0.25">
      <c r="A856" s="8" t="s">
        <v>38</v>
      </c>
      <c r="B856" t="s">
        <v>39</v>
      </c>
      <c r="C856" t="s">
        <v>55</v>
      </c>
      <c r="D856" t="s">
        <v>62</v>
      </c>
      <c r="E856">
        <v>13</v>
      </c>
      <c r="F856">
        <v>300</v>
      </c>
      <c r="G856">
        <v>3900</v>
      </c>
    </row>
    <row r="857" spans="1:7" x14ac:dyDescent="0.25">
      <c r="A857" s="8" t="s">
        <v>73</v>
      </c>
      <c r="B857" t="s">
        <v>43</v>
      </c>
      <c r="C857" t="s">
        <v>40</v>
      </c>
      <c r="D857" t="s">
        <v>57</v>
      </c>
      <c r="E857">
        <v>9</v>
      </c>
      <c r="F857">
        <v>700</v>
      </c>
      <c r="G857">
        <v>6300</v>
      </c>
    </row>
    <row r="858" spans="1:7" x14ac:dyDescent="0.25">
      <c r="A858" s="8" t="s">
        <v>78</v>
      </c>
      <c r="B858" t="s">
        <v>51</v>
      </c>
      <c r="C858" t="s">
        <v>44</v>
      </c>
      <c r="D858" t="s">
        <v>45</v>
      </c>
      <c r="E858">
        <v>3</v>
      </c>
      <c r="F858">
        <v>2000</v>
      </c>
      <c r="G858">
        <v>6000</v>
      </c>
    </row>
    <row r="859" spans="1:7" x14ac:dyDescent="0.25">
      <c r="A859" s="8" t="s">
        <v>42</v>
      </c>
      <c r="B859" t="s">
        <v>51</v>
      </c>
      <c r="C859" t="s">
        <v>40</v>
      </c>
      <c r="D859" t="s">
        <v>62</v>
      </c>
      <c r="E859">
        <v>11</v>
      </c>
      <c r="F859">
        <v>300</v>
      </c>
      <c r="G859">
        <v>3300</v>
      </c>
    </row>
    <row r="860" spans="1:7" x14ac:dyDescent="0.25">
      <c r="A860" s="8" t="s">
        <v>38</v>
      </c>
      <c r="B860" t="s">
        <v>67</v>
      </c>
      <c r="C860" t="s">
        <v>44</v>
      </c>
      <c r="D860" t="s">
        <v>57</v>
      </c>
      <c r="E860">
        <v>7</v>
      </c>
      <c r="F860">
        <v>700</v>
      </c>
      <c r="G860">
        <v>4900</v>
      </c>
    </row>
    <row r="861" spans="1:7" x14ac:dyDescent="0.25">
      <c r="A861" s="8" t="s">
        <v>79</v>
      </c>
      <c r="B861" t="s">
        <v>67</v>
      </c>
      <c r="C861" t="s">
        <v>44</v>
      </c>
      <c r="D861" t="s">
        <v>45</v>
      </c>
      <c r="E861">
        <v>4</v>
      </c>
      <c r="F861">
        <v>2000</v>
      </c>
      <c r="G861">
        <v>8000</v>
      </c>
    </row>
    <row r="862" spans="1:7" x14ac:dyDescent="0.25">
      <c r="A862" s="8" t="s">
        <v>48</v>
      </c>
      <c r="B862" t="s">
        <v>67</v>
      </c>
      <c r="C862" t="s">
        <v>74</v>
      </c>
      <c r="D862" t="s">
        <v>62</v>
      </c>
      <c r="E862">
        <v>11</v>
      </c>
      <c r="F862">
        <v>300</v>
      </c>
      <c r="G862">
        <v>3300</v>
      </c>
    </row>
    <row r="863" spans="1:7" x14ac:dyDescent="0.25">
      <c r="A863" s="8" t="s">
        <v>69</v>
      </c>
      <c r="B863" t="s">
        <v>39</v>
      </c>
      <c r="C863" t="s">
        <v>44</v>
      </c>
      <c r="D863" t="s">
        <v>62</v>
      </c>
      <c r="E863">
        <v>11</v>
      </c>
      <c r="F863">
        <v>300</v>
      </c>
      <c r="G863">
        <v>3300</v>
      </c>
    </row>
    <row r="864" spans="1:7" x14ac:dyDescent="0.25">
      <c r="A864" s="8" t="s">
        <v>78</v>
      </c>
      <c r="B864" t="s">
        <v>58</v>
      </c>
      <c r="C864" t="s">
        <v>71</v>
      </c>
      <c r="D864" t="s">
        <v>45</v>
      </c>
      <c r="E864">
        <v>3</v>
      </c>
      <c r="F864">
        <v>2000</v>
      </c>
      <c r="G864">
        <v>6000</v>
      </c>
    </row>
    <row r="865" spans="1:7" x14ac:dyDescent="0.25">
      <c r="A865" s="8" t="s">
        <v>61</v>
      </c>
      <c r="B865" t="s">
        <v>58</v>
      </c>
      <c r="C865" t="s">
        <v>82</v>
      </c>
      <c r="D865" t="s">
        <v>54</v>
      </c>
      <c r="E865">
        <v>4</v>
      </c>
      <c r="F865">
        <v>900</v>
      </c>
      <c r="G865">
        <v>3600</v>
      </c>
    </row>
    <row r="866" spans="1:7" x14ac:dyDescent="0.25">
      <c r="A866" s="8" t="s">
        <v>42</v>
      </c>
      <c r="B866" t="s">
        <v>58</v>
      </c>
      <c r="C866" t="s">
        <v>71</v>
      </c>
      <c r="D866" t="s">
        <v>54</v>
      </c>
      <c r="E866">
        <v>7</v>
      </c>
      <c r="F866">
        <v>900</v>
      </c>
      <c r="G866">
        <v>6300</v>
      </c>
    </row>
    <row r="867" spans="1:7" x14ac:dyDescent="0.25">
      <c r="A867" s="8" t="s">
        <v>50</v>
      </c>
      <c r="B867" t="s">
        <v>51</v>
      </c>
      <c r="C867" t="s">
        <v>71</v>
      </c>
      <c r="D867" t="s">
        <v>54</v>
      </c>
      <c r="E867">
        <v>3</v>
      </c>
      <c r="F867">
        <v>900</v>
      </c>
      <c r="G867">
        <v>2700</v>
      </c>
    </row>
    <row r="868" spans="1:7" x14ac:dyDescent="0.25">
      <c r="A868" s="8" t="s">
        <v>38</v>
      </c>
      <c r="B868" t="s">
        <v>58</v>
      </c>
      <c r="C868" t="s">
        <v>74</v>
      </c>
      <c r="D868" t="s">
        <v>57</v>
      </c>
      <c r="E868">
        <v>7</v>
      </c>
      <c r="F868">
        <v>700</v>
      </c>
      <c r="G868">
        <v>4900</v>
      </c>
    </row>
    <row r="869" spans="1:7" x14ac:dyDescent="0.25">
      <c r="A869" s="8" t="s">
        <v>79</v>
      </c>
      <c r="B869" t="s">
        <v>67</v>
      </c>
      <c r="C869" t="s">
        <v>82</v>
      </c>
      <c r="D869" t="s">
        <v>41</v>
      </c>
      <c r="E869">
        <v>4</v>
      </c>
      <c r="F869">
        <v>750</v>
      </c>
      <c r="G869">
        <v>3000</v>
      </c>
    </row>
    <row r="870" spans="1:7" x14ac:dyDescent="0.25">
      <c r="A870" s="8" t="s">
        <v>59</v>
      </c>
      <c r="B870" t="s">
        <v>43</v>
      </c>
      <c r="C870" t="s">
        <v>71</v>
      </c>
      <c r="D870" t="s">
        <v>41</v>
      </c>
      <c r="E870">
        <v>6</v>
      </c>
      <c r="F870">
        <v>750</v>
      </c>
      <c r="G870">
        <v>4500</v>
      </c>
    </row>
    <row r="871" spans="1:7" x14ac:dyDescent="0.25">
      <c r="A871" s="8" t="s">
        <v>80</v>
      </c>
      <c r="B871" t="s">
        <v>58</v>
      </c>
      <c r="C871" t="s">
        <v>55</v>
      </c>
      <c r="D871" t="s">
        <v>57</v>
      </c>
      <c r="E871">
        <v>7</v>
      </c>
      <c r="F871">
        <v>700</v>
      </c>
      <c r="G871">
        <v>4900</v>
      </c>
    </row>
    <row r="872" spans="1:7" x14ac:dyDescent="0.25">
      <c r="A872" s="8" t="s">
        <v>80</v>
      </c>
      <c r="B872" t="s">
        <v>63</v>
      </c>
      <c r="C872" t="s">
        <v>82</v>
      </c>
      <c r="D872" t="s">
        <v>57</v>
      </c>
      <c r="E872">
        <v>10</v>
      </c>
      <c r="F872">
        <v>700</v>
      </c>
      <c r="G872">
        <v>7000</v>
      </c>
    </row>
    <row r="873" spans="1:7" x14ac:dyDescent="0.25">
      <c r="A873" s="8" t="s">
        <v>48</v>
      </c>
      <c r="B873" t="s">
        <v>39</v>
      </c>
      <c r="C873" t="s">
        <v>52</v>
      </c>
      <c r="D873" t="s">
        <v>57</v>
      </c>
      <c r="E873">
        <v>8</v>
      </c>
      <c r="F873">
        <v>700</v>
      </c>
      <c r="G873">
        <v>5600</v>
      </c>
    </row>
    <row r="874" spans="1:7" x14ac:dyDescent="0.25">
      <c r="A874" s="8" t="s">
        <v>50</v>
      </c>
      <c r="B874" t="s">
        <v>58</v>
      </c>
      <c r="C874" t="s">
        <v>52</v>
      </c>
      <c r="D874" t="s">
        <v>57</v>
      </c>
      <c r="E874">
        <v>7</v>
      </c>
      <c r="F874">
        <v>700</v>
      </c>
      <c r="G874">
        <v>4900</v>
      </c>
    </row>
    <row r="875" spans="1:7" x14ac:dyDescent="0.25">
      <c r="A875" s="8" t="s">
        <v>59</v>
      </c>
      <c r="B875" t="s">
        <v>51</v>
      </c>
      <c r="C875" t="s">
        <v>40</v>
      </c>
      <c r="D875" t="s">
        <v>62</v>
      </c>
      <c r="E875">
        <v>13</v>
      </c>
      <c r="F875">
        <v>300</v>
      </c>
      <c r="G875">
        <v>3900</v>
      </c>
    </row>
    <row r="876" spans="1:7" x14ac:dyDescent="0.25">
      <c r="A876" s="8" t="s">
        <v>80</v>
      </c>
      <c r="B876" t="s">
        <v>67</v>
      </c>
      <c r="C876" t="s">
        <v>82</v>
      </c>
      <c r="D876" t="s">
        <v>41</v>
      </c>
      <c r="E876">
        <v>5</v>
      </c>
      <c r="F876">
        <v>750</v>
      </c>
      <c r="G876">
        <v>3750</v>
      </c>
    </row>
    <row r="877" spans="1:7" x14ac:dyDescent="0.25">
      <c r="A877" s="8" t="s">
        <v>73</v>
      </c>
      <c r="B877" t="s">
        <v>63</v>
      </c>
      <c r="C877" t="s">
        <v>82</v>
      </c>
      <c r="D877" t="s">
        <v>54</v>
      </c>
      <c r="E877">
        <v>7</v>
      </c>
      <c r="F877">
        <v>900</v>
      </c>
      <c r="G877">
        <v>6300</v>
      </c>
    </row>
    <row r="878" spans="1:7" x14ac:dyDescent="0.25">
      <c r="A878" s="8" t="s">
        <v>69</v>
      </c>
      <c r="B878" t="s">
        <v>51</v>
      </c>
      <c r="C878" t="s">
        <v>71</v>
      </c>
      <c r="D878" t="s">
        <v>45</v>
      </c>
      <c r="E878">
        <v>2</v>
      </c>
      <c r="F878">
        <v>2000</v>
      </c>
      <c r="G878">
        <v>4000</v>
      </c>
    </row>
    <row r="879" spans="1:7" x14ac:dyDescent="0.25">
      <c r="A879" s="8" t="s">
        <v>78</v>
      </c>
      <c r="B879" t="s">
        <v>51</v>
      </c>
      <c r="C879" t="s">
        <v>40</v>
      </c>
      <c r="D879" t="s">
        <v>62</v>
      </c>
      <c r="E879">
        <v>15</v>
      </c>
      <c r="F879">
        <v>300</v>
      </c>
      <c r="G879">
        <v>4500</v>
      </c>
    </row>
    <row r="880" spans="1:7" x14ac:dyDescent="0.25">
      <c r="A880" s="8" t="s">
        <v>38</v>
      </c>
      <c r="B880" t="s">
        <v>63</v>
      </c>
      <c r="C880" t="s">
        <v>71</v>
      </c>
      <c r="D880" t="s">
        <v>62</v>
      </c>
      <c r="E880">
        <v>11</v>
      </c>
      <c r="F880">
        <v>300</v>
      </c>
      <c r="G880">
        <v>3300</v>
      </c>
    </row>
    <row r="881" spans="1:7" x14ac:dyDescent="0.25">
      <c r="A881" s="8" t="s">
        <v>78</v>
      </c>
      <c r="B881" t="s">
        <v>51</v>
      </c>
      <c r="C881" t="s">
        <v>52</v>
      </c>
      <c r="D881" t="s">
        <v>62</v>
      </c>
      <c r="E881">
        <v>13</v>
      </c>
      <c r="F881">
        <v>300</v>
      </c>
      <c r="G881">
        <v>3900</v>
      </c>
    </row>
    <row r="882" spans="1:7" x14ac:dyDescent="0.25">
      <c r="A882" s="8" t="s">
        <v>38</v>
      </c>
      <c r="B882" t="s">
        <v>58</v>
      </c>
      <c r="C882" t="s">
        <v>74</v>
      </c>
      <c r="D882" t="s">
        <v>41</v>
      </c>
      <c r="E882">
        <v>3</v>
      </c>
      <c r="F882">
        <v>750</v>
      </c>
      <c r="G882">
        <v>2250</v>
      </c>
    </row>
    <row r="883" spans="1:7" x14ac:dyDescent="0.25">
      <c r="A883" s="8" t="s">
        <v>79</v>
      </c>
      <c r="B883" t="s">
        <v>39</v>
      </c>
      <c r="C883" t="s">
        <v>74</v>
      </c>
      <c r="D883" t="s">
        <v>45</v>
      </c>
      <c r="E883">
        <v>2</v>
      </c>
      <c r="F883">
        <v>2000</v>
      </c>
      <c r="G883">
        <v>4000</v>
      </c>
    </row>
    <row r="884" spans="1:7" x14ac:dyDescent="0.25">
      <c r="A884" s="8" t="s">
        <v>61</v>
      </c>
      <c r="B884" t="s">
        <v>67</v>
      </c>
      <c r="C884" t="s">
        <v>55</v>
      </c>
      <c r="D884" t="s">
        <v>57</v>
      </c>
      <c r="E884">
        <v>10</v>
      </c>
      <c r="F884">
        <v>700</v>
      </c>
      <c r="G884">
        <v>7000</v>
      </c>
    </row>
    <row r="885" spans="1:7" x14ac:dyDescent="0.25">
      <c r="A885" s="8" t="s">
        <v>80</v>
      </c>
      <c r="B885" t="s">
        <v>58</v>
      </c>
      <c r="C885" t="s">
        <v>55</v>
      </c>
      <c r="D885" t="s">
        <v>62</v>
      </c>
      <c r="E885">
        <v>13</v>
      </c>
      <c r="F885">
        <v>300</v>
      </c>
      <c r="G885">
        <v>3900</v>
      </c>
    </row>
    <row r="886" spans="1:7" x14ac:dyDescent="0.25">
      <c r="A886" s="8" t="s">
        <v>79</v>
      </c>
      <c r="B886" t="s">
        <v>63</v>
      </c>
      <c r="C886" t="s">
        <v>71</v>
      </c>
      <c r="D886" t="s">
        <v>57</v>
      </c>
      <c r="E886">
        <v>7</v>
      </c>
      <c r="F886">
        <v>700</v>
      </c>
      <c r="G886">
        <v>4900</v>
      </c>
    </row>
    <row r="887" spans="1:7" x14ac:dyDescent="0.25">
      <c r="A887" s="8" t="s">
        <v>64</v>
      </c>
      <c r="B887" t="s">
        <v>51</v>
      </c>
      <c r="C887" t="s">
        <v>71</v>
      </c>
      <c r="D887" t="s">
        <v>62</v>
      </c>
      <c r="E887">
        <v>12</v>
      </c>
      <c r="F887">
        <v>300</v>
      </c>
      <c r="G887">
        <v>3600</v>
      </c>
    </row>
    <row r="888" spans="1:7" x14ac:dyDescent="0.25">
      <c r="A888" s="8" t="s">
        <v>42</v>
      </c>
      <c r="B888" t="s">
        <v>58</v>
      </c>
      <c r="C888" t="s">
        <v>52</v>
      </c>
      <c r="D888" t="s">
        <v>54</v>
      </c>
      <c r="E888">
        <v>5</v>
      </c>
      <c r="F888">
        <v>900</v>
      </c>
      <c r="G888">
        <v>4500</v>
      </c>
    </row>
    <row r="889" spans="1:7" x14ac:dyDescent="0.25">
      <c r="A889" s="8" t="s">
        <v>38</v>
      </c>
      <c r="B889" t="s">
        <v>39</v>
      </c>
      <c r="C889" t="s">
        <v>44</v>
      </c>
      <c r="D889" t="s">
        <v>41</v>
      </c>
      <c r="E889">
        <v>6</v>
      </c>
      <c r="F889">
        <v>750</v>
      </c>
      <c r="G889">
        <v>4500</v>
      </c>
    </row>
    <row r="890" spans="1:7" x14ac:dyDescent="0.25">
      <c r="A890" s="8" t="s">
        <v>69</v>
      </c>
      <c r="B890" t="s">
        <v>39</v>
      </c>
      <c r="C890" t="s">
        <v>71</v>
      </c>
      <c r="D890" t="s">
        <v>54</v>
      </c>
      <c r="E890">
        <v>3</v>
      </c>
      <c r="F890">
        <v>900</v>
      </c>
      <c r="G890">
        <v>2700</v>
      </c>
    </row>
    <row r="891" spans="1:7" x14ac:dyDescent="0.25">
      <c r="A891" s="8" t="s">
        <v>42</v>
      </c>
      <c r="B891" t="s">
        <v>63</v>
      </c>
      <c r="C891" t="s">
        <v>52</v>
      </c>
      <c r="D891" t="s">
        <v>57</v>
      </c>
      <c r="E891">
        <v>9</v>
      </c>
      <c r="F891">
        <v>700</v>
      </c>
      <c r="G891">
        <v>6300</v>
      </c>
    </row>
    <row r="892" spans="1:7" x14ac:dyDescent="0.25">
      <c r="A892" s="8" t="s">
        <v>48</v>
      </c>
      <c r="B892" t="s">
        <v>39</v>
      </c>
      <c r="C892" t="s">
        <v>71</v>
      </c>
      <c r="D892" t="s">
        <v>62</v>
      </c>
      <c r="E892">
        <v>11</v>
      </c>
      <c r="F892">
        <v>300</v>
      </c>
      <c r="G892">
        <v>3300</v>
      </c>
    </row>
    <row r="893" spans="1:7" x14ac:dyDescent="0.25">
      <c r="A893" s="8" t="s">
        <v>48</v>
      </c>
      <c r="B893" t="s">
        <v>43</v>
      </c>
      <c r="C893" t="s">
        <v>74</v>
      </c>
      <c r="D893" t="s">
        <v>62</v>
      </c>
      <c r="E893">
        <v>11</v>
      </c>
      <c r="F893">
        <v>300</v>
      </c>
      <c r="G893">
        <v>3300</v>
      </c>
    </row>
    <row r="894" spans="1:7" x14ac:dyDescent="0.25">
      <c r="A894" s="8" t="s">
        <v>48</v>
      </c>
      <c r="B894" t="s">
        <v>63</v>
      </c>
      <c r="C894" t="s">
        <v>55</v>
      </c>
      <c r="D894" t="s">
        <v>54</v>
      </c>
      <c r="E894">
        <v>5</v>
      </c>
      <c r="F894">
        <v>900</v>
      </c>
      <c r="G894">
        <v>4500</v>
      </c>
    </row>
    <row r="895" spans="1:7" x14ac:dyDescent="0.25">
      <c r="A895" s="8" t="s">
        <v>59</v>
      </c>
      <c r="B895" t="s">
        <v>39</v>
      </c>
      <c r="C895" t="s">
        <v>52</v>
      </c>
      <c r="D895" t="s">
        <v>45</v>
      </c>
      <c r="E895">
        <v>2</v>
      </c>
      <c r="F895">
        <v>2000</v>
      </c>
      <c r="G895">
        <v>4000</v>
      </c>
    </row>
    <row r="896" spans="1:7" x14ac:dyDescent="0.25">
      <c r="A896" s="8" t="s">
        <v>38</v>
      </c>
      <c r="B896" t="s">
        <v>51</v>
      </c>
      <c r="C896" t="s">
        <v>55</v>
      </c>
      <c r="D896" t="s">
        <v>54</v>
      </c>
      <c r="E896">
        <v>5</v>
      </c>
      <c r="F896">
        <v>900</v>
      </c>
      <c r="G896">
        <v>4500</v>
      </c>
    </row>
    <row r="897" spans="1:7" x14ac:dyDescent="0.25">
      <c r="A897" s="8" t="s">
        <v>73</v>
      </c>
      <c r="B897" t="s">
        <v>58</v>
      </c>
      <c r="C897" t="s">
        <v>44</v>
      </c>
      <c r="D897" t="s">
        <v>45</v>
      </c>
      <c r="E897">
        <v>5</v>
      </c>
      <c r="F897">
        <v>2000</v>
      </c>
      <c r="G897">
        <v>10000</v>
      </c>
    </row>
    <row r="898" spans="1:7" x14ac:dyDescent="0.25">
      <c r="A898" s="8" t="s">
        <v>61</v>
      </c>
      <c r="B898" t="s">
        <v>67</v>
      </c>
      <c r="C898" t="s">
        <v>82</v>
      </c>
      <c r="D898" t="s">
        <v>62</v>
      </c>
      <c r="E898">
        <v>13</v>
      </c>
      <c r="F898">
        <v>300</v>
      </c>
      <c r="G898">
        <v>3900</v>
      </c>
    </row>
    <row r="899" spans="1:7" x14ac:dyDescent="0.25">
      <c r="A899" s="8" t="s">
        <v>64</v>
      </c>
      <c r="B899" t="s">
        <v>63</v>
      </c>
      <c r="C899" t="s">
        <v>82</v>
      </c>
      <c r="D899" t="s">
        <v>45</v>
      </c>
      <c r="E899">
        <v>6</v>
      </c>
      <c r="F899">
        <v>2000</v>
      </c>
      <c r="G899">
        <v>12000</v>
      </c>
    </row>
    <row r="900" spans="1:7" x14ac:dyDescent="0.25">
      <c r="A900" s="8" t="s">
        <v>78</v>
      </c>
      <c r="B900" t="s">
        <v>39</v>
      </c>
      <c r="C900" t="s">
        <v>82</v>
      </c>
      <c r="D900" t="s">
        <v>41</v>
      </c>
      <c r="E900">
        <v>3</v>
      </c>
      <c r="F900">
        <v>750</v>
      </c>
      <c r="G900">
        <v>2250</v>
      </c>
    </row>
    <row r="901" spans="1:7" x14ac:dyDescent="0.25">
      <c r="A901" s="8" t="s">
        <v>48</v>
      </c>
      <c r="B901" t="s">
        <v>39</v>
      </c>
      <c r="C901" t="s">
        <v>82</v>
      </c>
      <c r="D901" t="s">
        <v>57</v>
      </c>
      <c r="E901">
        <v>7</v>
      </c>
      <c r="F901">
        <v>700</v>
      </c>
      <c r="G901">
        <v>4900</v>
      </c>
    </row>
    <row r="902" spans="1:7" x14ac:dyDescent="0.25">
      <c r="A902" s="8" t="s">
        <v>61</v>
      </c>
      <c r="B902" t="s">
        <v>58</v>
      </c>
      <c r="C902" t="s">
        <v>40</v>
      </c>
      <c r="D902" t="s">
        <v>54</v>
      </c>
      <c r="E902">
        <v>4</v>
      </c>
      <c r="F902">
        <v>900</v>
      </c>
      <c r="G902">
        <v>3600</v>
      </c>
    </row>
    <row r="903" spans="1:7" x14ac:dyDescent="0.25">
      <c r="A903" s="8" t="s">
        <v>79</v>
      </c>
      <c r="B903" t="s">
        <v>39</v>
      </c>
      <c r="C903" t="s">
        <v>55</v>
      </c>
      <c r="D903" t="s">
        <v>45</v>
      </c>
      <c r="E903">
        <v>3</v>
      </c>
      <c r="F903">
        <v>2000</v>
      </c>
      <c r="G903">
        <v>6000</v>
      </c>
    </row>
    <row r="904" spans="1:7" x14ac:dyDescent="0.25">
      <c r="A904" s="8" t="s">
        <v>61</v>
      </c>
      <c r="B904" t="s">
        <v>67</v>
      </c>
      <c r="C904" t="s">
        <v>40</v>
      </c>
      <c r="D904" t="s">
        <v>41</v>
      </c>
      <c r="E904">
        <v>5</v>
      </c>
      <c r="F904">
        <v>750</v>
      </c>
      <c r="G904">
        <v>3750</v>
      </c>
    </row>
    <row r="905" spans="1:7" x14ac:dyDescent="0.25">
      <c r="A905" s="8" t="s">
        <v>78</v>
      </c>
      <c r="B905" t="s">
        <v>58</v>
      </c>
      <c r="C905" t="s">
        <v>52</v>
      </c>
      <c r="D905" t="s">
        <v>45</v>
      </c>
      <c r="E905">
        <v>4</v>
      </c>
      <c r="F905">
        <v>2000</v>
      </c>
      <c r="G905">
        <v>8000</v>
      </c>
    </row>
    <row r="906" spans="1:7" x14ac:dyDescent="0.25">
      <c r="A906" s="8" t="s">
        <v>78</v>
      </c>
      <c r="B906" t="s">
        <v>58</v>
      </c>
      <c r="C906" t="s">
        <v>55</v>
      </c>
      <c r="D906" t="s">
        <v>45</v>
      </c>
      <c r="E906">
        <v>3</v>
      </c>
      <c r="F906">
        <v>2000</v>
      </c>
      <c r="G906">
        <v>6000</v>
      </c>
    </row>
    <row r="907" spans="1:7" x14ac:dyDescent="0.25">
      <c r="A907" s="8" t="s">
        <v>42</v>
      </c>
      <c r="B907" t="s">
        <v>39</v>
      </c>
      <c r="C907" t="s">
        <v>71</v>
      </c>
      <c r="D907" t="s">
        <v>54</v>
      </c>
      <c r="E907">
        <v>3</v>
      </c>
      <c r="F907">
        <v>900</v>
      </c>
      <c r="G907">
        <v>2700</v>
      </c>
    </row>
    <row r="908" spans="1:7" x14ac:dyDescent="0.25">
      <c r="A908" s="8" t="s">
        <v>48</v>
      </c>
      <c r="B908" t="s">
        <v>63</v>
      </c>
      <c r="C908" t="s">
        <v>44</v>
      </c>
      <c r="D908" t="s">
        <v>62</v>
      </c>
      <c r="E908">
        <v>12</v>
      </c>
      <c r="F908">
        <v>300</v>
      </c>
      <c r="G908">
        <v>3600</v>
      </c>
    </row>
    <row r="909" spans="1:7" x14ac:dyDescent="0.25">
      <c r="A909" s="8" t="s">
        <v>69</v>
      </c>
      <c r="B909" t="s">
        <v>58</v>
      </c>
      <c r="C909" t="s">
        <v>40</v>
      </c>
      <c r="D909" t="s">
        <v>45</v>
      </c>
      <c r="E909">
        <v>5</v>
      </c>
      <c r="F909">
        <v>2000</v>
      </c>
      <c r="G909">
        <v>10000</v>
      </c>
    </row>
    <row r="910" spans="1:7" x14ac:dyDescent="0.25">
      <c r="A910" s="8" t="s">
        <v>73</v>
      </c>
      <c r="B910" t="s">
        <v>39</v>
      </c>
      <c r="C910" t="s">
        <v>55</v>
      </c>
      <c r="D910" t="s">
        <v>45</v>
      </c>
      <c r="E910">
        <v>6</v>
      </c>
      <c r="F910">
        <v>2000</v>
      </c>
      <c r="G910">
        <v>12000</v>
      </c>
    </row>
    <row r="911" spans="1:7" x14ac:dyDescent="0.25">
      <c r="A911" s="8" t="s">
        <v>78</v>
      </c>
      <c r="B911" t="s">
        <v>67</v>
      </c>
      <c r="C911" t="s">
        <v>74</v>
      </c>
      <c r="D911" t="s">
        <v>57</v>
      </c>
      <c r="E911">
        <v>9</v>
      </c>
      <c r="F911">
        <v>700</v>
      </c>
      <c r="G911">
        <v>6300</v>
      </c>
    </row>
    <row r="912" spans="1:7" x14ac:dyDescent="0.25">
      <c r="A912" s="8" t="s">
        <v>48</v>
      </c>
      <c r="B912" t="s">
        <v>39</v>
      </c>
      <c r="C912" t="s">
        <v>40</v>
      </c>
      <c r="D912" t="s">
        <v>62</v>
      </c>
      <c r="E912">
        <v>14</v>
      </c>
      <c r="F912">
        <v>300</v>
      </c>
      <c r="G912">
        <v>4200</v>
      </c>
    </row>
    <row r="913" spans="1:7" x14ac:dyDescent="0.25">
      <c r="A913" s="8" t="s">
        <v>69</v>
      </c>
      <c r="B913" t="s">
        <v>63</v>
      </c>
      <c r="C913" t="s">
        <v>82</v>
      </c>
      <c r="D913" t="s">
        <v>41</v>
      </c>
      <c r="E913">
        <v>7</v>
      </c>
      <c r="F913">
        <v>750</v>
      </c>
      <c r="G913">
        <v>5250</v>
      </c>
    </row>
    <row r="914" spans="1:7" x14ac:dyDescent="0.25">
      <c r="A914" s="8" t="s">
        <v>38</v>
      </c>
      <c r="B914" t="s">
        <v>67</v>
      </c>
      <c r="C914" t="s">
        <v>74</v>
      </c>
      <c r="D914" t="s">
        <v>62</v>
      </c>
      <c r="E914">
        <v>14</v>
      </c>
      <c r="F914">
        <v>300</v>
      </c>
      <c r="G914">
        <v>4200</v>
      </c>
    </row>
    <row r="915" spans="1:7" x14ac:dyDescent="0.25">
      <c r="A915" s="8" t="s">
        <v>38</v>
      </c>
      <c r="B915" t="s">
        <v>67</v>
      </c>
      <c r="C915" t="s">
        <v>44</v>
      </c>
      <c r="D915" t="s">
        <v>62</v>
      </c>
      <c r="E915">
        <v>14</v>
      </c>
      <c r="F915">
        <v>300</v>
      </c>
      <c r="G915">
        <v>4200</v>
      </c>
    </row>
    <row r="916" spans="1:7" x14ac:dyDescent="0.25">
      <c r="A916" s="8" t="s">
        <v>80</v>
      </c>
      <c r="B916" t="s">
        <v>51</v>
      </c>
      <c r="C916" t="s">
        <v>55</v>
      </c>
      <c r="D916" t="s">
        <v>54</v>
      </c>
      <c r="E916">
        <v>6</v>
      </c>
      <c r="F916">
        <v>900</v>
      </c>
      <c r="G916">
        <v>5400</v>
      </c>
    </row>
    <row r="917" spans="1:7" x14ac:dyDescent="0.25">
      <c r="A917" s="8" t="s">
        <v>73</v>
      </c>
      <c r="B917" t="s">
        <v>51</v>
      </c>
      <c r="C917" t="s">
        <v>52</v>
      </c>
      <c r="D917" t="s">
        <v>41</v>
      </c>
      <c r="E917">
        <v>4</v>
      </c>
      <c r="F917">
        <v>750</v>
      </c>
      <c r="G917">
        <v>3000</v>
      </c>
    </row>
    <row r="918" spans="1:7" x14ac:dyDescent="0.25">
      <c r="A918" s="8" t="s">
        <v>80</v>
      </c>
      <c r="B918" t="s">
        <v>51</v>
      </c>
      <c r="C918" t="s">
        <v>40</v>
      </c>
      <c r="D918" t="s">
        <v>41</v>
      </c>
      <c r="E918">
        <v>3</v>
      </c>
      <c r="F918">
        <v>750</v>
      </c>
      <c r="G918">
        <v>2250</v>
      </c>
    </row>
    <row r="919" spans="1:7" x14ac:dyDescent="0.25">
      <c r="A919" s="8" t="s">
        <v>80</v>
      </c>
      <c r="B919" t="s">
        <v>39</v>
      </c>
      <c r="C919" t="s">
        <v>74</v>
      </c>
      <c r="D919" t="s">
        <v>57</v>
      </c>
      <c r="E919">
        <v>6</v>
      </c>
      <c r="F919">
        <v>700</v>
      </c>
      <c r="G919">
        <v>4200</v>
      </c>
    </row>
    <row r="920" spans="1:7" x14ac:dyDescent="0.25">
      <c r="A920" s="8" t="s">
        <v>48</v>
      </c>
      <c r="B920" t="s">
        <v>51</v>
      </c>
      <c r="C920" t="s">
        <v>44</v>
      </c>
      <c r="D920" t="s">
        <v>45</v>
      </c>
      <c r="E920">
        <v>3</v>
      </c>
      <c r="F920">
        <v>2000</v>
      </c>
      <c r="G920">
        <v>6000</v>
      </c>
    </row>
    <row r="921" spans="1:7" x14ac:dyDescent="0.25">
      <c r="A921" s="8" t="s">
        <v>50</v>
      </c>
      <c r="B921" t="s">
        <v>67</v>
      </c>
      <c r="C921" t="s">
        <v>82</v>
      </c>
      <c r="D921" t="s">
        <v>62</v>
      </c>
      <c r="E921">
        <v>14</v>
      </c>
      <c r="F921">
        <v>300</v>
      </c>
      <c r="G921">
        <v>4200</v>
      </c>
    </row>
    <row r="922" spans="1:7" x14ac:dyDescent="0.25">
      <c r="A922" s="8" t="s">
        <v>38</v>
      </c>
      <c r="B922" t="s">
        <v>39</v>
      </c>
      <c r="C922" t="s">
        <v>74</v>
      </c>
      <c r="D922" t="s">
        <v>54</v>
      </c>
      <c r="E922">
        <v>5</v>
      </c>
      <c r="F922">
        <v>900</v>
      </c>
      <c r="G922">
        <v>4500</v>
      </c>
    </row>
    <row r="923" spans="1:7" x14ac:dyDescent="0.25">
      <c r="A923" s="8" t="s">
        <v>50</v>
      </c>
      <c r="B923" t="s">
        <v>58</v>
      </c>
      <c r="C923" t="s">
        <v>44</v>
      </c>
      <c r="D923" t="s">
        <v>41</v>
      </c>
      <c r="E923">
        <v>6</v>
      </c>
      <c r="F923">
        <v>750</v>
      </c>
      <c r="G923">
        <v>4500</v>
      </c>
    </row>
    <row r="924" spans="1:7" x14ac:dyDescent="0.25">
      <c r="A924" s="8" t="s">
        <v>38</v>
      </c>
      <c r="B924" t="s">
        <v>51</v>
      </c>
      <c r="C924" t="s">
        <v>82</v>
      </c>
      <c r="D924" t="s">
        <v>41</v>
      </c>
      <c r="E924">
        <v>4</v>
      </c>
      <c r="F924">
        <v>750</v>
      </c>
      <c r="G924">
        <v>3000</v>
      </c>
    </row>
    <row r="925" spans="1:7" x14ac:dyDescent="0.25">
      <c r="A925" s="8" t="s">
        <v>78</v>
      </c>
      <c r="B925" t="s">
        <v>63</v>
      </c>
      <c r="C925" t="s">
        <v>71</v>
      </c>
      <c r="D925" t="s">
        <v>45</v>
      </c>
      <c r="E925">
        <v>5</v>
      </c>
      <c r="F925">
        <v>2000</v>
      </c>
      <c r="G925">
        <v>10000</v>
      </c>
    </row>
    <row r="926" spans="1:7" x14ac:dyDescent="0.25">
      <c r="A926" s="8" t="s">
        <v>38</v>
      </c>
      <c r="B926" t="s">
        <v>43</v>
      </c>
      <c r="C926" t="s">
        <v>52</v>
      </c>
      <c r="D926" t="s">
        <v>54</v>
      </c>
      <c r="E926">
        <v>4</v>
      </c>
      <c r="F926">
        <v>900</v>
      </c>
      <c r="G926">
        <v>3600</v>
      </c>
    </row>
    <row r="927" spans="1:7" x14ac:dyDescent="0.25">
      <c r="A927" s="8" t="s">
        <v>38</v>
      </c>
      <c r="B927" t="s">
        <v>63</v>
      </c>
      <c r="C927" t="s">
        <v>71</v>
      </c>
      <c r="D927" t="s">
        <v>45</v>
      </c>
      <c r="E927">
        <v>2</v>
      </c>
      <c r="F927">
        <v>2000</v>
      </c>
      <c r="G927">
        <v>4000</v>
      </c>
    </row>
    <row r="928" spans="1:7" x14ac:dyDescent="0.25">
      <c r="A928" s="8" t="s">
        <v>73</v>
      </c>
      <c r="B928" t="s">
        <v>63</v>
      </c>
      <c r="C928" t="s">
        <v>82</v>
      </c>
      <c r="D928" t="s">
        <v>62</v>
      </c>
      <c r="E928">
        <v>13</v>
      </c>
      <c r="F928">
        <v>300</v>
      </c>
      <c r="G928">
        <v>3900</v>
      </c>
    </row>
    <row r="929" spans="1:7" x14ac:dyDescent="0.25">
      <c r="A929" s="8" t="s">
        <v>61</v>
      </c>
      <c r="B929" t="s">
        <v>51</v>
      </c>
      <c r="C929" t="s">
        <v>71</v>
      </c>
      <c r="D929" t="s">
        <v>41</v>
      </c>
      <c r="E929">
        <v>6</v>
      </c>
      <c r="F929">
        <v>750</v>
      </c>
      <c r="G929">
        <v>4500</v>
      </c>
    </row>
    <row r="930" spans="1:7" x14ac:dyDescent="0.25">
      <c r="A930" s="8" t="s">
        <v>61</v>
      </c>
      <c r="B930" t="s">
        <v>67</v>
      </c>
      <c r="C930" t="s">
        <v>55</v>
      </c>
      <c r="D930" t="s">
        <v>54</v>
      </c>
      <c r="E930">
        <v>6</v>
      </c>
      <c r="F930">
        <v>900</v>
      </c>
      <c r="G930">
        <v>5400</v>
      </c>
    </row>
    <row r="931" spans="1:7" x14ac:dyDescent="0.25">
      <c r="A931" s="8" t="s">
        <v>69</v>
      </c>
      <c r="B931" t="s">
        <v>63</v>
      </c>
      <c r="C931" t="s">
        <v>82</v>
      </c>
      <c r="D931" t="s">
        <v>45</v>
      </c>
      <c r="E931">
        <v>2</v>
      </c>
      <c r="F931">
        <v>2000</v>
      </c>
      <c r="G931">
        <v>4000</v>
      </c>
    </row>
    <row r="932" spans="1:7" x14ac:dyDescent="0.25">
      <c r="A932" s="8" t="s">
        <v>73</v>
      </c>
      <c r="B932" t="s">
        <v>67</v>
      </c>
      <c r="C932" t="s">
        <v>52</v>
      </c>
      <c r="D932" t="s">
        <v>62</v>
      </c>
      <c r="E932">
        <v>15</v>
      </c>
      <c r="F932">
        <v>300</v>
      </c>
      <c r="G932">
        <v>4500</v>
      </c>
    </row>
    <row r="933" spans="1:7" x14ac:dyDescent="0.25">
      <c r="A933" s="8" t="s">
        <v>79</v>
      </c>
      <c r="B933" t="s">
        <v>39</v>
      </c>
      <c r="C933" t="s">
        <v>40</v>
      </c>
      <c r="D933" t="s">
        <v>54</v>
      </c>
      <c r="E933">
        <v>7</v>
      </c>
      <c r="F933">
        <v>900</v>
      </c>
      <c r="G933">
        <v>6300</v>
      </c>
    </row>
    <row r="934" spans="1:7" x14ac:dyDescent="0.25">
      <c r="A934" s="8" t="s">
        <v>64</v>
      </c>
      <c r="B934" t="s">
        <v>67</v>
      </c>
      <c r="C934" t="s">
        <v>40</v>
      </c>
      <c r="D934" t="s">
        <v>41</v>
      </c>
      <c r="E934">
        <v>6</v>
      </c>
      <c r="F934">
        <v>750</v>
      </c>
      <c r="G934">
        <v>4500</v>
      </c>
    </row>
    <row r="935" spans="1:7" x14ac:dyDescent="0.25">
      <c r="A935" s="8" t="s">
        <v>78</v>
      </c>
      <c r="B935" t="s">
        <v>39</v>
      </c>
      <c r="C935" t="s">
        <v>74</v>
      </c>
      <c r="D935" t="s">
        <v>62</v>
      </c>
      <c r="E935">
        <v>12</v>
      </c>
      <c r="F935">
        <v>300</v>
      </c>
      <c r="G935">
        <v>3600</v>
      </c>
    </row>
    <row r="936" spans="1:7" x14ac:dyDescent="0.25">
      <c r="A936" s="8" t="s">
        <v>61</v>
      </c>
      <c r="B936" t="s">
        <v>63</v>
      </c>
      <c r="C936" t="s">
        <v>40</v>
      </c>
      <c r="D936" t="s">
        <v>57</v>
      </c>
      <c r="E936">
        <v>8</v>
      </c>
      <c r="F936">
        <v>700</v>
      </c>
      <c r="G936">
        <v>5600</v>
      </c>
    </row>
    <row r="937" spans="1:7" x14ac:dyDescent="0.25">
      <c r="A937" s="8" t="s">
        <v>38</v>
      </c>
      <c r="B937" t="s">
        <v>43</v>
      </c>
      <c r="C937" t="s">
        <v>74</v>
      </c>
      <c r="D937" t="s">
        <v>62</v>
      </c>
      <c r="E937">
        <v>11</v>
      </c>
      <c r="F937">
        <v>300</v>
      </c>
      <c r="G937">
        <v>3300</v>
      </c>
    </row>
    <row r="938" spans="1:7" x14ac:dyDescent="0.25">
      <c r="A938" s="8" t="s">
        <v>78</v>
      </c>
      <c r="B938" t="s">
        <v>67</v>
      </c>
      <c r="C938" t="s">
        <v>74</v>
      </c>
      <c r="D938" t="s">
        <v>57</v>
      </c>
      <c r="E938">
        <v>6</v>
      </c>
      <c r="F938">
        <v>700</v>
      </c>
      <c r="G938">
        <v>4200</v>
      </c>
    </row>
    <row r="939" spans="1:7" x14ac:dyDescent="0.25">
      <c r="A939" s="8" t="s">
        <v>48</v>
      </c>
      <c r="B939" t="s">
        <v>67</v>
      </c>
      <c r="C939" t="s">
        <v>52</v>
      </c>
      <c r="D939" t="s">
        <v>45</v>
      </c>
      <c r="E939">
        <v>4</v>
      </c>
      <c r="F939">
        <v>2000</v>
      </c>
      <c r="G939">
        <v>8000</v>
      </c>
    </row>
    <row r="940" spans="1:7" x14ac:dyDescent="0.25">
      <c r="A940" s="8" t="s">
        <v>48</v>
      </c>
      <c r="B940" t="s">
        <v>67</v>
      </c>
      <c r="C940" t="s">
        <v>71</v>
      </c>
      <c r="D940" t="s">
        <v>57</v>
      </c>
      <c r="E940">
        <v>10</v>
      </c>
      <c r="F940">
        <v>700</v>
      </c>
      <c r="G940">
        <v>7000</v>
      </c>
    </row>
    <row r="941" spans="1:7" x14ac:dyDescent="0.25">
      <c r="A941" s="8" t="s">
        <v>80</v>
      </c>
      <c r="B941" t="s">
        <v>63</v>
      </c>
      <c r="C941" t="s">
        <v>52</v>
      </c>
      <c r="D941" t="s">
        <v>54</v>
      </c>
      <c r="E941">
        <v>5</v>
      </c>
      <c r="F941">
        <v>900</v>
      </c>
      <c r="G941">
        <v>4500</v>
      </c>
    </row>
    <row r="942" spans="1:7" x14ac:dyDescent="0.25">
      <c r="A942" s="8" t="s">
        <v>64</v>
      </c>
      <c r="B942" t="s">
        <v>51</v>
      </c>
      <c r="C942" t="s">
        <v>55</v>
      </c>
      <c r="D942" t="s">
        <v>45</v>
      </c>
      <c r="E942">
        <v>4</v>
      </c>
      <c r="F942">
        <v>2000</v>
      </c>
      <c r="G942">
        <v>8000</v>
      </c>
    </row>
    <row r="943" spans="1:7" x14ac:dyDescent="0.25">
      <c r="A943" s="8" t="s">
        <v>73</v>
      </c>
      <c r="B943" t="s">
        <v>67</v>
      </c>
      <c r="C943" t="s">
        <v>52</v>
      </c>
      <c r="D943" t="s">
        <v>57</v>
      </c>
      <c r="E943">
        <v>8</v>
      </c>
      <c r="F943">
        <v>700</v>
      </c>
      <c r="G943">
        <v>5600</v>
      </c>
    </row>
    <row r="944" spans="1:7" x14ac:dyDescent="0.25">
      <c r="A944" s="8" t="s">
        <v>50</v>
      </c>
      <c r="B944" t="s">
        <v>58</v>
      </c>
      <c r="C944" t="s">
        <v>55</v>
      </c>
      <c r="D944" t="s">
        <v>54</v>
      </c>
      <c r="E944">
        <v>7</v>
      </c>
      <c r="F944">
        <v>900</v>
      </c>
      <c r="G944">
        <v>6300</v>
      </c>
    </row>
    <row r="945" spans="1:7" x14ac:dyDescent="0.25">
      <c r="A945" s="8" t="s">
        <v>61</v>
      </c>
      <c r="B945" t="s">
        <v>67</v>
      </c>
      <c r="C945" t="s">
        <v>55</v>
      </c>
      <c r="D945" t="s">
        <v>45</v>
      </c>
      <c r="E945">
        <v>3</v>
      </c>
      <c r="F945">
        <v>2000</v>
      </c>
      <c r="G945">
        <v>6000</v>
      </c>
    </row>
    <row r="946" spans="1:7" x14ac:dyDescent="0.25">
      <c r="A946" s="8" t="s">
        <v>78</v>
      </c>
      <c r="B946" t="s">
        <v>51</v>
      </c>
      <c r="C946" t="s">
        <v>52</v>
      </c>
      <c r="D946" t="s">
        <v>54</v>
      </c>
      <c r="E946">
        <v>3</v>
      </c>
      <c r="F946">
        <v>900</v>
      </c>
      <c r="G946">
        <v>2700</v>
      </c>
    </row>
    <row r="947" spans="1:7" x14ac:dyDescent="0.25">
      <c r="A947" s="8" t="s">
        <v>42</v>
      </c>
      <c r="B947" t="s">
        <v>58</v>
      </c>
      <c r="C947" t="s">
        <v>74</v>
      </c>
      <c r="D947" t="s">
        <v>62</v>
      </c>
      <c r="E947">
        <v>12</v>
      </c>
      <c r="F947">
        <v>300</v>
      </c>
      <c r="G947">
        <v>3600</v>
      </c>
    </row>
    <row r="948" spans="1:7" x14ac:dyDescent="0.25">
      <c r="A948" s="8" t="s">
        <v>50</v>
      </c>
      <c r="B948" t="s">
        <v>67</v>
      </c>
      <c r="C948" t="s">
        <v>71</v>
      </c>
      <c r="D948" t="s">
        <v>62</v>
      </c>
      <c r="E948">
        <v>15</v>
      </c>
      <c r="F948">
        <v>300</v>
      </c>
      <c r="G948">
        <v>4500</v>
      </c>
    </row>
    <row r="949" spans="1:7" x14ac:dyDescent="0.25">
      <c r="A949" s="8" t="s">
        <v>48</v>
      </c>
      <c r="B949" t="s">
        <v>43</v>
      </c>
      <c r="C949" t="s">
        <v>40</v>
      </c>
      <c r="D949" t="s">
        <v>62</v>
      </c>
      <c r="E949">
        <v>13</v>
      </c>
      <c r="F949">
        <v>300</v>
      </c>
      <c r="G949">
        <v>3900</v>
      </c>
    </row>
    <row r="950" spans="1:7" x14ac:dyDescent="0.25">
      <c r="A950" s="8" t="s">
        <v>50</v>
      </c>
      <c r="B950" t="s">
        <v>51</v>
      </c>
      <c r="C950" t="s">
        <v>55</v>
      </c>
      <c r="D950" t="s">
        <v>54</v>
      </c>
      <c r="E950">
        <v>7</v>
      </c>
      <c r="F950">
        <v>900</v>
      </c>
      <c r="G950">
        <v>6300</v>
      </c>
    </row>
    <row r="951" spans="1:7" x14ac:dyDescent="0.25">
      <c r="A951" s="8" t="s">
        <v>69</v>
      </c>
      <c r="B951" t="s">
        <v>51</v>
      </c>
      <c r="C951" t="s">
        <v>71</v>
      </c>
      <c r="D951" t="s">
        <v>62</v>
      </c>
      <c r="E951">
        <v>12</v>
      </c>
      <c r="F951">
        <v>300</v>
      </c>
      <c r="G951">
        <v>3600</v>
      </c>
    </row>
    <row r="952" spans="1:7" x14ac:dyDescent="0.25">
      <c r="A952" s="8" t="s">
        <v>50</v>
      </c>
      <c r="B952" t="s">
        <v>67</v>
      </c>
      <c r="C952" t="s">
        <v>55</v>
      </c>
      <c r="D952" t="s">
        <v>41</v>
      </c>
      <c r="E952">
        <v>6</v>
      </c>
      <c r="F952">
        <v>750</v>
      </c>
      <c r="G952">
        <v>4500</v>
      </c>
    </row>
    <row r="953" spans="1:7" x14ac:dyDescent="0.25">
      <c r="A953" s="8" t="s">
        <v>64</v>
      </c>
      <c r="B953" t="s">
        <v>43</v>
      </c>
      <c r="C953" t="s">
        <v>40</v>
      </c>
      <c r="D953" t="s">
        <v>57</v>
      </c>
      <c r="E953">
        <v>10</v>
      </c>
      <c r="F953">
        <v>700</v>
      </c>
      <c r="G953">
        <v>7000</v>
      </c>
    </row>
    <row r="954" spans="1:7" x14ac:dyDescent="0.25">
      <c r="A954" s="8" t="s">
        <v>64</v>
      </c>
      <c r="B954" t="s">
        <v>63</v>
      </c>
      <c r="C954" t="s">
        <v>71</v>
      </c>
      <c r="D954" t="s">
        <v>54</v>
      </c>
      <c r="E954">
        <v>3</v>
      </c>
      <c r="F954">
        <v>900</v>
      </c>
      <c r="G954">
        <v>2700</v>
      </c>
    </row>
    <row r="955" spans="1:7" x14ac:dyDescent="0.25">
      <c r="A955" s="8" t="s">
        <v>80</v>
      </c>
      <c r="B955" t="s">
        <v>58</v>
      </c>
      <c r="C955" t="s">
        <v>44</v>
      </c>
      <c r="D955" t="s">
        <v>62</v>
      </c>
      <c r="E955">
        <v>13</v>
      </c>
      <c r="F955">
        <v>300</v>
      </c>
      <c r="G955">
        <v>3900</v>
      </c>
    </row>
    <row r="956" spans="1:7" x14ac:dyDescent="0.25">
      <c r="A956" s="8" t="s">
        <v>61</v>
      </c>
      <c r="B956" t="s">
        <v>43</v>
      </c>
      <c r="C956" t="s">
        <v>71</v>
      </c>
      <c r="D956" t="s">
        <v>57</v>
      </c>
      <c r="E956">
        <v>8</v>
      </c>
      <c r="F956">
        <v>700</v>
      </c>
      <c r="G956">
        <v>5600</v>
      </c>
    </row>
    <row r="957" spans="1:7" x14ac:dyDescent="0.25">
      <c r="A957" s="8" t="s">
        <v>38</v>
      </c>
      <c r="B957" t="s">
        <v>58</v>
      </c>
      <c r="C957" t="s">
        <v>44</v>
      </c>
      <c r="D957" t="s">
        <v>41</v>
      </c>
      <c r="E957">
        <v>6</v>
      </c>
      <c r="F957">
        <v>750</v>
      </c>
      <c r="G957">
        <v>4500</v>
      </c>
    </row>
    <row r="958" spans="1:7" x14ac:dyDescent="0.25">
      <c r="A958" s="8" t="s">
        <v>69</v>
      </c>
      <c r="B958" t="s">
        <v>51</v>
      </c>
      <c r="C958" t="s">
        <v>52</v>
      </c>
      <c r="D958" t="s">
        <v>45</v>
      </c>
      <c r="E958">
        <v>6</v>
      </c>
      <c r="F958">
        <v>2000</v>
      </c>
      <c r="G958">
        <v>12000</v>
      </c>
    </row>
    <row r="959" spans="1:7" x14ac:dyDescent="0.25">
      <c r="A959" s="8" t="s">
        <v>61</v>
      </c>
      <c r="B959" t="s">
        <v>43</v>
      </c>
      <c r="C959" t="s">
        <v>44</v>
      </c>
      <c r="D959" t="s">
        <v>41</v>
      </c>
      <c r="E959">
        <v>5</v>
      </c>
      <c r="F959">
        <v>750</v>
      </c>
      <c r="G959">
        <v>3750</v>
      </c>
    </row>
    <row r="960" spans="1:7" x14ac:dyDescent="0.25">
      <c r="A960" s="8" t="s">
        <v>78</v>
      </c>
      <c r="B960" t="s">
        <v>43</v>
      </c>
      <c r="C960" t="s">
        <v>74</v>
      </c>
      <c r="D960" t="s">
        <v>41</v>
      </c>
      <c r="E960">
        <v>7</v>
      </c>
      <c r="F960">
        <v>750</v>
      </c>
      <c r="G960">
        <v>5250</v>
      </c>
    </row>
    <row r="961" spans="1:7" x14ac:dyDescent="0.25">
      <c r="A961" s="8" t="s">
        <v>61</v>
      </c>
      <c r="B961" t="s">
        <v>58</v>
      </c>
      <c r="C961" t="s">
        <v>44</v>
      </c>
      <c r="D961" t="s">
        <v>57</v>
      </c>
      <c r="E961">
        <v>7</v>
      </c>
      <c r="F961">
        <v>700</v>
      </c>
      <c r="G961">
        <v>4900</v>
      </c>
    </row>
    <row r="962" spans="1:7" x14ac:dyDescent="0.25">
      <c r="A962" s="8" t="s">
        <v>80</v>
      </c>
      <c r="B962" t="s">
        <v>58</v>
      </c>
      <c r="C962" t="s">
        <v>82</v>
      </c>
      <c r="D962" t="s">
        <v>41</v>
      </c>
      <c r="E962">
        <v>7</v>
      </c>
      <c r="F962">
        <v>750</v>
      </c>
      <c r="G962">
        <v>5250</v>
      </c>
    </row>
    <row r="963" spans="1:7" x14ac:dyDescent="0.25">
      <c r="A963" s="8" t="s">
        <v>73</v>
      </c>
      <c r="B963" t="s">
        <v>43</v>
      </c>
      <c r="C963" t="s">
        <v>44</v>
      </c>
      <c r="D963" t="s">
        <v>45</v>
      </c>
      <c r="E963">
        <v>3</v>
      </c>
      <c r="F963">
        <v>2000</v>
      </c>
      <c r="G963">
        <v>6000</v>
      </c>
    </row>
    <row r="964" spans="1:7" x14ac:dyDescent="0.25">
      <c r="A964" s="8" t="s">
        <v>48</v>
      </c>
      <c r="B964" t="s">
        <v>67</v>
      </c>
      <c r="C964" t="s">
        <v>44</v>
      </c>
      <c r="D964" t="s">
        <v>41</v>
      </c>
      <c r="E964">
        <v>6</v>
      </c>
      <c r="F964">
        <v>750</v>
      </c>
      <c r="G964">
        <v>4500</v>
      </c>
    </row>
    <row r="965" spans="1:7" x14ac:dyDescent="0.25">
      <c r="A965" s="8" t="s">
        <v>73</v>
      </c>
      <c r="B965" t="s">
        <v>51</v>
      </c>
      <c r="C965" t="s">
        <v>52</v>
      </c>
      <c r="D965" t="s">
        <v>54</v>
      </c>
      <c r="E965">
        <v>4</v>
      </c>
      <c r="F965">
        <v>900</v>
      </c>
      <c r="G965">
        <v>3600</v>
      </c>
    </row>
    <row r="966" spans="1:7" x14ac:dyDescent="0.25">
      <c r="A966" s="8" t="s">
        <v>80</v>
      </c>
      <c r="B966" t="s">
        <v>51</v>
      </c>
      <c r="C966" t="s">
        <v>74</v>
      </c>
      <c r="D966" t="s">
        <v>54</v>
      </c>
      <c r="E966">
        <v>7</v>
      </c>
      <c r="F966">
        <v>900</v>
      </c>
      <c r="G966">
        <v>6300</v>
      </c>
    </row>
    <row r="967" spans="1:7" x14ac:dyDescent="0.25">
      <c r="A967" s="8" t="s">
        <v>50</v>
      </c>
      <c r="B967" t="s">
        <v>63</v>
      </c>
      <c r="C967" t="s">
        <v>82</v>
      </c>
      <c r="D967" t="s">
        <v>54</v>
      </c>
      <c r="E967">
        <v>7</v>
      </c>
      <c r="F967">
        <v>900</v>
      </c>
      <c r="G967">
        <v>6300</v>
      </c>
    </row>
    <row r="968" spans="1:7" x14ac:dyDescent="0.25">
      <c r="A968" s="8" t="s">
        <v>42</v>
      </c>
      <c r="B968" t="s">
        <v>43</v>
      </c>
      <c r="C968" t="s">
        <v>71</v>
      </c>
      <c r="D968" t="s">
        <v>45</v>
      </c>
      <c r="E968">
        <v>5</v>
      </c>
      <c r="F968">
        <v>2000</v>
      </c>
      <c r="G968">
        <v>10000</v>
      </c>
    </row>
    <row r="969" spans="1:7" x14ac:dyDescent="0.25">
      <c r="A969" s="8" t="s">
        <v>42</v>
      </c>
      <c r="B969" t="s">
        <v>67</v>
      </c>
      <c r="C969" t="s">
        <v>52</v>
      </c>
      <c r="D969" t="s">
        <v>57</v>
      </c>
      <c r="E969">
        <v>6</v>
      </c>
      <c r="F969">
        <v>700</v>
      </c>
      <c r="G969">
        <v>4200</v>
      </c>
    </row>
    <row r="970" spans="1:7" x14ac:dyDescent="0.25">
      <c r="A970" s="8" t="s">
        <v>78</v>
      </c>
      <c r="B970" t="s">
        <v>43</v>
      </c>
      <c r="C970" t="s">
        <v>71</v>
      </c>
      <c r="D970" t="s">
        <v>41</v>
      </c>
      <c r="E970">
        <v>6</v>
      </c>
      <c r="F970">
        <v>750</v>
      </c>
      <c r="G970">
        <v>4500</v>
      </c>
    </row>
    <row r="971" spans="1:7" x14ac:dyDescent="0.25">
      <c r="A971" s="8" t="s">
        <v>59</v>
      </c>
      <c r="B971" t="s">
        <v>51</v>
      </c>
      <c r="C971" t="s">
        <v>52</v>
      </c>
      <c r="D971" t="s">
        <v>62</v>
      </c>
      <c r="E971">
        <v>13</v>
      </c>
      <c r="F971">
        <v>300</v>
      </c>
      <c r="G971">
        <v>3900</v>
      </c>
    </row>
    <row r="972" spans="1:7" x14ac:dyDescent="0.25">
      <c r="A972" s="8" t="s">
        <v>64</v>
      </c>
      <c r="B972" t="s">
        <v>67</v>
      </c>
      <c r="C972" t="s">
        <v>55</v>
      </c>
      <c r="D972" t="s">
        <v>62</v>
      </c>
      <c r="E972">
        <v>15</v>
      </c>
      <c r="F972">
        <v>300</v>
      </c>
      <c r="G972">
        <v>4500</v>
      </c>
    </row>
    <row r="973" spans="1:7" x14ac:dyDescent="0.25">
      <c r="A973" s="8" t="s">
        <v>61</v>
      </c>
      <c r="B973" t="s">
        <v>43</v>
      </c>
      <c r="C973" t="s">
        <v>40</v>
      </c>
      <c r="D973" t="s">
        <v>45</v>
      </c>
      <c r="E973">
        <v>3</v>
      </c>
      <c r="F973">
        <v>2000</v>
      </c>
      <c r="G973">
        <v>6000</v>
      </c>
    </row>
    <row r="974" spans="1:7" x14ac:dyDescent="0.25">
      <c r="A974" s="8" t="s">
        <v>59</v>
      </c>
      <c r="B974" t="s">
        <v>63</v>
      </c>
      <c r="C974" t="s">
        <v>82</v>
      </c>
      <c r="D974" t="s">
        <v>62</v>
      </c>
      <c r="E974">
        <v>13</v>
      </c>
      <c r="F974">
        <v>300</v>
      </c>
      <c r="G974">
        <v>3900</v>
      </c>
    </row>
    <row r="975" spans="1:7" x14ac:dyDescent="0.25">
      <c r="A975" s="8" t="s">
        <v>42</v>
      </c>
      <c r="B975" t="s">
        <v>63</v>
      </c>
      <c r="C975" t="s">
        <v>71</v>
      </c>
      <c r="D975" t="s">
        <v>45</v>
      </c>
      <c r="E975">
        <v>5</v>
      </c>
      <c r="F975">
        <v>2000</v>
      </c>
      <c r="G975">
        <v>10000</v>
      </c>
    </row>
    <row r="976" spans="1:7" x14ac:dyDescent="0.25">
      <c r="A976" s="8" t="s">
        <v>59</v>
      </c>
      <c r="B976" t="s">
        <v>58</v>
      </c>
      <c r="C976" t="s">
        <v>74</v>
      </c>
      <c r="D976" t="s">
        <v>54</v>
      </c>
      <c r="E976">
        <v>7</v>
      </c>
      <c r="F976">
        <v>900</v>
      </c>
      <c r="G976">
        <v>6300</v>
      </c>
    </row>
    <row r="977" spans="1:7" x14ac:dyDescent="0.25">
      <c r="A977" s="8" t="s">
        <v>78</v>
      </c>
      <c r="B977" t="s">
        <v>63</v>
      </c>
      <c r="C977" t="s">
        <v>74</v>
      </c>
      <c r="D977" t="s">
        <v>62</v>
      </c>
      <c r="E977">
        <v>11</v>
      </c>
      <c r="F977">
        <v>300</v>
      </c>
      <c r="G977">
        <v>3300</v>
      </c>
    </row>
    <row r="978" spans="1:7" x14ac:dyDescent="0.25">
      <c r="A978" s="8" t="s">
        <v>61</v>
      </c>
      <c r="B978" t="s">
        <v>63</v>
      </c>
      <c r="C978" t="s">
        <v>74</v>
      </c>
      <c r="D978" t="s">
        <v>41</v>
      </c>
      <c r="E978">
        <v>4</v>
      </c>
      <c r="F978">
        <v>750</v>
      </c>
      <c r="G978">
        <v>3000</v>
      </c>
    </row>
    <row r="979" spans="1:7" x14ac:dyDescent="0.25">
      <c r="A979" s="8" t="s">
        <v>48</v>
      </c>
      <c r="B979" t="s">
        <v>39</v>
      </c>
      <c r="C979" t="s">
        <v>55</v>
      </c>
      <c r="D979" t="s">
        <v>62</v>
      </c>
      <c r="E979">
        <v>13</v>
      </c>
      <c r="F979">
        <v>300</v>
      </c>
      <c r="G979">
        <v>3900</v>
      </c>
    </row>
    <row r="980" spans="1:7" x14ac:dyDescent="0.25">
      <c r="A980" s="8" t="s">
        <v>61</v>
      </c>
      <c r="B980" t="s">
        <v>67</v>
      </c>
      <c r="C980" t="s">
        <v>40</v>
      </c>
      <c r="D980" t="s">
        <v>54</v>
      </c>
      <c r="E980">
        <v>7</v>
      </c>
      <c r="F980">
        <v>900</v>
      </c>
      <c r="G980">
        <v>6300</v>
      </c>
    </row>
    <row r="981" spans="1:7" x14ac:dyDescent="0.25">
      <c r="A981" s="8" t="s">
        <v>69</v>
      </c>
      <c r="B981" t="s">
        <v>39</v>
      </c>
      <c r="C981" t="s">
        <v>82</v>
      </c>
      <c r="D981" t="s">
        <v>54</v>
      </c>
      <c r="E981">
        <v>7</v>
      </c>
      <c r="F981">
        <v>900</v>
      </c>
      <c r="G981">
        <v>6300</v>
      </c>
    </row>
    <row r="982" spans="1:7" x14ac:dyDescent="0.25">
      <c r="A982" s="8" t="s">
        <v>64</v>
      </c>
      <c r="B982" t="s">
        <v>67</v>
      </c>
      <c r="C982" t="s">
        <v>82</v>
      </c>
      <c r="D982" t="s">
        <v>57</v>
      </c>
      <c r="E982">
        <v>8</v>
      </c>
      <c r="F982">
        <v>700</v>
      </c>
      <c r="G982">
        <v>5600</v>
      </c>
    </row>
    <row r="983" spans="1:7" x14ac:dyDescent="0.25">
      <c r="A983" s="8" t="s">
        <v>61</v>
      </c>
      <c r="B983" t="s">
        <v>51</v>
      </c>
      <c r="C983" t="s">
        <v>55</v>
      </c>
      <c r="D983" t="s">
        <v>41</v>
      </c>
      <c r="E983">
        <v>6</v>
      </c>
      <c r="F983">
        <v>750</v>
      </c>
      <c r="G983">
        <v>4500</v>
      </c>
    </row>
    <row r="984" spans="1:7" x14ac:dyDescent="0.25">
      <c r="A984" s="8" t="s">
        <v>64</v>
      </c>
      <c r="B984" t="s">
        <v>51</v>
      </c>
      <c r="C984" t="s">
        <v>82</v>
      </c>
      <c r="D984" t="s">
        <v>54</v>
      </c>
      <c r="E984">
        <v>4</v>
      </c>
      <c r="F984">
        <v>900</v>
      </c>
      <c r="G984">
        <v>3600</v>
      </c>
    </row>
    <row r="985" spans="1:7" x14ac:dyDescent="0.25">
      <c r="A985" s="8" t="s">
        <v>64</v>
      </c>
      <c r="B985" t="s">
        <v>63</v>
      </c>
      <c r="C985" t="s">
        <v>74</v>
      </c>
      <c r="D985" t="s">
        <v>54</v>
      </c>
      <c r="E985">
        <v>5</v>
      </c>
      <c r="F985">
        <v>900</v>
      </c>
      <c r="G985">
        <v>4500</v>
      </c>
    </row>
    <row r="986" spans="1:7" x14ac:dyDescent="0.25">
      <c r="A986" s="8" t="s">
        <v>50</v>
      </c>
      <c r="B986" t="s">
        <v>67</v>
      </c>
      <c r="C986" t="s">
        <v>82</v>
      </c>
      <c r="D986" t="s">
        <v>41</v>
      </c>
      <c r="E986">
        <v>4</v>
      </c>
      <c r="F986">
        <v>750</v>
      </c>
      <c r="G986">
        <v>3000</v>
      </c>
    </row>
    <row r="987" spans="1:7" x14ac:dyDescent="0.25">
      <c r="A987" s="8" t="s">
        <v>79</v>
      </c>
      <c r="B987" t="s">
        <v>39</v>
      </c>
      <c r="C987" t="s">
        <v>71</v>
      </c>
      <c r="D987" t="s">
        <v>54</v>
      </c>
      <c r="E987">
        <v>6</v>
      </c>
      <c r="F987">
        <v>900</v>
      </c>
      <c r="G987">
        <v>5400</v>
      </c>
    </row>
    <row r="988" spans="1:7" x14ac:dyDescent="0.25">
      <c r="A988" s="8" t="s">
        <v>38</v>
      </c>
      <c r="B988" t="s">
        <v>43</v>
      </c>
      <c r="C988" t="s">
        <v>40</v>
      </c>
      <c r="D988" t="s">
        <v>45</v>
      </c>
      <c r="E988">
        <v>6</v>
      </c>
      <c r="F988">
        <v>2000</v>
      </c>
      <c r="G988">
        <v>12000</v>
      </c>
    </row>
    <row r="989" spans="1:7" x14ac:dyDescent="0.25">
      <c r="A989" s="8" t="s">
        <v>80</v>
      </c>
      <c r="B989" t="s">
        <v>58</v>
      </c>
      <c r="C989" t="s">
        <v>74</v>
      </c>
      <c r="D989" t="s">
        <v>57</v>
      </c>
      <c r="E989">
        <v>9</v>
      </c>
      <c r="F989">
        <v>700</v>
      </c>
      <c r="G989">
        <v>6300</v>
      </c>
    </row>
    <row r="990" spans="1:7" x14ac:dyDescent="0.25">
      <c r="A990" s="8" t="s">
        <v>64</v>
      </c>
      <c r="B990" t="s">
        <v>39</v>
      </c>
      <c r="C990" t="s">
        <v>40</v>
      </c>
      <c r="D990" t="s">
        <v>41</v>
      </c>
      <c r="E990">
        <v>6</v>
      </c>
      <c r="F990">
        <v>750</v>
      </c>
      <c r="G990">
        <v>4500</v>
      </c>
    </row>
    <row r="991" spans="1:7" x14ac:dyDescent="0.25">
      <c r="A991" s="8" t="s">
        <v>80</v>
      </c>
      <c r="B991" t="s">
        <v>63</v>
      </c>
      <c r="C991" t="s">
        <v>71</v>
      </c>
      <c r="D991" t="s">
        <v>57</v>
      </c>
      <c r="E991">
        <v>7</v>
      </c>
      <c r="F991">
        <v>700</v>
      </c>
      <c r="G991">
        <v>4900</v>
      </c>
    </row>
    <row r="992" spans="1:7" x14ac:dyDescent="0.25">
      <c r="A992" s="8" t="s">
        <v>80</v>
      </c>
      <c r="B992" t="s">
        <v>67</v>
      </c>
      <c r="C992" t="s">
        <v>82</v>
      </c>
      <c r="D992" t="s">
        <v>41</v>
      </c>
      <c r="E992">
        <v>7</v>
      </c>
      <c r="F992">
        <v>750</v>
      </c>
      <c r="G992">
        <v>5250</v>
      </c>
    </row>
    <row r="993" spans="1:7" x14ac:dyDescent="0.25">
      <c r="A993" s="8" t="s">
        <v>64</v>
      </c>
      <c r="B993" t="s">
        <v>51</v>
      </c>
      <c r="C993" t="s">
        <v>71</v>
      </c>
      <c r="D993" t="s">
        <v>57</v>
      </c>
      <c r="E993">
        <v>8</v>
      </c>
      <c r="F993">
        <v>700</v>
      </c>
      <c r="G993">
        <v>5600</v>
      </c>
    </row>
    <row r="994" spans="1:7" x14ac:dyDescent="0.25">
      <c r="A994" s="8" t="s">
        <v>48</v>
      </c>
      <c r="B994" t="s">
        <v>43</v>
      </c>
      <c r="C994" t="s">
        <v>55</v>
      </c>
      <c r="D994" t="s">
        <v>54</v>
      </c>
      <c r="E994">
        <v>6</v>
      </c>
      <c r="F994">
        <v>900</v>
      </c>
      <c r="G994">
        <v>5400</v>
      </c>
    </row>
    <row r="995" spans="1:7" x14ac:dyDescent="0.25">
      <c r="A995" s="8" t="s">
        <v>73</v>
      </c>
      <c r="B995" t="s">
        <v>39</v>
      </c>
      <c r="C995" t="s">
        <v>44</v>
      </c>
      <c r="D995" t="s">
        <v>57</v>
      </c>
      <c r="E995">
        <v>6</v>
      </c>
      <c r="F995">
        <v>700</v>
      </c>
      <c r="G995">
        <v>4200</v>
      </c>
    </row>
    <row r="996" spans="1:7" x14ac:dyDescent="0.25">
      <c r="A996" s="8" t="s">
        <v>64</v>
      </c>
      <c r="B996" t="s">
        <v>58</v>
      </c>
      <c r="C996" t="s">
        <v>44</v>
      </c>
      <c r="D996" t="s">
        <v>54</v>
      </c>
      <c r="E996">
        <v>4</v>
      </c>
      <c r="F996">
        <v>900</v>
      </c>
      <c r="G996">
        <v>3600</v>
      </c>
    </row>
    <row r="997" spans="1:7" x14ac:dyDescent="0.25">
      <c r="A997" s="8" t="s">
        <v>69</v>
      </c>
      <c r="B997" t="s">
        <v>67</v>
      </c>
      <c r="C997" t="s">
        <v>44</v>
      </c>
      <c r="D997" t="s">
        <v>41</v>
      </c>
      <c r="E997">
        <v>7</v>
      </c>
      <c r="F997">
        <v>750</v>
      </c>
      <c r="G997">
        <v>5250</v>
      </c>
    </row>
    <row r="998" spans="1:7" x14ac:dyDescent="0.25">
      <c r="A998" s="8" t="s">
        <v>64</v>
      </c>
      <c r="B998" t="s">
        <v>67</v>
      </c>
      <c r="C998" t="s">
        <v>44</v>
      </c>
      <c r="D998" t="s">
        <v>57</v>
      </c>
      <c r="E998">
        <v>8</v>
      </c>
      <c r="F998">
        <v>700</v>
      </c>
      <c r="G998">
        <v>5600</v>
      </c>
    </row>
    <row r="999" spans="1:7" x14ac:dyDescent="0.25">
      <c r="A999" s="8" t="s">
        <v>79</v>
      </c>
      <c r="B999" t="s">
        <v>58</v>
      </c>
      <c r="C999" t="s">
        <v>82</v>
      </c>
      <c r="D999" t="s">
        <v>62</v>
      </c>
      <c r="E999">
        <v>11</v>
      </c>
      <c r="F999">
        <v>300</v>
      </c>
      <c r="G999">
        <v>3300</v>
      </c>
    </row>
    <row r="1000" spans="1:7" x14ac:dyDescent="0.25">
      <c r="A1000" s="8" t="s">
        <v>59</v>
      </c>
      <c r="B1000" t="s">
        <v>43</v>
      </c>
      <c r="C1000" t="s">
        <v>71</v>
      </c>
      <c r="D1000" t="s">
        <v>54</v>
      </c>
      <c r="E1000">
        <v>4</v>
      </c>
      <c r="F1000">
        <v>900</v>
      </c>
      <c r="G1000">
        <v>3600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0"/>
  <sheetViews>
    <sheetView showGridLines="0" zoomScale="85" zoomScaleNormal="85" workbookViewId="0">
      <selection activeCell="K23" sqref="K23"/>
    </sheetView>
  </sheetViews>
  <sheetFormatPr defaultRowHeight="15" x14ac:dyDescent="0.25"/>
  <cols>
    <col min="1" max="1" width="9.28515625" bestFit="1" customWidth="1"/>
    <col min="2" max="2" width="6.7109375" bestFit="1" customWidth="1"/>
    <col min="3" max="3" width="15.85546875" bestFit="1" customWidth="1"/>
    <col min="4" max="4" width="19.28515625" bestFit="1" customWidth="1"/>
    <col min="5" max="5" width="12.28515625" bestFit="1" customWidth="1"/>
    <col min="10" max="10" width="74" bestFit="1" customWidth="1"/>
    <col min="11" max="11" width="14.42578125" bestFit="1" customWidth="1"/>
  </cols>
  <sheetData>
    <row r="2" spans="1:11" ht="16.149999999999999" customHeight="1" x14ac:dyDescent="0.25">
      <c r="A2" s="18" t="s">
        <v>83</v>
      </c>
      <c r="B2" s="18" t="s">
        <v>84</v>
      </c>
      <c r="C2" s="18" t="s">
        <v>128</v>
      </c>
      <c r="D2" s="18" t="s">
        <v>129</v>
      </c>
      <c r="E2" s="18" t="s">
        <v>86</v>
      </c>
    </row>
    <row r="3" spans="1:11" x14ac:dyDescent="0.25">
      <c r="A3" s="11" t="s">
        <v>58</v>
      </c>
      <c r="B3" s="11" t="s">
        <v>87</v>
      </c>
      <c r="C3" s="11" t="s">
        <v>88</v>
      </c>
      <c r="D3" s="12">
        <v>263293</v>
      </c>
      <c r="E3" s="12">
        <v>10531.72</v>
      </c>
    </row>
    <row r="4" spans="1:11" x14ac:dyDescent="0.25">
      <c r="A4" s="11" t="s">
        <v>43</v>
      </c>
      <c r="B4" s="11" t="s">
        <v>89</v>
      </c>
      <c r="C4" s="11" t="s">
        <v>90</v>
      </c>
      <c r="D4" s="12">
        <v>186073</v>
      </c>
      <c r="E4" s="12">
        <v>5582.19</v>
      </c>
      <c r="F4" s="13"/>
    </row>
    <row r="5" spans="1:11" x14ac:dyDescent="0.25">
      <c r="A5" s="11" t="s">
        <v>43</v>
      </c>
      <c r="B5" s="11" t="s">
        <v>87</v>
      </c>
      <c r="C5" s="11" t="s">
        <v>88</v>
      </c>
      <c r="D5" s="12">
        <v>359374</v>
      </c>
      <c r="E5" s="12">
        <v>17968.7</v>
      </c>
      <c r="F5" s="13"/>
    </row>
    <row r="6" spans="1:11" x14ac:dyDescent="0.25">
      <c r="A6" s="11" t="s">
        <v>58</v>
      </c>
      <c r="B6" s="11" t="s">
        <v>89</v>
      </c>
      <c r="C6" s="11" t="s">
        <v>90</v>
      </c>
      <c r="D6" s="12">
        <v>160847</v>
      </c>
      <c r="E6" s="12">
        <v>4825.41</v>
      </c>
      <c r="F6" s="13"/>
    </row>
    <row r="7" spans="1:11" x14ac:dyDescent="0.25">
      <c r="A7" s="11" t="s">
        <v>43</v>
      </c>
      <c r="B7" s="11" t="s">
        <v>91</v>
      </c>
      <c r="C7" s="11" t="s">
        <v>88</v>
      </c>
      <c r="D7" s="12">
        <v>166116</v>
      </c>
      <c r="E7" s="12">
        <v>4983.4799999999996</v>
      </c>
      <c r="F7" s="13"/>
    </row>
    <row r="8" spans="1:11" x14ac:dyDescent="0.25">
      <c r="A8" s="11" t="s">
        <v>43</v>
      </c>
      <c r="B8" s="11" t="s">
        <v>87</v>
      </c>
      <c r="C8" s="11" t="s">
        <v>92</v>
      </c>
      <c r="D8" s="12">
        <v>216602</v>
      </c>
      <c r="E8" s="12">
        <v>8664.08</v>
      </c>
      <c r="F8" s="13"/>
    </row>
    <row r="9" spans="1:11" x14ac:dyDescent="0.25">
      <c r="A9" s="11" t="s">
        <v>58</v>
      </c>
      <c r="B9" s="11" t="s">
        <v>91</v>
      </c>
      <c r="C9" s="11" t="s">
        <v>88</v>
      </c>
      <c r="D9" s="12">
        <v>239749</v>
      </c>
      <c r="E9" s="12">
        <v>9589.9600000000009</v>
      </c>
      <c r="F9" s="13"/>
      <c r="J9" s="10" t="s">
        <v>93</v>
      </c>
      <c r="K9" s="14">
        <f>SUM(D3:D120)</f>
        <v>36726222</v>
      </c>
    </row>
    <row r="10" spans="1:11" x14ac:dyDescent="0.25">
      <c r="A10" s="11" t="s">
        <v>43</v>
      </c>
      <c r="B10" s="11" t="s">
        <v>87</v>
      </c>
      <c r="C10" s="11" t="s">
        <v>88</v>
      </c>
      <c r="D10" s="12">
        <v>269164</v>
      </c>
      <c r="E10" s="12">
        <v>10766.56</v>
      </c>
      <c r="F10" s="13"/>
      <c r="J10" s="10" t="s">
        <v>94</v>
      </c>
      <c r="K10" s="10">
        <f>SUMIF(D3:D120,"&gt;500000")</f>
        <v>9959676</v>
      </c>
    </row>
    <row r="11" spans="1:11" x14ac:dyDescent="0.25">
      <c r="A11" s="11" t="s">
        <v>95</v>
      </c>
      <c r="B11" s="11" t="s">
        <v>87</v>
      </c>
      <c r="C11" s="11" t="s">
        <v>90</v>
      </c>
      <c r="D11" s="12">
        <v>189574</v>
      </c>
      <c r="E11" s="12">
        <v>5687.2199999999993</v>
      </c>
      <c r="F11" s="13"/>
      <c r="J11" s="10" t="s">
        <v>96</v>
      </c>
      <c r="K11" s="10">
        <f>SUMIF(B3:B120,"Laptop",D3:D120)</f>
        <v>15114742</v>
      </c>
    </row>
    <row r="12" spans="1:11" x14ac:dyDescent="0.25">
      <c r="A12" s="11" t="s">
        <v>43</v>
      </c>
      <c r="B12" s="11" t="s">
        <v>89</v>
      </c>
      <c r="C12" s="11" t="s">
        <v>92</v>
      </c>
      <c r="D12" s="12">
        <v>259237</v>
      </c>
      <c r="E12" s="12">
        <v>10369.48</v>
      </c>
      <c r="F12" s="13"/>
      <c r="J12" s="10" t="s">
        <v>97</v>
      </c>
      <c r="K12" s="10">
        <f>COUNTIF(B3:B120,"laptop")</f>
        <v>44</v>
      </c>
    </row>
    <row r="13" spans="1:11" x14ac:dyDescent="0.25">
      <c r="A13" s="11" t="s">
        <v>58</v>
      </c>
      <c r="B13" s="11" t="s">
        <v>89</v>
      </c>
      <c r="C13" s="11" t="s">
        <v>92</v>
      </c>
      <c r="D13" s="12">
        <v>157481</v>
      </c>
      <c r="E13" s="12">
        <v>4724.4299999999994</v>
      </c>
      <c r="F13" s="13"/>
      <c r="J13" s="10" t="s">
        <v>98</v>
      </c>
      <c r="K13" s="10">
        <f>SUMIFS(D3:D120,B3:B120,"Laptop",C3:C120,"Apple")</f>
        <v>6593786</v>
      </c>
    </row>
    <row r="14" spans="1:11" x14ac:dyDescent="0.25">
      <c r="A14" s="11" t="s">
        <v>43</v>
      </c>
      <c r="B14" s="11" t="s">
        <v>89</v>
      </c>
      <c r="C14" s="11" t="s">
        <v>90</v>
      </c>
      <c r="D14" s="12">
        <v>297769</v>
      </c>
      <c r="E14" s="12">
        <v>11910.76</v>
      </c>
      <c r="J14" s="10" t="s">
        <v>99</v>
      </c>
      <c r="K14" s="10">
        <f>COUNTIFS(B3:B120,"Laptop",C3:C120,"Apple")</f>
        <v>18</v>
      </c>
    </row>
    <row r="15" spans="1:11" x14ac:dyDescent="0.25">
      <c r="A15" s="11" t="s">
        <v>58</v>
      </c>
      <c r="B15" s="11" t="s">
        <v>91</v>
      </c>
      <c r="C15" s="11" t="s">
        <v>88</v>
      </c>
      <c r="D15" s="12">
        <v>197482</v>
      </c>
      <c r="E15" s="12">
        <v>5924.46</v>
      </c>
      <c r="J15" s="10" t="s">
        <v>100</v>
      </c>
      <c r="K15" s="14">
        <f>MIN(E3:E120)</f>
        <v>3310.1099999999997</v>
      </c>
    </row>
    <row r="16" spans="1:11" x14ac:dyDescent="0.25">
      <c r="A16" s="11" t="s">
        <v>58</v>
      </c>
      <c r="B16" s="11" t="s">
        <v>87</v>
      </c>
      <c r="C16" s="11" t="s">
        <v>92</v>
      </c>
      <c r="D16" s="12">
        <v>273542</v>
      </c>
      <c r="E16" s="12">
        <v>10941.68</v>
      </c>
      <c r="J16" s="10" t="s">
        <v>101</v>
      </c>
      <c r="K16" s="14">
        <f>MAX(E3:E120)</f>
        <v>59941</v>
      </c>
    </row>
    <row r="17" spans="1:11" x14ac:dyDescent="0.25">
      <c r="A17" s="11" t="s">
        <v>95</v>
      </c>
      <c r="B17" s="11" t="s">
        <v>91</v>
      </c>
      <c r="C17" s="11" t="s">
        <v>88</v>
      </c>
      <c r="D17" s="12">
        <v>255290</v>
      </c>
      <c r="E17" s="12">
        <v>10211.6</v>
      </c>
      <c r="J17" s="10" t="s">
        <v>102</v>
      </c>
      <c r="K17" s="14">
        <f>AVERAGE(E3:E120)</f>
        <v>18678.626779661023</v>
      </c>
    </row>
    <row r="18" spans="1:11" x14ac:dyDescent="0.25">
      <c r="A18" s="11" t="s">
        <v>95</v>
      </c>
      <c r="B18" s="11" t="s">
        <v>91</v>
      </c>
      <c r="C18" s="11" t="s">
        <v>88</v>
      </c>
      <c r="D18" s="12">
        <v>342143</v>
      </c>
      <c r="E18" s="12">
        <v>17107.150000000001</v>
      </c>
      <c r="J18" s="10" t="s">
        <v>103</v>
      </c>
      <c r="K18" s="10">
        <f>AVERAGEIF(B3:B120,"laptop",E3:E120)</f>
        <v>23617.810909090909</v>
      </c>
    </row>
    <row r="19" spans="1:11" x14ac:dyDescent="0.25">
      <c r="A19" s="11" t="s">
        <v>95</v>
      </c>
      <c r="B19" s="11" t="s">
        <v>91</v>
      </c>
      <c r="C19" s="11" t="s">
        <v>88</v>
      </c>
      <c r="D19" s="12">
        <v>177269</v>
      </c>
      <c r="E19" s="12">
        <v>5318.07</v>
      </c>
      <c r="J19" s="10" t="s">
        <v>104</v>
      </c>
      <c r="K19" s="10">
        <f>AVERAGEIFS(E3:E120,B3:B120,"Laptop",C3:C120,"Apple")</f>
        <v>26739.383333333335</v>
      </c>
    </row>
    <row r="20" spans="1:11" x14ac:dyDescent="0.25">
      <c r="A20" s="11" t="s">
        <v>95</v>
      </c>
      <c r="B20" s="11" t="s">
        <v>87</v>
      </c>
      <c r="C20" s="11" t="s">
        <v>90</v>
      </c>
      <c r="D20" s="12">
        <v>162179</v>
      </c>
      <c r="E20" s="12">
        <v>4865.37</v>
      </c>
    </row>
    <row r="21" spans="1:11" x14ac:dyDescent="0.25">
      <c r="A21" s="11" t="s">
        <v>95</v>
      </c>
      <c r="B21" s="11" t="s">
        <v>89</v>
      </c>
      <c r="C21" s="11" t="s">
        <v>92</v>
      </c>
      <c r="D21" s="12">
        <v>260557</v>
      </c>
      <c r="E21" s="12">
        <v>10422.280000000001</v>
      </c>
    </row>
    <row r="22" spans="1:11" x14ac:dyDescent="0.25">
      <c r="A22" s="11" t="s">
        <v>43</v>
      </c>
      <c r="B22" s="11" t="s">
        <v>87</v>
      </c>
      <c r="C22" s="11" t="s">
        <v>92</v>
      </c>
      <c r="D22" s="12">
        <v>191997</v>
      </c>
      <c r="E22" s="12">
        <v>5759.91</v>
      </c>
      <c r="J22" s="15" t="s">
        <v>83</v>
      </c>
      <c r="K22" s="10" t="s">
        <v>43</v>
      </c>
    </row>
    <row r="23" spans="1:11" x14ac:dyDescent="0.25">
      <c r="A23" s="11" t="s">
        <v>43</v>
      </c>
      <c r="B23" s="11" t="s">
        <v>89</v>
      </c>
      <c r="C23" s="11" t="s">
        <v>90</v>
      </c>
      <c r="D23" s="12">
        <v>340531</v>
      </c>
      <c r="E23" s="12">
        <v>17026.55</v>
      </c>
      <c r="J23" s="15" t="s">
        <v>84</v>
      </c>
      <c r="K23" s="10" t="s">
        <v>91</v>
      </c>
    </row>
    <row r="24" spans="1:11" x14ac:dyDescent="0.25">
      <c r="A24" s="11" t="s">
        <v>105</v>
      </c>
      <c r="B24" s="11" t="s">
        <v>87</v>
      </c>
      <c r="C24" s="11" t="s">
        <v>88</v>
      </c>
      <c r="D24" s="12">
        <v>446852</v>
      </c>
      <c r="E24" s="12">
        <v>26811.119999999999</v>
      </c>
      <c r="J24" s="15" t="s">
        <v>85</v>
      </c>
      <c r="K24" s="16" t="s">
        <v>88</v>
      </c>
    </row>
    <row r="25" spans="1:11" ht="15.75" x14ac:dyDescent="0.25">
      <c r="A25" s="11" t="s">
        <v>63</v>
      </c>
      <c r="B25" s="11" t="s">
        <v>89</v>
      </c>
      <c r="C25" s="11" t="s">
        <v>90</v>
      </c>
      <c r="D25" s="12">
        <v>136867</v>
      </c>
      <c r="E25" s="12">
        <v>4106.01</v>
      </c>
      <c r="J25" s="17" t="s">
        <v>106</v>
      </c>
      <c r="K25" s="14">
        <f>SUMIFS(D3:D120,A3:A120,K22,B3:B120,K23,C3:C120,K24)</f>
        <v>332232</v>
      </c>
    </row>
    <row r="26" spans="1:11" x14ac:dyDescent="0.25">
      <c r="A26" s="11" t="s">
        <v>105</v>
      </c>
      <c r="B26" s="11" t="s">
        <v>87</v>
      </c>
      <c r="C26" s="11" t="s">
        <v>88</v>
      </c>
      <c r="D26" s="12">
        <v>516616</v>
      </c>
      <c r="E26" s="12">
        <v>51661.600000000006</v>
      </c>
    </row>
    <row r="27" spans="1:11" x14ac:dyDescent="0.25">
      <c r="A27" s="11" t="s">
        <v>105</v>
      </c>
      <c r="B27" s="11" t="s">
        <v>89</v>
      </c>
      <c r="C27" s="11" t="s">
        <v>90</v>
      </c>
      <c r="D27" s="12">
        <v>214977</v>
      </c>
      <c r="E27" s="12">
        <v>8599.08</v>
      </c>
    </row>
    <row r="28" spans="1:11" x14ac:dyDescent="0.25">
      <c r="A28" s="11" t="s">
        <v>63</v>
      </c>
      <c r="B28" s="11" t="s">
        <v>91</v>
      </c>
      <c r="C28" s="11" t="s">
        <v>88</v>
      </c>
      <c r="D28" s="12">
        <v>164982</v>
      </c>
      <c r="E28" s="12">
        <v>4949.46</v>
      </c>
    </row>
    <row r="29" spans="1:11" x14ac:dyDescent="0.25">
      <c r="A29" s="11" t="s">
        <v>105</v>
      </c>
      <c r="B29" s="11" t="s">
        <v>87</v>
      </c>
      <c r="C29" s="11" t="s">
        <v>92</v>
      </c>
      <c r="D29" s="12">
        <v>599410</v>
      </c>
      <c r="E29" s="12">
        <v>59941</v>
      </c>
    </row>
    <row r="30" spans="1:11" x14ac:dyDescent="0.25">
      <c r="A30" s="11" t="s">
        <v>67</v>
      </c>
      <c r="B30" s="11" t="s">
        <v>91</v>
      </c>
      <c r="C30" s="11" t="s">
        <v>88</v>
      </c>
      <c r="D30" s="12">
        <v>525266</v>
      </c>
      <c r="E30" s="12">
        <v>52526.600000000006</v>
      </c>
    </row>
    <row r="31" spans="1:11" x14ac:dyDescent="0.25">
      <c r="A31" s="11" t="s">
        <v>105</v>
      </c>
      <c r="B31" s="11" t="s">
        <v>87</v>
      </c>
      <c r="C31" s="11" t="s">
        <v>88</v>
      </c>
      <c r="D31" s="12">
        <v>208439</v>
      </c>
      <c r="E31" s="12">
        <v>8337.56</v>
      </c>
    </row>
    <row r="32" spans="1:11" x14ac:dyDescent="0.25">
      <c r="A32" s="11" t="s">
        <v>67</v>
      </c>
      <c r="B32" s="11" t="s">
        <v>87</v>
      </c>
      <c r="C32" s="11" t="s">
        <v>90</v>
      </c>
      <c r="D32" s="12">
        <v>596943</v>
      </c>
      <c r="E32" s="12">
        <v>59694.3</v>
      </c>
    </row>
    <row r="33" spans="1:5" x14ac:dyDescent="0.25">
      <c r="A33" s="11" t="s">
        <v>105</v>
      </c>
      <c r="B33" s="11" t="s">
        <v>89</v>
      </c>
      <c r="C33" s="11" t="s">
        <v>92</v>
      </c>
      <c r="D33" s="12">
        <v>244388</v>
      </c>
      <c r="E33" s="12">
        <v>9775.52</v>
      </c>
    </row>
    <row r="34" spans="1:5" x14ac:dyDescent="0.25">
      <c r="A34" s="11" t="s">
        <v>63</v>
      </c>
      <c r="B34" s="11" t="s">
        <v>89</v>
      </c>
      <c r="C34" s="11" t="s">
        <v>92</v>
      </c>
      <c r="D34" s="12">
        <v>131993</v>
      </c>
      <c r="E34" s="12">
        <v>3959.79</v>
      </c>
    </row>
    <row r="35" spans="1:5" x14ac:dyDescent="0.25">
      <c r="A35" s="11" t="s">
        <v>107</v>
      </c>
      <c r="B35" s="11" t="s">
        <v>89</v>
      </c>
      <c r="C35" s="11" t="s">
        <v>90</v>
      </c>
      <c r="D35" s="12">
        <v>471720</v>
      </c>
      <c r="E35" s="12">
        <v>28303.200000000001</v>
      </c>
    </row>
    <row r="36" spans="1:5" x14ac:dyDescent="0.25">
      <c r="A36" s="11" t="s">
        <v>67</v>
      </c>
      <c r="B36" s="11" t="s">
        <v>91</v>
      </c>
      <c r="C36" s="11" t="s">
        <v>88</v>
      </c>
      <c r="D36" s="12">
        <v>121713</v>
      </c>
      <c r="E36" s="12">
        <v>3651.39</v>
      </c>
    </row>
    <row r="37" spans="1:5" x14ac:dyDescent="0.25">
      <c r="A37" s="11" t="s">
        <v>63</v>
      </c>
      <c r="B37" s="11" t="s">
        <v>87</v>
      </c>
      <c r="C37" s="11" t="s">
        <v>92</v>
      </c>
      <c r="D37" s="12">
        <v>292765</v>
      </c>
      <c r="E37" s="12">
        <v>11710.6</v>
      </c>
    </row>
    <row r="38" spans="1:5" x14ac:dyDescent="0.25">
      <c r="A38" s="11" t="s">
        <v>63</v>
      </c>
      <c r="B38" s="11" t="s">
        <v>91</v>
      </c>
      <c r="C38" s="11" t="s">
        <v>88</v>
      </c>
      <c r="D38" s="12">
        <v>394736</v>
      </c>
      <c r="E38" s="12">
        <v>19736.800000000003</v>
      </c>
    </row>
    <row r="39" spans="1:5" x14ac:dyDescent="0.25">
      <c r="A39" s="11" t="s">
        <v>105</v>
      </c>
      <c r="B39" s="11" t="s">
        <v>91</v>
      </c>
      <c r="C39" s="11" t="s">
        <v>88</v>
      </c>
      <c r="D39" s="12">
        <v>289678</v>
      </c>
      <c r="E39" s="12">
        <v>11587.12</v>
      </c>
    </row>
    <row r="40" spans="1:5" x14ac:dyDescent="0.25">
      <c r="A40" s="11" t="s">
        <v>105</v>
      </c>
      <c r="B40" s="11" t="s">
        <v>91</v>
      </c>
      <c r="C40" s="11" t="s">
        <v>88</v>
      </c>
      <c r="D40" s="12">
        <v>311501</v>
      </c>
      <c r="E40" s="12">
        <v>15575.050000000001</v>
      </c>
    </row>
    <row r="41" spans="1:5" x14ac:dyDescent="0.25">
      <c r="A41" s="11" t="s">
        <v>105</v>
      </c>
      <c r="B41" s="11" t="s">
        <v>87</v>
      </c>
      <c r="C41" s="11" t="s">
        <v>90</v>
      </c>
      <c r="D41" s="12">
        <v>470422</v>
      </c>
      <c r="E41" s="12">
        <v>28225.32</v>
      </c>
    </row>
    <row r="42" spans="1:5" x14ac:dyDescent="0.25">
      <c r="A42" s="11" t="s">
        <v>67</v>
      </c>
      <c r="B42" s="11" t="s">
        <v>89</v>
      </c>
      <c r="C42" s="11" t="s">
        <v>92</v>
      </c>
      <c r="D42" s="12">
        <v>419842</v>
      </c>
      <c r="E42" s="12">
        <v>25190.52</v>
      </c>
    </row>
    <row r="43" spans="1:5" x14ac:dyDescent="0.25">
      <c r="A43" s="11" t="s">
        <v>67</v>
      </c>
      <c r="B43" s="11" t="s">
        <v>87</v>
      </c>
      <c r="C43" s="11" t="s">
        <v>92</v>
      </c>
      <c r="D43" s="12">
        <v>213748</v>
      </c>
      <c r="E43" s="12">
        <v>8549.92</v>
      </c>
    </row>
    <row r="44" spans="1:5" x14ac:dyDescent="0.25">
      <c r="A44" s="11" t="s">
        <v>63</v>
      </c>
      <c r="B44" s="11" t="s">
        <v>89</v>
      </c>
      <c r="C44" s="11" t="s">
        <v>90</v>
      </c>
      <c r="D44" s="12">
        <v>493013</v>
      </c>
      <c r="E44" s="12">
        <v>29580.78</v>
      </c>
    </row>
    <row r="45" spans="1:5" x14ac:dyDescent="0.25">
      <c r="A45" s="11" t="s">
        <v>107</v>
      </c>
      <c r="B45" s="11" t="s">
        <v>87</v>
      </c>
      <c r="C45" s="11" t="s">
        <v>88</v>
      </c>
      <c r="D45" s="12">
        <v>124833</v>
      </c>
      <c r="E45" s="12">
        <v>3744.99</v>
      </c>
    </row>
    <row r="46" spans="1:5" x14ac:dyDescent="0.25">
      <c r="A46" s="11" t="s">
        <v>67</v>
      </c>
      <c r="B46" s="11" t="s">
        <v>89</v>
      </c>
      <c r="C46" s="11" t="s">
        <v>90</v>
      </c>
      <c r="D46" s="12">
        <v>132529</v>
      </c>
      <c r="E46" s="12">
        <v>3975.87</v>
      </c>
    </row>
    <row r="47" spans="1:5" x14ac:dyDescent="0.25">
      <c r="A47" s="11" t="s">
        <v>63</v>
      </c>
      <c r="B47" s="11" t="s">
        <v>87</v>
      </c>
      <c r="C47" s="11" t="s">
        <v>88</v>
      </c>
      <c r="D47" s="12">
        <v>517324</v>
      </c>
      <c r="E47" s="12">
        <v>51732.4</v>
      </c>
    </row>
    <row r="48" spans="1:5" x14ac:dyDescent="0.25">
      <c r="A48" s="11" t="s">
        <v>105</v>
      </c>
      <c r="B48" s="11" t="s">
        <v>89</v>
      </c>
      <c r="C48" s="11" t="s">
        <v>90</v>
      </c>
      <c r="D48" s="12">
        <v>110337</v>
      </c>
      <c r="E48" s="12">
        <v>3310.1099999999997</v>
      </c>
    </row>
    <row r="49" spans="1:5" x14ac:dyDescent="0.25">
      <c r="A49" s="11" t="s">
        <v>67</v>
      </c>
      <c r="B49" s="11" t="s">
        <v>91</v>
      </c>
      <c r="C49" s="11" t="s">
        <v>88</v>
      </c>
      <c r="D49" s="12">
        <v>246001</v>
      </c>
      <c r="E49" s="12">
        <v>9840.0400000000009</v>
      </c>
    </row>
    <row r="50" spans="1:5" x14ac:dyDescent="0.25">
      <c r="A50" s="11" t="s">
        <v>63</v>
      </c>
      <c r="B50" s="11" t="s">
        <v>87</v>
      </c>
      <c r="C50" s="11" t="s">
        <v>92</v>
      </c>
      <c r="D50" s="12">
        <v>367030</v>
      </c>
      <c r="E50" s="12">
        <v>18351.5</v>
      </c>
    </row>
    <row r="51" spans="1:5" x14ac:dyDescent="0.25">
      <c r="A51" s="11" t="s">
        <v>107</v>
      </c>
      <c r="B51" s="11" t="s">
        <v>91</v>
      </c>
      <c r="C51" s="11" t="s">
        <v>88</v>
      </c>
      <c r="D51" s="12">
        <v>357759</v>
      </c>
      <c r="E51" s="12">
        <v>17887.95</v>
      </c>
    </row>
    <row r="52" spans="1:5" x14ac:dyDescent="0.25">
      <c r="A52" s="11" t="s">
        <v>107</v>
      </c>
      <c r="B52" s="11" t="s">
        <v>87</v>
      </c>
      <c r="C52" s="11" t="s">
        <v>88</v>
      </c>
      <c r="D52" s="12">
        <v>590998</v>
      </c>
      <c r="E52" s="12">
        <v>59099.8</v>
      </c>
    </row>
    <row r="53" spans="1:5" x14ac:dyDescent="0.25">
      <c r="A53" s="11" t="s">
        <v>67</v>
      </c>
      <c r="B53" s="11" t="s">
        <v>87</v>
      </c>
      <c r="C53" s="11" t="s">
        <v>90</v>
      </c>
      <c r="D53" s="12">
        <v>513693</v>
      </c>
      <c r="E53" s="12">
        <v>51369.3</v>
      </c>
    </row>
    <row r="54" spans="1:5" x14ac:dyDescent="0.25">
      <c r="A54" s="11" t="s">
        <v>67</v>
      </c>
      <c r="B54" s="11" t="s">
        <v>89</v>
      </c>
      <c r="C54" s="11" t="s">
        <v>92</v>
      </c>
      <c r="D54" s="12">
        <v>479792</v>
      </c>
      <c r="E54" s="12">
        <v>28787.52</v>
      </c>
    </row>
    <row r="55" spans="1:5" x14ac:dyDescent="0.25">
      <c r="A55" s="11" t="s">
        <v>107</v>
      </c>
      <c r="B55" s="11" t="s">
        <v>89</v>
      </c>
      <c r="C55" s="11" t="s">
        <v>92</v>
      </c>
      <c r="D55" s="12">
        <v>573226</v>
      </c>
      <c r="E55" s="12">
        <v>57322.600000000006</v>
      </c>
    </row>
    <row r="56" spans="1:5" x14ac:dyDescent="0.25">
      <c r="A56" s="11" t="s">
        <v>63</v>
      </c>
      <c r="B56" s="11" t="s">
        <v>89</v>
      </c>
      <c r="C56" s="11" t="s">
        <v>90</v>
      </c>
      <c r="D56" s="12">
        <v>317874</v>
      </c>
      <c r="E56" s="12">
        <v>15893.7</v>
      </c>
    </row>
    <row r="57" spans="1:5" x14ac:dyDescent="0.25">
      <c r="A57" s="11" t="s">
        <v>105</v>
      </c>
      <c r="B57" s="11" t="s">
        <v>91</v>
      </c>
      <c r="C57" s="11" t="s">
        <v>88</v>
      </c>
      <c r="D57" s="12">
        <v>294690</v>
      </c>
      <c r="E57" s="12">
        <v>11787.6</v>
      </c>
    </row>
    <row r="58" spans="1:5" x14ac:dyDescent="0.25">
      <c r="A58" s="11" t="s">
        <v>63</v>
      </c>
      <c r="B58" s="11" t="s">
        <v>87</v>
      </c>
      <c r="C58" s="11" t="s">
        <v>92</v>
      </c>
      <c r="D58" s="12">
        <v>172573</v>
      </c>
      <c r="E58" s="12">
        <v>5177.1899999999996</v>
      </c>
    </row>
    <row r="59" spans="1:5" x14ac:dyDescent="0.25">
      <c r="A59" s="11" t="s">
        <v>63</v>
      </c>
      <c r="B59" s="11" t="s">
        <v>91</v>
      </c>
      <c r="C59" s="11" t="s">
        <v>88</v>
      </c>
      <c r="D59" s="12">
        <v>546362</v>
      </c>
      <c r="E59" s="12">
        <v>54636.200000000004</v>
      </c>
    </row>
    <row r="60" spans="1:5" x14ac:dyDescent="0.25">
      <c r="A60" s="11" t="s">
        <v>107</v>
      </c>
      <c r="B60" s="11" t="s">
        <v>91</v>
      </c>
      <c r="C60" s="11" t="s">
        <v>88</v>
      </c>
      <c r="D60" s="12">
        <v>417091</v>
      </c>
      <c r="E60" s="12">
        <v>25025.46</v>
      </c>
    </row>
    <row r="61" spans="1:5" x14ac:dyDescent="0.25">
      <c r="A61" s="11" t="s">
        <v>63</v>
      </c>
      <c r="B61" s="11" t="s">
        <v>91</v>
      </c>
      <c r="C61" s="11" t="s">
        <v>88</v>
      </c>
      <c r="D61" s="12">
        <v>368859</v>
      </c>
      <c r="E61" s="12">
        <v>18442.95</v>
      </c>
    </row>
    <row r="62" spans="1:5" x14ac:dyDescent="0.25">
      <c r="A62" s="11" t="s">
        <v>58</v>
      </c>
      <c r="B62" s="11" t="s">
        <v>87</v>
      </c>
      <c r="C62" s="11" t="s">
        <v>88</v>
      </c>
      <c r="D62" s="12">
        <v>263293</v>
      </c>
      <c r="E62" s="12">
        <v>10531.72</v>
      </c>
    </row>
    <row r="63" spans="1:5" x14ac:dyDescent="0.25">
      <c r="A63" s="11" t="s">
        <v>43</v>
      </c>
      <c r="B63" s="11" t="s">
        <v>89</v>
      </c>
      <c r="C63" s="11" t="s">
        <v>90</v>
      </c>
      <c r="D63" s="12">
        <v>186073</v>
      </c>
      <c r="E63" s="12">
        <v>5582.19</v>
      </c>
    </row>
    <row r="64" spans="1:5" x14ac:dyDescent="0.25">
      <c r="A64" s="11" t="s">
        <v>43</v>
      </c>
      <c r="B64" s="11" t="s">
        <v>87</v>
      </c>
      <c r="C64" s="11" t="s">
        <v>88</v>
      </c>
      <c r="D64" s="12">
        <v>359374</v>
      </c>
      <c r="E64" s="12">
        <v>17968.7</v>
      </c>
    </row>
    <row r="65" spans="1:5" x14ac:dyDescent="0.25">
      <c r="A65" s="11" t="s">
        <v>58</v>
      </c>
      <c r="B65" s="11" t="s">
        <v>89</v>
      </c>
      <c r="C65" s="11" t="s">
        <v>90</v>
      </c>
      <c r="D65" s="12">
        <v>160847</v>
      </c>
      <c r="E65" s="12">
        <v>4825.41</v>
      </c>
    </row>
    <row r="66" spans="1:5" x14ac:dyDescent="0.25">
      <c r="A66" s="11" t="s">
        <v>43</v>
      </c>
      <c r="B66" s="11" t="s">
        <v>91</v>
      </c>
      <c r="C66" s="11" t="s">
        <v>88</v>
      </c>
      <c r="D66" s="12">
        <v>166116</v>
      </c>
      <c r="E66" s="12">
        <v>4983.4799999999996</v>
      </c>
    </row>
    <row r="67" spans="1:5" x14ac:dyDescent="0.25">
      <c r="A67" s="11" t="s">
        <v>43</v>
      </c>
      <c r="B67" s="11" t="s">
        <v>87</v>
      </c>
      <c r="C67" s="11" t="s">
        <v>92</v>
      </c>
      <c r="D67" s="12">
        <v>216602</v>
      </c>
      <c r="E67" s="12">
        <v>8664.08</v>
      </c>
    </row>
    <row r="68" spans="1:5" x14ac:dyDescent="0.25">
      <c r="A68" s="11" t="s">
        <v>58</v>
      </c>
      <c r="B68" s="11" t="s">
        <v>91</v>
      </c>
      <c r="C68" s="11" t="s">
        <v>88</v>
      </c>
      <c r="D68" s="12">
        <v>239749</v>
      </c>
      <c r="E68" s="12">
        <v>9589.9600000000009</v>
      </c>
    </row>
    <row r="69" spans="1:5" x14ac:dyDescent="0.25">
      <c r="A69" s="11" t="s">
        <v>43</v>
      </c>
      <c r="B69" s="11" t="s">
        <v>87</v>
      </c>
      <c r="C69" s="11" t="s">
        <v>88</v>
      </c>
      <c r="D69" s="12">
        <v>269164</v>
      </c>
      <c r="E69" s="12">
        <v>10766.56</v>
      </c>
    </row>
    <row r="70" spans="1:5" x14ac:dyDescent="0.25">
      <c r="A70" s="11" t="s">
        <v>95</v>
      </c>
      <c r="B70" s="11" t="s">
        <v>87</v>
      </c>
      <c r="C70" s="11" t="s">
        <v>90</v>
      </c>
      <c r="D70" s="12">
        <v>189574</v>
      </c>
      <c r="E70" s="12">
        <v>5687.2199999999993</v>
      </c>
    </row>
    <row r="71" spans="1:5" x14ac:dyDescent="0.25">
      <c r="A71" s="11" t="s">
        <v>43</v>
      </c>
      <c r="B71" s="11" t="s">
        <v>89</v>
      </c>
      <c r="C71" s="11" t="s">
        <v>92</v>
      </c>
      <c r="D71" s="12">
        <v>259237</v>
      </c>
      <c r="E71" s="12">
        <v>10369.48</v>
      </c>
    </row>
    <row r="72" spans="1:5" x14ac:dyDescent="0.25">
      <c r="A72" s="11" t="s">
        <v>58</v>
      </c>
      <c r="B72" s="11" t="s">
        <v>89</v>
      </c>
      <c r="C72" s="11" t="s">
        <v>92</v>
      </c>
      <c r="D72" s="12">
        <v>157481</v>
      </c>
      <c r="E72" s="12">
        <v>4724.4299999999994</v>
      </c>
    </row>
    <row r="73" spans="1:5" x14ac:dyDescent="0.25">
      <c r="A73" s="11" t="s">
        <v>43</v>
      </c>
      <c r="B73" s="11" t="s">
        <v>89</v>
      </c>
      <c r="C73" s="11" t="s">
        <v>90</v>
      </c>
      <c r="D73" s="12">
        <v>297769</v>
      </c>
      <c r="E73" s="12">
        <v>11910.76</v>
      </c>
    </row>
    <row r="74" spans="1:5" x14ac:dyDescent="0.25">
      <c r="A74" s="11" t="s">
        <v>58</v>
      </c>
      <c r="B74" s="11" t="s">
        <v>91</v>
      </c>
      <c r="C74" s="11" t="s">
        <v>88</v>
      </c>
      <c r="D74" s="12">
        <v>197482</v>
      </c>
      <c r="E74" s="12">
        <v>5924.46</v>
      </c>
    </row>
    <row r="75" spans="1:5" x14ac:dyDescent="0.25">
      <c r="A75" s="11" t="s">
        <v>58</v>
      </c>
      <c r="B75" s="11" t="s">
        <v>87</v>
      </c>
      <c r="C75" s="11" t="s">
        <v>92</v>
      </c>
      <c r="D75" s="12">
        <v>273542</v>
      </c>
      <c r="E75" s="12">
        <v>10941.68</v>
      </c>
    </row>
    <row r="76" spans="1:5" x14ac:dyDescent="0.25">
      <c r="A76" s="11" t="s">
        <v>95</v>
      </c>
      <c r="B76" s="11" t="s">
        <v>91</v>
      </c>
      <c r="C76" s="11" t="s">
        <v>88</v>
      </c>
      <c r="D76" s="12">
        <v>255290</v>
      </c>
      <c r="E76" s="12">
        <v>10211.6</v>
      </c>
    </row>
    <row r="77" spans="1:5" x14ac:dyDescent="0.25">
      <c r="A77" s="11" t="s">
        <v>95</v>
      </c>
      <c r="B77" s="11" t="s">
        <v>91</v>
      </c>
      <c r="C77" s="11" t="s">
        <v>88</v>
      </c>
      <c r="D77" s="12">
        <v>342143</v>
      </c>
      <c r="E77" s="12">
        <v>17107.150000000001</v>
      </c>
    </row>
    <row r="78" spans="1:5" x14ac:dyDescent="0.25">
      <c r="A78" s="11" t="s">
        <v>95</v>
      </c>
      <c r="B78" s="11" t="s">
        <v>91</v>
      </c>
      <c r="C78" s="11" t="s">
        <v>88</v>
      </c>
      <c r="D78" s="12">
        <v>177269</v>
      </c>
      <c r="E78" s="12">
        <v>5318.07</v>
      </c>
    </row>
    <row r="79" spans="1:5" x14ac:dyDescent="0.25">
      <c r="A79" s="11" t="s">
        <v>95</v>
      </c>
      <c r="B79" s="11" t="s">
        <v>87</v>
      </c>
      <c r="C79" s="11" t="s">
        <v>90</v>
      </c>
      <c r="D79" s="12">
        <v>162179</v>
      </c>
      <c r="E79" s="12">
        <v>4865.37</v>
      </c>
    </row>
    <row r="80" spans="1:5" x14ac:dyDescent="0.25">
      <c r="A80" s="11" t="s">
        <v>95</v>
      </c>
      <c r="B80" s="11" t="s">
        <v>89</v>
      </c>
      <c r="C80" s="11" t="s">
        <v>92</v>
      </c>
      <c r="D80" s="12">
        <v>260557</v>
      </c>
      <c r="E80" s="12">
        <v>10422.280000000001</v>
      </c>
    </row>
    <row r="81" spans="1:5" x14ac:dyDescent="0.25">
      <c r="A81" s="11" t="s">
        <v>43</v>
      </c>
      <c r="B81" s="11" t="s">
        <v>87</v>
      </c>
      <c r="C81" s="11" t="s">
        <v>92</v>
      </c>
      <c r="D81" s="12">
        <v>191997</v>
      </c>
      <c r="E81" s="12">
        <v>5759.91</v>
      </c>
    </row>
    <row r="82" spans="1:5" x14ac:dyDescent="0.25">
      <c r="A82" s="11" t="s">
        <v>43</v>
      </c>
      <c r="B82" s="11" t="s">
        <v>89</v>
      </c>
      <c r="C82" s="11" t="s">
        <v>90</v>
      </c>
      <c r="D82" s="12">
        <v>340531</v>
      </c>
      <c r="E82" s="12">
        <v>17026.55</v>
      </c>
    </row>
    <row r="83" spans="1:5" x14ac:dyDescent="0.25">
      <c r="A83" s="11" t="s">
        <v>105</v>
      </c>
      <c r="B83" s="11" t="s">
        <v>87</v>
      </c>
      <c r="C83" s="11" t="s">
        <v>88</v>
      </c>
      <c r="D83" s="12">
        <v>446852</v>
      </c>
      <c r="E83" s="12">
        <v>26811.119999999999</v>
      </c>
    </row>
    <row r="84" spans="1:5" x14ac:dyDescent="0.25">
      <c r="A84" s="11" t="s">
        <v>63</v>
      </c>
      <c r="B84" s="11" t="s">
        <v>89</v>
      </c>
      <c r="C84" s="11" t="s">
        <v>90</v>
      </c>
      <c r="D84" s="12">
        <v>136867</v>
      </c>
      <c r="E84" s="12">
        <v>4106.01</v>
      </c>
    </row>
    <row r="85" spans="1:5" x14ac:dyDescent="0.25">
      <c r="A85" s="11" t="s">
        <v>105</v>
      </c>
      <c r="B85" s="11" t="s">
        <v>87</v>
      </c>
      <c r="C85" s="11" t="s">
        <v>88</v>
      </c>
      <c r="D85" s="12">
        <v>516616</v>
      </c>
      <c r="E85" s="12">
        <v>51661.600000000006</v>
      </c>
    </row>
    <row r="86" spans="1:5" x14ac:dyDescent="0.25">
      <c r="A86" s="11" t="s">
        <v>105</v>
      </c>
      <c r="B86" s="11" t="s">
        <v>89</v>
      </c>
      <c r="C86" s="11" t="s">
        <v>90</v>
      </c>
      <c r="D86" s="12">
        <v>214977</v>
      </c>
      <c r="E86" s="12">
        <v>8599.08</v>
      </c>
    </row>
    <row r="87" spans="1:5" x14ac:dyDescent="0.25">
      <c r="A87" s="11" t="s">
        <v>63</v>
      </c>
      <c r="B87" s="11" t="s">
        <v>91</v>
      </c>
      <c r="C87" s="11" t="s">
        <v>88</v>
      </c>
      <c r="D87" s="12">
        <v>164982</v>
      </c>
      <c r="E87" s="12">
        <v>4949.46</v>
      </c>
    </row>
    <row r="88" spans="1:5" x14ac:dyDescent="0.25">
      <c r="A88" s="11" t="s">
        <v>105</v>
      </c>
      <c r="B88" s="11" t="s">
        <v>87</v>
      </c>
      <c r="C88" s="11" t="s">
        <v>92</v>
      </c>
      <c r="D88" s="12">
        <v>599410</v>
      </c>
      <c r="E88" s="12">
        <v>59941</v>
      </c>
    </row>
    <row r="89" spans="1:5" x14ac:dyDescent="0.25">
      <c r="A89" s="11" t="s">
        <v>67</v>
      </c>
      <c r="B89" s="11" t="s">
        <v>91</v>
      </c>
      <c r="C89" s="11" t="s">
        <v>88</v>
      </c>
      <c r="D89" s="12">
        <v>525266</v>
      </c>
      <c r="E89" s="12">
        <v>52526.600000000006</v>
      </c>
    </row>
    <row r="90" spans="1:5" x14ac:dyDescent="0.25">
      <c r="A90" s="11" t="s">
        <v>105</v>
      </c>
      <c r="B90" s="11" t="s">
        <v>87</v>
      </c>
      <c r="C90" s="11" t="s">
        <v>88</v>
      </c>
      <c r="D90" s="12">
        <v>208439</v>
      </c>
      <c r="E90" s="12">
        <v>8337.56</v>
      </c>
    </row>
    <row r="91" spans="1:5" x14ac:dyDescent="0.25">
      <c r="A91" s="11" t="s">
        <v>67</v>
      </c>
      <c r="B91" s="11" t="s">
        <v>87</v>
      </c>
      <c r="C91" s="11" t="s">
        <v>90</v>
      </c>
      <c r="D91" s="12">
        <v>596943</v>
      </c>
      <c r="E91" s="12">
        <v>59694.3</v>
      </c>
    </row>
    <row r="92" spans="1:5" x14ac:dyDescent="0.25">
      <c r="A92" s="11" t="s">
        <v>105</v>
      </c>
      <c r="B92" s="11" t="s">
        <v>89</v>
      </c>
      <c r="C92" s="11" t="s">
        <v>92</v>
      </c>
      <c r="D92" s="12">
        <v>244388</v>
      </c>
      <c r="E92" s="12">
        <v>9775.52</v>
      </c>
    </row>
    <row r="93" spans="1:5" x14ac:dyDescent="0.25">
      <c r="A93" s="11" t="s">
        <v>63</v>
      </c>
      <c r="B93" s="11" t="s">
        <v>89</v>
      </c>
      <c r="C93" s="11" t="s">
        <v>92</v>
      </c>
      <c r="D93" s="12">
        <v>131993</v>
      </c>
      <c r="E93" s="12">
        <v>3959.79</v>
      </c>
    </row>
    <row r="94" spans="1:5" x14ac:dyDescent="0.25">
      <c r="A94" s="11" t="s">
        <v>107</v>
      </c>
      <c r="B94" s="11" t="s">
        <v>89</v>
      </c>
      <c r="C94" s="11" t="s">
        <v>90</v>
      </c>
      <c r="D94" s="12">
        <v>471720</v>
      </c>
      <c r="E94" s="12">
        <v>28303.200000000001</v>
      </c>
    </row>
    <row r="95" spans="1:5" x14ac:dyDescent="0.25">
      <c r="A95" s="11" t="s">
        <v>67</v>
      </c>
      <c r="B95" s="11" t="s">
        <v>91</v>
      </c>
      <c r="C95" s="11" t="s">
        <v>88</v>
      </c>
      <c r="D95" s="12">
        <v>121713</v>
      </c>
      <c r="E95" s="12">
        <v>3651.39</v>
      </c>
    </row>
    <row r="96" spans="1:5" x14ac:dyDescent="0.25">
      <c r="A96" s="11" t="s">
        <v>63</v>
      </c>
      <c r="B96" s="11" t="s">
        <v>87</v>
      </c>
      <c r="C96" s="11" t="s">
        <v>92</v>
      </c>
      <c r="D96" s="12">
        <v>292765</v>
      </c>
      <c r="E96" s="12">
        <v>11710.6</v>
      </c>
    </row>
    <row r="97" spans="1:5" x14ac:dyDescent="0.25">
      <c r="A97" s="11" t="s">
        <v>63</v>
      </c>
      <c r="B97" s="11" t="s">
        <v>91</v>
      </c>
      <c r="C97" s="11" t="s">
        <v>88</v>
      </c>
      <c r="D97" s="12">
        <v>394736</v>
      </c>
      <c r="E97" s="12">
        <v>19736.800000000003</v>
      </c>
    </row>
    <row r="98" spans="1:5" x14ac:dyDescent="0.25">
      <c r="A98" s="11" t="s">
        <v>105</v>
      </c>
      <c r="B98" s="11" t="s">
        <v>91</v>
      </c>
      <c r="C98" s="11" t="s">
        <v>88</v>
      </c>
      <c r="D98" s="12">
        <v>289678</v>
      </c>
      <c r="E98" s="12">
        <v>11587.12</v>
      </c>
    </row>
    <row r="99" spans="1:5" x14ac:dyDescent="0.25">
      <c r="A99" s="11" t="s">
        <v>105</v>
      </c>
      <c r="B99" s="11" t="s">
        <v>91</v>
      </c>
      <c r="C99" s="11" t="s">
        <v>88</v>
      </c>
      <c r="D99" s="12">
        <v>311501</v>
      </c>
      <c r="E99" s="12">
        <v>15575.050000000001</v>
      </c>
    </row>
    <row r="100" spans="1:5" x14ac:dyDescent="0.25">
      <c r="A100" s="11" t="s">
        <v>105</v>
      </c>
      <c r="B100" s="11" t="s">
        <v>87</v>
      </c>
      <c r="C100" s="11" t="s">
        <v>90</v>
      </c>
      <c r="D100" s="12">
        <v>470422</v>
      </c>
      <c r="E100" s="12">
        <v>28225.32</v>
      </c>
    </row>
    <row r="101" spans="1:5" x14ac:dyDescent="0.25">
      <c r="A101" s="11" t="s">
        <v>67</v>
      </c>
      <c r="B101" s="11" t="s">
        <v>89</v>
      </c>
      <c r="C101" s="11" t="s">
        <v>92</v>
      </c>
      <c r="D101" s="12">
        <v>419842</v>
      </c>
      <c r="E101" s="12">
        <v>25190.52</v>
      </c>
    </row>
    <row r="102" spans="1:5" x14ac:dyDescent="0.25">
      <c r="A102" s="11" t="s">
        <v>67</v>
      </c>
      <c r="B102" s="11" t="s">
        <v>87</v>
      </c>
      <c r="C102" s="11" t="s">
        <v>92</v>
      </c>
      <c r="D102" s="12">
        <v>213748</v>
      </c>
      <c r="E102" s="12">
        <v>8549.92</v>
      </c>
    </row>
    <row r="103" spans="1:5" x14ac:dyDescent="0.25">
      <c r="A103" s="11" t="s">
        <v>63</v>
      </c>
      <c r="B103" s="11" t="s">
        <v>89</v>
      </c>
      <c r="C103" s="11" t="s">
        <v>90</v>
      </c>
      <c r="D103" s="12">
        <v>493013</v>
      </c>
      <c r="E103" s="12">
        <v>29580.78</v>
      </c>
    </row>
    <row r="104" spans="1:5" x14ac:dyDescent="0.25">
      <c r="A104" s="11" t="s">
        <v>107</v>
      </c>
      <c r="B104" s="11" t="s">
        <v>87</v>
      </c>
      <c r="C104" s="11" t="s">
        <v>88</v>
      </c>
      <c r="D104" s="12">
        <v>124833</v>
      </c>
      <c r="E104" s="12">
        <v>3744.99</v>
      </c>
    </row>
    <row r="105" spans="1:5" x14ac:dyDescent="0.25">
      <c r="A105" s="11" t="s">
        <v>67</v>
      </c>
      <c r="B105" s="11" t="s">
        <v>89</v>
      </c>
      <c r="C105" s="11" t="s">
        <v>90</v>
      </c>
      <c r="D105" s="12">
        <v>132529</v>
      </c>
      <c r="E105" s="12">
        <v>3975.87</v>
      </c>
    </row>
    <row r="106" spans="1:5" x14ac:dyDescent="0.25">
      <c r="A106" s="11" t="s">
        <v>63</v>
      </c>
      <c r="B106" s="11" t="s">
        <v>87</v>
      </c>
      <c r="C106" s="11" t="s">
        <v>88</v>
      </c>
      <c r="D106" s="12">
        <v>517324</v>
      </c>
      <c r="E106" s="12">
        <v>51732.4</v>
      </c>
    </row>
    <row r="107" spans="1:5" x14ac:dyDescent="0.25">
      <c r="A107" s="11" t="s">
        <v>105</v>
      </c>
      <c r="B107" s="11" t="s">
        <v>89</v>
      </c>
      <c r="C107" s="11" t="s">
        <v>90</v>
      </c>
      <c r="D107" s="12">
        <v>110337</v>
      </c>
      <c r="E107" s="12">
        <v>3310.1099999999997</v>
      </c>
    </row>
    <row r="108" spans="1:5" x14ac:dyDescent="0.25">
      <c r="A108" s="11" t="s">
        <v>67</v>
      </c>
      <c r="B108" s="11" t="s">
        <v>91</v>
      </c>
      <c r="C108" s="11" t="s">
        <v>88</v>
      </c>
      <c r="D108" s="12">
        <v>246001</v>
      </c>
      <c r="E108" s="12">
        <v>9840.0400000000009</v>
      </c>
    </row>
    <row r="109" spans="1:5" x14ac:dyDescent="0.25">
      <c r="A109" s="11" t="s">
        <v>63</v>
      </c>
      <c r="B109" s="11" t="s">
        <v>87</v>
      </c>
      <c r="C109" s="11" t="s">
        <v>92</v>
      </c>
      <c r="D109" s="12">
        <v>367030</v>
      </c>
      <c r="E109" s="12">
        <v>18351.5</v>
      </c>
    </row>
    <row r="110" spans="1:5" x14ac:dyDescent="0.25">
      <c r="A110" s="11" t="s">
        <v>107</v>
      </c>
      <c r="B110" s="11" t="s">
        <v>91</v>
      </c>
      <c r="C110" s="11" t="s">
        <v>88</v>
      </c>
      <c r="D110" s="12">
        <v>357759</v>
      </c>
      <c r="E110" s="12">
        <v>17887.95</v>
      </c>
    </row>
    <row r="111" spans="1:5" x14ac:dyDescent="0.25">
      <c r="A111" s="11" t="s">
        <v>107</v>
      </c>
      <c r="B111" s="11" t="s">
        <v>87</v>
      </c>
      <c r="C111" s="11" t="s">
        <v>88</v>
      </c>
      <c r="D111" s="12">
        <v>590998</v>
      </c>
      <c r="E111" s="12">
        <v>59099.8</v>
      </c>
    </row>
    <row r="112" spans="1:5" x14ac:dyDescent="0.25">
      <c r="A112" s="11" t="s">
        <v>67</v>
      </c>
      <c r="B112" s="11" t="s">
        <v>87</v>
      </c>
      <c r="C112" s="11" t="s">
        <v>90</v>
      </c>
      <c r="D112" s="12">
        <v>513693</v>
      </c>
      <c r="E112" s="12">
        <v>51369.3</v>
      </c>
    </row>
    <row r="113" spans="1:5" x14ac:dyDescent="0.25">
      <c r="A113" s="11" t="s">
        <v>67</v>
      </c>
      <c r="B113" s="11" t="s">
        <v>89</v>
      </c>
      <c r="C113" s="11" t="s">
        <v>92</v>
      </c>
      <c r="D113" s="12">
        <v>479792</v>
      </c>
      <c r="E113" s="12">
        <v>28787.52</v>
      </c>
    </row>
    <row r="114" spans="1:5" x14ac:dyDescent="0.25">
      <c r="A114" s="11" t="s">
        <v>107</v>
      </c>
      <c r="B114" s="11" t="s">
        <v>89</v>
      </c>
      <c r="C114" s="11" t="s">
        <v>92</v>
      </c>
      <c r="D114" s="12">
        <v>573226</v>
      </c>
      <c r="E114" s="12">
        <v>57322.600000000006</v>
      </c>
    </row>
    <row r="115" spans="1:5" x14ac:dyDescent="0.25">
      <c r="A115" s="11" t="s">
        <v>63</v>
      </c>
      <c r="B115" s="11" t="s">
        <v>89</v>
      </c>
      <c r="C115" s="11" t="s">
        <v>90</v>
      </c>
      <c r="D115" s="12">
        <v>317874</v>
      </c>
      <c r="E115" s="12">
        <v>15893.7</v>
      </c>
    </row>
    <row r="116" spans="1:5" x14ac:dyDescent="0.25">
      <c r="A116" s="11" t="s">
        <v>105</v>
      </c>
      <c r="B116" s="11" t="s">
        <v>91</v>
      </c>
      <c r="C116" s="11" t="s">
        <v>88</v>
      </c>
      <c r="D116" s="12">
        <v>294690</v>
      </c>
      <c r="E116" s="12">
        <v>11787.6</v>
      </c>
    </row>
    <row r="117" spans="1:5" x14ac:dyDescent="0.25">
      <c r="A117" s="11" t="s">
        <v>63</v>
      </c>
      <c r="B117" s="11" t="s">
        <v>87</v>
      </c>
      <c r="C117" s="11" t="s">
        <v>92</v>
      </c>
      <c r="D117" s="12">
        <v>172573</v>
      </c>
      <c r="E117" s="12">
        <v>5177.1899999999996</v>
      </c>
    </row>
    <row r="118" spans="1:5" x14ac:dyDescent="0.25">
      <c r="A118" s="11" t="s">
        <v>63</v>
      </c>
      <c r="B118" s="11" t="s">
        <v>91</v>
      </c>
      <c r="C118" s="11" t="s">
        <v>88</v>
      </c>
      <c r="D118" s="12">
        <v>546362</v>
      </c>
      <c r="E118" s="12">
        <v>54636.200000000004</v>
      </c>
    </row>
    <row r="119" spans="1:5" x14ac:dyDescent="0.25">
      <c r="A119" s="11" t="s">
        <v>107</v>
      </c>
      <c r="B119" s="11" t="s">
        <v>91</v>
      </c>
      <c r="C119" s="11" t="s">
        <v>88</v>
      </c>
      <c r="D119" s="12">
        <v>417091</v>
      </c>
      <c r="E119" s="12">
        <v>25025.46</v>
      </c>
    </row>
    <row r="120" spans="1:5" x14ac:dyDescent="0.25">
      <c r="A120" s="11" t="s">
        <v>63</v>
      </c>
      <c r="B120" s="11" t="s">
        <v>91</v>
      </c>
      <c r="C120" s="11" t="s">
        <v>88</v>
      </c>
      <c r="D120" s="12">
        <v>368859</v>
      </c>
      <c r="E120" s="12">
        <v>18442.95</v>
      </c>
    </row>
  </sheetData>
  <dataValidations count="3">
    <dataValidation type="list" allowBlank="1" showInputMessage="1" showErrorMessage="1" sqref="K24">
      <formula1>"Apple, Samsung, HP"</formula1>
    </dataValidation>
    <dataValidation type="list" allowBlank="1" showInputMessage="1" showErrorMessage="1" sqref="K23">
      <formula1>"Laptop, Tablet, Mobile"</formula1>
    </dataValidation>
    <dataValidation type="list" allowBlank="1" showInputMessage="1" showErrorMessage="1" sqref="K22">
      <formula1>"Delhi, Mumbai, Bangalore"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tabSelected="1" workbookViewId="0">
      <selection activeCell="H17" sqref="H17"/>
    </sheetView>
  </sheetViews>
  <sheetFormatPr defaultRowHeight="15" x14ac:dyDescent="0.25"/>
  <cols>
    <col min="1" max="1" width="16.140625" bestFit="1" customWidth="1"/>
    <col min="2" max="3" width="8.7109375" bestFit="1" customWidth="1"/>
    <col min="4" max="4" width="8.5703125" bestFit="1" customWidth="1"/>
  </cols>
  <sheetData>
    <row r="1" spans="1:9" ht="15.75" x14ac:dyDescent="0.25">
      <c r="A1" s="18" t="s">
        <v>34</v>
      </c>
      <c r="B1" s="18" t="s">
        <v>108</v>
      </c>
      <c r="C1" s="18" t="s">
        <v>109</v>
      </c>
      <c r="D1" s="18" t="s">
        <v>110</v>
      </c>
      <c r="E1" s="18" t="s">
        <v>111</v>
      </c>
      <c r="F1" s="18" t="s">
        <v>112</v>
      </c>
      <c r="G1" s="18" t="s">
        <v>113</v>
      </c>
      <c r="H1" s="18" t="s">
        <v>114</v>
      </c>
      <c r="I1" s="18" t="s">
        <v>115</v>
      </c>
    </row>
    <row r="2" spans="1:9" x14ac:dyDescent="0.25">
      <c r="A2" s="4" t="s">
        <v>116</v>
      </c>
      <c r="B2" s="4">
        <v>33962</v>
      </c>
      <c r="C2" s="4">
        <v>37728</v>
      </c>
      <c r="D2" s="4">
        <v>40125</v>
      </c>
      <c r="E2" s="4">
        <v>44167</v>
      </c>
      <c r="F2" s="4">
        <v>48237</v>
      </c>
      <c r="G2" s="4">
        <v>54648</v>
      </c>
      <c r="H2" s="4">
        <v>59554</v>
      </c>
      <c r="I2" s="4">
        <v>66015</v>
      </c>
    </row>
    <row r="3" spans="1:9" x14ac:dyDescent="0.25">
      <c r="A3" s="4" t="s">
        <v>117</v>
      </c>
      <c r="B3" s="4">
        <v>23582</v>
      </c>
      <c r="C3" s="4">
        <v>29635</v>
      </c>
      <c r="D3" s="4">
        <v>34484</v>
      </c>
      <c r="E3" s="4">
        <v>40269</v>
      </c>
      <c r="F3" s="4">
        <v>43045</v>
      </c>
      <c r="G3" s="4">
        <v>48106</v>
      </c>
      <c r="H3" s="4">
        <v>52131</v>
      </c>
      <c r="I3" s="4">
        <v>55177</v>
      </c>
    </row>
    <row r="4" spans="1:9" x14ac:dyDescent="0.25">
      <c r="A4" s="4" t="s">
        <v>118</v>
      </c>
      <c r="B4" s="4">
        <v>5763</v>
      </c>
      <c r="C4" s="4">
        <v>12017</v>
      </c>
      <c r="D4" s="4">
        <v>17368</v>
      </c>
      <c r="E4" s="4">
        <v>21571</v>
      </c>
      <c r="F4" s="4">
        <v>24883</v>
      </c>
      <c r="G4" s="4">
        <v>28201</v>
      </c>
      <c r="H4" s="4">
        <v>33894</v>
      </c>
      <c r="I4" s="4">
        <v>36558</v>
      </c>
    </row>
    <row r="5" spans="1:9" x14ac:dyDescent="0.25">
      <c r="A5" s="4" t="s">
        <v>119</v>
      </c>
      <c r="B5" s="4">
        <v>56927</v>
      </c>
      <c r="C5" s="4">
        <v>61591</v>
      </c>
      <c r="D5" s="4">
        <v>64112</v>
      </c>
      <c r="E5" s="4">
        <v>66925</v>
      </c>
      <c r="F5" s="4">
        <v>69247</v>
      </c>
      <c r="G5" s="4">
        <v>74045</v>
      </c>
      <c r="H5" s="4">
        <v>77883</v>
      </c>
      <c r="I5" s="4">
        <v>83197</v>
      </c>
    </row>
    <row r="6" spans="1:9" x14ac:dyDescent="0.25">
      <c r="A6" s="4" t="s">
        <v>120</v>
      </c>
      <c r="B6" s="4">
        <v>24153</v>
      </c>
      <c r="C6" s="4">
        <v>30045</v>
      </c>
      <c r="D6" s="4">
        <v>36074</v>
      </c>
      <c r="E6" s="4">
        <v>42400</v>
      </c>
      <c r="F6" s="4">
        <v>48374</v>
      </c>
      <c r="G6" s="4">
        <v>53688</v>
      </c>
      <c r="H6" s="4">
        <v>59507</v>
      </c>
      <c r="I6" s="4">
        <v>64909</v>
      </c>
    </row>
    <row r="7" spans="1:9" x14ac:dyDescent="0.25">
      <c r="A7" s="4" t="s">
        <v>121</v>
      </c>
      <c r="B7" s="4">
        <v>85228</v>
      </c>
      <c r="C7" s="4">
        <v>87514</v>
      </c>
      <c r="D7" s="4">
        <v>91961</v>
      </c>
      <c r="E7" s="4">
        <v>97073</v>
      </c>
      <c r="F7" s="4">
        <v>101170</v>
      </c>
      <c r="G7" s="4">
        <v>106431</v>
      </c>
      <c r="H7" s="4">
        <v>110959</v>
      </c>
      <c r="I7" s="4">
        <v>116653</v>
      </c>
    </row>
    <row r="8" spans="1:9" x14ac:dyDescent="0.25">
      <c r="A8" s="4" t="s">
        <v>122</v>
      </c>
      <c r="B8" s="4">
        <v>37260</v>
      </c>
      <c r="C8" s="4">
        <v>43802</v>
      </c>
      <c r="D8" s="4">
        <v>48911</v>
      </c>
      <c r="E8" s="4">
        <v>51305</v>
      </c>
      <c r="F8" s="4">
        <v>58074</v>
      </c>
      <c r="G8" s="4">
        <v>63598</v>
      </c>
      <c r="H8" s="4">
        <v>67863</v>
      </c>
      <c r="I8" s="4">
        <v>73764</v>
      </c>
    </row>
    <row r="9" spans="1:9" x14ac:dyDescent="0.25">
      <c r="A9" s="4" t="s">
        <v>123</v>
      </c>
      <c r="B9" s="4">
        <v>4638</v>
      </c>
      <c r="C9" s="4">
        <v>9398</v>
      </c>
      <c r="D9" s="4">
        <v>11657</v>
      </c>
      <c r="E9" s="4">
        <v>16068</v>
      </c>
      <c r="F9" s="4">
        <v>21577</v>
      </c>
      <c r="G9" s="4">
        <v>27408</v>
      </c>
      <c r="H9" s="4">
        <v>32895</v>
      </c>
      <c r="I9" s="4">
        <v>39505</v>
      </c>
    </row>
    <row r="10" spans="1:9" x14ac:dyDescent="0.25">
      <c r="A10" s="4" t="s">
        <v>124</v>
      </c>
      <c r="B10" s="4">
        <v>776</v>
      </c>
      <c r="C10" s="4">
        <v>5249</v>
      </c>
      <c r="D10" s="4">
        <v>9399</v>
      </c>
      <c r="E10" s="4">
        <v>15114</v>
      </c>
      <c r="F10" s="4">
        <v>20682</v>
      </c>
      <c r="G10" s="4">
        <v>26895</v>
      </c>
      <c r="H10" s="4">
        <v>31194</v>
      </c>
      <c r="I10" s="4">
        <v>34736</v>
      </c>
    </row>
    <row r="12" spans="1:9" ht="15.75" x14ac:dyDescent="0.25">
      <c r="A12" s="18" t="s">
        <v>114</v>
      </c>
      <c r="B12" s="18" t="s">
        <v>125</v>
      </c>
      <c r="C12" s="18" t="s">
        <v>126</v>
      </c>
      <c r="D12" s="18" t="s">
        <v>127</v>
      </c>
    </row>
    <row r="13" spans="1:9" ht="15.75" x14ac:dyDescent="0.25">
      <c r="A13" s="18" t="s">
        <v>118</v>
      </c>
      <c r="B13" s="4">
        <f>VLOOKUP(A13,A1:I10,MATCH(A12,A1:I1,0),0)</f>
        <v>33894</v>
      </c>
      <c r="C13" s="4">
        <f>HLOOKUP(A12,A1:I10,MATCH(A13,A1:A10,0),0)</f>
        <v>33894</v>
      </c>
      <c r="D13" s="4">
        <f>INDEX(A1:I10,MATCH(A13,A1:A10,0),MATCH(A12,A1:I1,0))</f>
        <v>33894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Ex1</vt:lpstr>
      <vt:lpstr>Ex2</vt:lpstr>
      <vt:lpstr>Pivot</vt:lpstr>
      <vt:lpstr>Ex3</vt:lpstr>
      <vt:lpstr>Ex4</vt:lpstr>
      <vt:lpstr>Ex5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Manju Mittal</dc:creator>
  <cp:keywords/>
  <dc:description/>
  <cp:lastModifiedBy>Abhishek</cp:lastModifiedBy>
  <cp:revision/>
  <dcterms:created xsi:type="dcterms:W3CDTF">2022-10-08T05:27:58Z</dcterms:created>
  <dcterms:modified xsi:type="dcterms:W3CDTF">2023-02-28T16:45:21Z</dcterms:modified>
  <cp:category/>
  <cp:contentStatus/>
</cp:coreProperties>
</file>