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abhil\Downloads\"/>
    </mc:Choice>
  </mc:AlternateContent>
  <xr:revisionPtr revIDLastSave="0" documentId="13_ncr:1_{9AE50489-5C3F-46C1-A479-75A9C13A82AC}" xr6:coauthVersionLast="47" xr6:coauthVersionMax="47" xr10:uidLastSave="{00000000-0000-0000-0000-000000000000}"/>
  <bookViews>
    <workbookView xWindow="-120" yWindow="-120" windowWidth="29040" windowHeight="15720" firstSheet="5" activeTab="8" xr2:uid="{00000000-000D-0000-FFFF-FFFF00000000}"/>
  </bookViews>
  <sheets>
    <sheet name="DATASET" sheetId="1" r:id="rId1"/>
    <sheet name="TOTAL DETAILS AFTER SHORT" sheetId="10" r:id="rId2"/>
    <sheet name="COUNT OF EMPLOYEE NUMBER " sheetId="13" r:id="rId3"/>
    <sheet name="SUM OF ATTRITION COUNT" sheetId="15" r:id="rId4"/>
    <sheet name="SUM OF CF ATTRITION COUNT" sheetId="16" r:id="rId5"/>
    <sheet name="SUM OF ATTRITION COUNT WITH GRA" sheetId="17" r:id="rId6"/>
    <sheet name="ATTRITION BY AGE GROUP" sheetId="18" r:id="rId7"/>
    <sheet name="ATTRITION BY MARITIAL STATUS" sheetId="19" r:id="rId8"/>
    <sheet name="DASHBOARD" sheetId="5" r:id="rId9"/>
  </sheets>
  <definedNames>
    <definedName name="Slicer_Department1">#N/A</definedName>
    <definedName name="Slicer_Education_Field">#N/A</definedName>
    <definedName name="Slicer_Gender">#N/A</definedName>
    <definedName name="Slicer_Gender1">#N/A</definedName>
    <definedName name="Slicer_Gender2">#N/A</definedName>
    <definedName name="Slicer_Job_Rol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9" i="10" l="1"/>
  <c r="B9" i="10"/>
  <c r="B11" i="13"/>
  <c r="A9" i="10"/>
  <c r="C11" i="13"/>
  <c r="C10" i="13"/>
  <c r="B10" i="13"/>
  <c r="C9" i="10" l="1"/>
  <c r="E9" i="10"/>
</calcChain>
</file>

<file path=xl/sharedStrings.xml><?xml version="1.0" encoding="utf-8"?>
<sst xmlns="http://schemas.openxmlformats.org/spreadsheetml/2006/main" count="19209" uniqueCount="1564">
  <si>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</si>
  <si>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</si>
  <si>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</si>
  <si>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</si>
  <si>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</si>
  <si>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</si>
  <si>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</si>
  <si>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</si>
  <si>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</si>
  <si>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</si>
  <si>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</si>
  <si>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</si>
  <si>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</si>
  <si>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</si>
  <si>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</si>
  <si>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</si>
  <si>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</si>
  <si>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</si>
  <si>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</si>
  <si>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</si>
  <si>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</si>
  <si>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</si>
  <si>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</si>
  <si>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</si>
  <si>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</si>
  <si>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</si>
  <si>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</si>
  <si>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</si>
  <si>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</si>
  <si>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</si>
  <si>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</si>
  <si>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</si>
  <si>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</si>
  <si>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</si>
  <si>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</si>
  <si>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</si>
  <si>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</si>
  <si>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</si>
  <si>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</si>
  <si>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</si>
  <si>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</si>
  <si>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</si>
  <si>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</si>
  <si>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</si>
  <si>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</si>
  <si>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</si>
  <si>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</si>
  <si>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</si>
  <si>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</si>
  <si>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</si>
  <si>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</si>
  <si>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</si>
  <si>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</si>
  <si>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</si>
  <si>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</si>
  <si>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</si>
  <si>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</si>
  <si>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</si>
  <si>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</si>
  <si>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</si>
  <si>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</si>
  <si>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</si>
  <si>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</si>
  <si>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</si>
  <si>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</si>
  <si>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</si>
  <si>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</si>
  <si>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</si>
  <si>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</si>
  <si>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</si>
  <si>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</si>
  <si>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</si>
  <si>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</si>
  <si>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</si>
  <si>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</si>
  <si>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</si>
  <si>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</si>
  <si>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</si>
  <si>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</si>
  <si>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</si>
  <si>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</si>
  <si>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</si>
  <si>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</si>
  <si>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</si>
  <si>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</si>
  <si>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</si>
  <si>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</si>
  <si>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</si>
  <si>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</si>
  <si>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</si>
  <si>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</si>
  <si>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</si>
  <si>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</si>
  <si>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</si>
  <si>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</si>
  <si>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</si>
  <si>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</si>
  <si>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</si>
  <si>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</si>
  <si>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</si>
  <si>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</si>
  <si>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</si>
  <si>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</si>
  <si>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</si>
  <si>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</si>
  <si>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</si>
  <si>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</si>
  <si>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</si>
  <si>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</si>
  <si>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</si>
  <si>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</si>
  <si>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</si>
  <si>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</si>
  <si>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</si>
  <si>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</si>
  <si>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</si>
  <si>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</si>
  <si>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</si>
  <si>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</si>
  <si>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</si>
  <si>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</si>
  <si>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</si>
  <si>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</si>
  <si>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</si>
  <si>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</si>
  <si>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</si>
  <si>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</si>
  <si>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</si>
  <si>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</si>
  <si>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</si>
  <si>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</si>
  <si>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</si>
  <si>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</si>
  <si>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</si>
  <si>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</si>
  <si>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</si>
  <si>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</si>
  <si>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</si>
  <si>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</si>
  <si>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</si>
  <si>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</si>
  <si>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</si>
  <si>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</si>
  <si>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</si>
  <si>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</si>
  <si>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</si>
  <si>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</si>
  <si>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</si>
  <si>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</si>
  <si>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</si>
  <si>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</si>
  <si>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</si>
  <si>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</si>
  <si>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</si>
  <si>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</si>
  <si>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</si>
  <si>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</si>
  <si>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</si>
  <si>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</si>
  <si>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</si>
  <si>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</si>
  <si>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</si>
  <si>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</si>
  <si>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</si>
  <si>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</si>
  <si>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</si>
  <si>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</si>
  <si>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</si>
  <si>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</si>
  <si>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</si>
  <si>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</si>
  <si>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</si>
  <si>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</si>
  <si>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</si>
  <si>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</si>
  <si>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</si>
  <si>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</si>
  <si>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</si>
  <si>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</si>
  <si>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</si>
  <si>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</si>
  <si>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</si>
  <si>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</si>
  <si>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</si>
  <si>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</si>
  <si>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</si>
  <si>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</si>
  <si>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</si>
  <si>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</si>
  <si>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</si>
  <si>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</si>
  <si>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</si>
  <si>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</si>
  <si>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</si>
  <si>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</si>
  <si>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</si>
  <si>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</si>
  <si>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</si>
  <si>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</si>
  <si>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</si>
  <si>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</si>
  <si>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</si>
  <si>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</si>
  <si>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</si>
  <si>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</si>
  <si>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</si>
  <si>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</si>
  <si>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</si>
  <si>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</si>
  <si>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</si>
  <si>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</si>
  <si>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</si>
  <si>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</si>
  <si>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</si>
  <si>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</si>
  <si>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</si>
  <si>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</si>
  <si>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</si>
  <si>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</si>
  <si>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</si>
  <si>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</si>
  <si>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</si>
  <si>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</si>
  <si>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</si>
  <si>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</si>
  <si>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</si>
  <si>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</si>
  <si>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</si>
  <si>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</si>
  <si>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</si>
  <si>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</si>
  <si>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</si>
  <si>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</si>
  <si>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</si>
  <si>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</si>
  <si>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</si>
  <si>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</si>
  <si>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</si>
  <si>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</si>
  <si>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</si>
  <si>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</si>
  <si>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</si>
  <si>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</si>
  <si>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</si>
  <si>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</si>
  <si>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</si>
  <si>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</si>
  <si>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</si>
  <si>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</si>
  <si>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</si>
  <si>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</si>
  <si>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</si>
  <si>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</si>
  <si>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</si>
  <si>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</si>
  <si>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</si>
  <si>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</si>
  <si>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</si>
  <si>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</si>
  <si>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</si>
  <si>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</si>
  <si>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</si>
  <si>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</si>
  <si>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</si>
  <si>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</si>
  <si>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</si>
  <si>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</si>
  <si>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</si>
  <si>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</si>
  <si>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</si>
  <si>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</si>
  <si>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</si>
  <si>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</si>
  <si>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</si>
  <si>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</si>
  <si>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</si>
  <si>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</si>
  <si>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</si>
  <si>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</si>
  <si>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</si>
  <si>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</si>
  <si>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</si>
  <si>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</si>
  <si>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</si>
  <si>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</si>
  <si>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</si>
  <si>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</si>
  <si>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</si>
  <si>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</si>
  <si>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</si>
  <si>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</si>
  <si>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</si>
  <si>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</si>
  <si>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</si>
  <si>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</si>
  <si>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</si>
  <si>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</si>
  <si>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</si>
  <si>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</si>
  <si>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</si>
  <si>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</si>
  <si>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</si>
  <si>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</si>
  <si>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</si>
  <si>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</si>
  <si>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</si>
  <si>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</si>
  <si>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</si>
  <si>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</si>
  <si>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</si>
  <si>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</si>
  <si>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</si>
  <si>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</si>
  <si>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</si>
  <si>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</si>
  <si>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</si>
  <si>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</si>
  <si>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</si>
  <si>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</si>
  <si>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</si>
  <si>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</si>
  <si>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</si>
  <si>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</si>
  <si>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</si>
  <si>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</si>
  <si>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</si>
  <si>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</si>
  <si>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</si>
  <si>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</si>
  <si>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</si>
  <si>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</si>
  <si>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</si>
  <si>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</si>
  <si>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</si>
  <si>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</si>
  <si>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</si>
  <si>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</si>
  <si>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</si>
  <si>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</si>
  <si>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</si>
  <si>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</si>
  <si>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</si>
  <si>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</si>
  <si>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</si>
  <si>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</si>
  <si>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</si>
  <si>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</si>
  <si>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</si>
  <si>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</si>
  <si>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</si>
  <si>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</si>
  <si>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</si>
  <si>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</si>
  <si>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</si>
  <si>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</si>
  <si>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</si>
  <si>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</si>
  <si>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</si>
  <si>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</si>
  <si>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</si>
  <si>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</si>
  <si>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</si>
  <si>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</si>
  <si>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</si>
  <si>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</si>
  <si>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</si>
  <si>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</si>
  <si>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</si>
  <si>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</si>
  <si>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</si>
  <si>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</si>
  <si>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</si>
  <si>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</si>
  <si>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</si>
  <si>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</si>
  <si>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</si>
  <si>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</si>
  <si>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</si>
  <si>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</si>
  <si>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</si>
  <si>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</si>
  <si>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</si>
  <si>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</si>
  <si>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</si>
  <si>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</si>
  <si>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</si>
  <si>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</si>
  <si>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</si>
  <si>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</si>
  <si>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</si>
  <si>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</si>
  <si>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</si>
  <si>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</si>
  <si>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</si>
  <si>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</si>
  <si>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</si>
  <si>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</si>
  <si>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</si>
  <si>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</si>
  <si>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</si>
  <si>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</si>
  <si>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</si>
  <si>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</si>
  <si>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</si>
  <si>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</si>
  <si>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</si>
  <si>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</si>
  <si>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</si>
  <si>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</si>
  <si>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</si>
  <si>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</si>
  <si>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</si>
  <si>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</si>
  <si>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</si>
  <si>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</si>
  <si>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</si>
  <si>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</si>
  <si>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</si>
  <si>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</si>
  <si>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</si>
  <si>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</si>
  <si>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</si>
  <si>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</si>
  <si>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</si>
  <si>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</si>
  <si>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</si>
  <si>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</si>
  <si>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</si>
  <si>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</si>
  <si>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</si>
  <si>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</si>
  <si>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</si>
  <si>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</si>
  <si>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</si>
  <si>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</si>
  <si>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</si>
  <si>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</si>
  <si>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</si>
  <si>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</si>
  <si>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</si>
  <si>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</si>
  <si>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</si>
  <si>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</si>
  <si>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</si>
  <si>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</si>
  <si>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</si>
  <si>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</si>
  <si>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</si>
  <si>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</si>
  <si>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</si>
  <si>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</si>
  <si>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</si>
  <si>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</si>
  <si>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</si>
  <si>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</si>
  <si>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</si>
  <si>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</si>
  <si>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</si>
  <si>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</si>
  <si>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</si>
  <si>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</si>
  <si>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</si>
  <si>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</si>
  <si>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</si>
  <si>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</si>
  <si>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</si>
  <si>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</si>
  <si>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</si>
  <si>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</si>
  <si>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</si>
  <si>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</si>
  <si>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</si>
  <si>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</si>
  <si>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</si>
  <si>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</si>
  <si>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</si>
  <si>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</si>
  <si>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</si>
  <si>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</si>
  <si>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</si>
  <si>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</si>
  <si>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</si>
  <si>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</si>
  <si>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</si>
  <si>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</si>
  <si>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</si>
  <si>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</si>
  <si>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</si>
  <si>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</si>
  <si>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</si>
  <si>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</si>
  <si>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</si>
  <si>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</si>
  <si>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</si>
  <si>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</si>
  <si>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</si>
  <si>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</si>
  <si>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</si>
  <si>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</si>
  <si>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</si>
  <si>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</si>
  <si>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</si>
  <si>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</si>
  <si>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</si>
  <si>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</si>
  <si>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</si>
  <si>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</si>
  <si>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</si>
  <si>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</si>
  <si>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</si>
  <si>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</si>
  <si>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</si>
  <si>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</si>
  <si>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</si>
  <si>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</si>
  <si>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</si>
  <si>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</si>
  <si>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</si>
  <si>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</si>
  <si>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</si>
  <si>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</si>
  <si>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</si>
  <si>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</si>
  <si>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</si>
  <si>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</si>
  <si>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</si>
  <si>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</si>
  <si>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</si>
  <si>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</si>
  <si>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</si>
  <si>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</si>
  <si>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</si>
  <si>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</si>
  <si>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</si>
  <si>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</si>
  <si>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</si>
  <si>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</si>
  <si>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</si>
  <si>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</si>
  <si>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</si>
  <si>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</si>
  <si>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</si>
  <si>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</si>
  <si>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</si>
  <si>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</si>
  <si>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</si>
  <si>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</si>
  <si>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</si>
  <si>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</si>
  <si>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</si>
  <si>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</si>
  <si>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</si>
  <si>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</si>
  <si>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</si>
  <si>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</si>
  <si>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</si>
  <si>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</si>
  <si>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</si>
  <si>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</si>
  <si>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</si>
  <si>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</si>
  <si>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</si>
  <si>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</si>
  <si>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</si>
  <si>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</si>
  <si>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</si>
  <si>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</si>
  <si>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</si>
  <si>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</si>
  <si>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</si>
  <si>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</si>
  <si>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</si>
  <si>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</si>
  <si>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</si>
  <si>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</si>
  <si>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</si>
  <si>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</si>
  <si>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</si>
  <si>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</si>
  <si>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</si>
  <si>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</si>
  <si>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</si>
  <si>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</si>
  <si>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</si>
  <si>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</si>
  <si>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</si>
  <si>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</si>
  <si>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</si>
  <si>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</si>
  <si>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</si>
  <si>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</si>
  <si>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</si>
  <si>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</si>
  <si>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</si>
  <si>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</si>
  <si>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</si>
  <si>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</si>
  <si>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</si>
  <si>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</si>
  <si>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</si>
  <si>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</si>
  <si>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</si>
  <si>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</si>
  <si>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</si>
  <si>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</si>
  <si>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</si>
  <si>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</si>
  <si>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</si>
  <si>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</si>
  <si>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</si>
  <si>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</si>
  <si>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</si>
  <si>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</si>
  <si>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</si>
  <si>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</si>
  <si>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</si>
  <si>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</si>
  <si>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</si>
  <si>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</si>
  <si>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</si>
  <si>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</si>
  <si>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</si>
  <si>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</si>
  <si>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</si>
  <si>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</si>
  <si>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</si>
  <si>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</si>
  <si>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</si>
  <si>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</si>
  <si>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</si>
  <si>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</si>
  <si>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</si>
  <si>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</si>
  <si>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</si>
  <si>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</si>
  <si>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</si>
  <si>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</si>
  <si>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</si>
  <si>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</si>
  <si>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</si>
  <si>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</si>
  <si>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</si>
  <si>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</si>
  <si>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</si>
  <si>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</si>
  <si>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</si>
  <si>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</si>
  <si>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</si>
  <si>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</si>
  <si>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</si>
  <si>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</si>
  <si>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</si>
  <si>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</si>
  <si>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</si>
  <si>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</si>
  <si>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</si>
  <si>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</si>
  <si>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</si>
  <si>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</si>
  <si>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</si>
  <si>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</si>
  <si>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</si>
  <si>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</si>
  <si>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</si>
  <si>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</si>
  <si>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</si>
  <si>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</si>
  <si>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</si>
  <si>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</si>
  <si>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</si>
  <si>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</si>
  <si>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</si>
  <si>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</si>
  <si>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</si>
  <si>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</si>
  <si>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</si>
  <si>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</si>
  <si>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</si>
  <si>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</si>
  <si>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</si>
  <si>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</si>
  <si>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</si>
  <si>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</si>
  <si>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</si>
  <si>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</si>
  <si>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</si>
  <si>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</si>
  <si>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</si>
  <si>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</si>
  <si>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</si>
  <si>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</si>
  <si>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</si>
  <si>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</si>
  <si>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</si>
  <si>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</si>
  <si>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</si>
  <si>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</si>
  <si>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</si>
  <si>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</si>
  <si>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</si>
  <si>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</si>
  <si>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</si>
  <si>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</si>
  <si>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</si>
  <si>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</si>
  <si>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</si>
  <si>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</si>
  <si>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</si>
  <si>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</si>
  <si>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</si>
  <si>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</si>
  <si>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</si>
  <si>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</si>
  <si>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</si>
  <si>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</si>
  <si>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</si>
  <si>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</si>
  <si>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</si>
  <si>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</si>
  <si>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</si>
  <si>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</si>
  <si>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</si>
  <si>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</si>
  <si>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</si>
  <si>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</si>
  <si>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</si>
  <si>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</si>
  <si>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</si>
  <si>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</si>
  <si>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</si>
  <si>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</si>
  <si>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</si>
  <si>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</si>
  <si>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</si>
  <si>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</si>
  <si>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</si>
  <si>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</si>
  <si>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</si>
  <si>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</si>
  <si>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</si>
  <si>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</si>
  <si>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</si>
  <si>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</si>
  <si>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</si>
  <si>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</si>
  <si>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</si>
  <si>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</si>
  <si>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</si>
  <si>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</si>
  <si>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</si>
  <si>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</si>
  <si>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</si>
  <si>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</si>
  <si>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</si>
  <si>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</si>
  <si>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</si>
  <si>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</si>
  <si>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</si>
  <si>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</si>
  <si>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</si>
  <si>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</si>
  <si>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</si>
  <si>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</si>
  <si>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</si>
  <si>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</si>
  <si>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</si>
  <si>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</si>
  <si>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</si>
  <si>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</si>
  <si>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</si>
  <si>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</si>
  <si>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</si>
  <si>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</si>
  <si>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</si>
  <si>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</si>
  <si>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</si>
  <si>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</si>
  <si>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</si>
  <si>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</si>
  <si>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</si>
  <si>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</si>
  <si>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</si>
  <si>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</si>
  <si>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</si>
  <si>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</si>
  <si>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</si>
  <si>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</si>
  <si>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</si>
  <si>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</si>
  <si>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</si>
  <si>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</si>
  <si>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</si>
  <si>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</si>
  <si>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</si>
  <si>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</si>
  <si>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</si>
  <si>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</si>
  <si>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</si>
  <si>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</si>
  <si>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</si>
  <si>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</si>
  <si>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</si>
  <si>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</si>
  <si>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</si>
  <si>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</si>
  <si>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</si>
  <si>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</si>
  <si>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</si>
  <si>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</si>
  <si>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</si>
  <si>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</si>
  <si>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</si>
  <si>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</si>
  <si>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</si>
  <si>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</si>
  <si>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</si>
  <si>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</si>
  <si>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</si>
  <si>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</si>
  <si>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</si>
  <si>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</si>
  <si>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</si>
  <si>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</si>
  <si>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</si>
  <si>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</si>
  <si>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</si>
  <si>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</si>
  <si>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</si>
  <si>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</si>
  <si>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</si>
  <si>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</si>
  <si>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</si>
  <si>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</si>
  <si>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</si>
  <si>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</si>
  <si>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</si>
  <si>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</si>
  <si>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</si>
  <si>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</si>
  <si>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</si>
  <si>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</si>
  <si>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</si>
  <si>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</si>
  <si>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</si>
  <si>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</si>
  <si>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</si>
  <si>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</si>
  <si>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</si>
  <si>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</si>
  <si>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</si>
  <si>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</si>
  <si>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</si>
  <si>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</si>
  <si>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</si>
  <si>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</si>
  <si>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</si>
  <si>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</si>
  <si>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</si>
  <si>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</si>
  <si>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</si>
  <si>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</si>
  <si>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</si>
  <si>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</si>
  <si>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</si>
  <si>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</si>
  <si>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</si>
  <si>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</si>
  <si>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</si>
  <si>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</si>
  <si>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</si>
  <si>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</si>
  <si>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</si>
  <si>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</si>
  <si>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</si>
  <si>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</si>
  <si>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</si>
  <si>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</si>
  <si>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</si>
  <si>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</si>
  <si>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</si>
  <si>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</si>
  <si>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</si>
  <si>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</si>
  <si>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</si>
  <si>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</si>
  <si>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</si>
  <si>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</si>
  <si>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</si>
  <si>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</si>
  <si>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</si>
  <si>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</si>
  <si>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</si>
  <si>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</si>
  <si>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</si>
  <si>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</si>
  <si>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</si>
  <si>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</si>
  <si>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</si>
  <si>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</si>
  <si>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</si>
  <si>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</si>
  <si>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</si>
  <si>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</si>
  <si>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</si>
  <si>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</si>
  <si>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</si>
  <si>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</si>
  <si>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</si>
  <si>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</si>
  <si>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</si>
  <si>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</si>
  <si>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</si>
  <si>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</si>
  <si>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</si>
  <si>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</si>
  <si>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</si>
  <si>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</si>
  <si>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</si>
  <si>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</si>
  <si>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</si>
  <si>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</si>
  <si>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</si>
  <si>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</si>
  <si>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</si>
  <si>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</si>
  <si>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</si>
  <si>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</si>
  <si>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</si>
  <si>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</si>
  <si>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</si>
  <si>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</si>
  <si>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</si>
  <si>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</si>
  <si>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</si>
  <si>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</si>
  <si>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</si>
  <si>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</si>
  <si>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</si>
  <si>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</si>
  <si>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</si>
  <si>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</si>
  <si>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</si>
  <si>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</si>
  <si>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</si>
  <si>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</si>
  <si>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</si>
  <si>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</si>
  <si>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</si>
  <si>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</si>
  <si>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</si>
  <si>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</si>
  <si>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</si>
  <si>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</si>
  <si>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</si>
  <si>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</si>
  <si>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</si>
  <si>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</si>
  <si>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</si>
  <si>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</si>
  <si>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</si>
  <si>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</si>
  <si>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</si>
  <si>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</si>
  <si>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</si>
  <si>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</si>
  <si>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</si>
  <si>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</si>
  <si>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</si>
  <si>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</si>
  <si>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</si>
  <si>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</si>
  <si>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</si>
  <si>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</si>
  <si>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</si>
  <si>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</si>
  <si>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</si>
  <si>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</si>
  <si>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</si>
  <si>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</si>
  <si>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</si>
  <si>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</si>
  <si>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</si>
  <si>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</si>
  <si>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</si>
  <si>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</si>
  <si>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</si>
  <si>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</si>
  <si>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</si>
  <si>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</si>
  <si>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</si>
  <si>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</si>
  <si>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</si>
  <si>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</si>
  <si>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</si>
  <si>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</si>
  <si>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</si>
  <si>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</si>
  <si>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</si>
  <si>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</si>
  <si>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</si>
  <si>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</si>
  <si>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</si>
  <si>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</si>
  <si>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</si>
  <si>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</si>
  <si>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</si>
  <si>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</si>
  <si>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</si>
  <si>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</si>
  <si>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</si>
  <si>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</si>
  <si>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</si>
  <si>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</si>
  <si>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</si>
  <si>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</si>
  <si>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</si>
  <si>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</si>
  <si>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</si>
  <si>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</si>
  <si>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</si>
  <si>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</si>
  <si>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</si>
  <si>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</si>
  <si>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</si>
  <si>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</si>
  <si>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</si>
  <si>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</si>
  <si>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</si>
  <si>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</si>
  <si>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</si>
  <si>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</si>
  <si>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</si>
  <si>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</si>
  <si>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</si>
  <si>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</si>
  <si>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</si>
  <si>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</si>
  <si>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</si>
  <si>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</si>
  <si>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</si>
  <si>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</si>
  <si>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</si>
  <si>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</si>
  <si>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</si>
  <si>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</si>
  <si>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</si>
  <si>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</si>
  <si>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</si>
  <si>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</si>
  <si>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</si>
  <si>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</si>
  <si>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</si>
  <si>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</si>
  <si>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</si>
  <si>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</si>
  <si>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</si>
  <si>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</si>
  <si>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</si>
  <si>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</si>
  <si>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</si>
  <si>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</si>
  <si>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</si>
  <si>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</si>
  <si>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</si>
  <si>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</si>
  <si>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</si>
  <si>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</si>
  <si>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</si>
  <si>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</si>
  <si>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</si>
  <si>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</si>
  <si>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</si>
  <si>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</si>
  <si>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</si>
  <si>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</si>
  <si>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</si>
  <si>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</si>
  <si>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</si>
  <si>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</si>
  <si>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</si>
  <si>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</si>
  <si>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</si>
  <si>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</si>
  <si>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</si>
  <si>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</si>
  <si>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</si>
  <si>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</si>
  <si>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</si>
  <si>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</si>
  <si>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</si>
  <si>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</si>
  <si>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</si>
  <si>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</si>
  <si>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</si>
  <si>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</si>
  <si>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</si>
  <si>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</si>
  <si>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</si>
  <si>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</si>
  <si>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</si>
  <si>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</si>
  <si>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</si>
  <si>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</si>
  <si>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</si>
  <si>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</si>
  <si>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</si>
  <si>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</si>
  <si>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</si>
  <si>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</si>
  <si>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</si>
  <si>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</si>
  <si>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</si>
  <si>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</si>
  <si>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</si>
  <si>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</si>
  <si>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</si>
  <si>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</si>
  <si>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</si>
  <si>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</si>
  <si>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</si>
  <si>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</si>
  <si>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</si>
  <si>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</si>
  <si>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</si>
  <si>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</si>
  <si>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</si>
  <si>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</si>
  <si>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</si>
  <si>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</si>
  <si>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</si>
  <si>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</si>
  <si>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</si>
  <si>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</si>
  <si>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</si>
  <si>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</si>
  <si>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</si>
  <si>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</si>
  <si>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</si>
  <si>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</si>
  <si>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</si>
  <si>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</si>
  <si>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</si>
  <si>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</si>
  <si>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</si>
  <si>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</si>
  <si>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</si>
  <si>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</si>
  <si>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</si>
  <si>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</si>
  <si>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</si>
  <si>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</si>
  <si>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</si>
  <si>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</si>
  <si>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</si>
  <si>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</si>
  <si>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</si>
  <si>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</si>
  <si>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</si>
  <si>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</si>
  <si>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</si>
  <si>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</si>
  <si>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</si>
  <si>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</si>
  <si>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</si>
  <si>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</si>
  <si>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</si>
  <si>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</si>
  <si>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</si>
  <si>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</si>
  <si>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</si>
  <si>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</si>
  <si>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</si>
  <si>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</si>
  <si>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</si>
  <si>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</si>
  <si>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</si>
  <si>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</si>
  <si>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</si>
  <si>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</si>
  <si>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</si>
  <si>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</si>
  <si>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</si>
  <si>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</si>
  <si>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</si>
  <si>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</si>
  <si>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</si>
  <si>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</si>
  <si>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</si>
  <si>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</si>
  <si>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</si>
  <si>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</si>
  <si>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</si>
  <si>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</si>
  <si>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</si>
  <si>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</si>
  <si>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</si>
  <si>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</si>
  <si>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</si>
  <si>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</si>
  <si>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</si>
  <si>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</si>
  <si>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</si>
  <si>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</si>
  <si>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</si>
  <si>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</si>
  <si>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</si>
  <si>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</si>
  <si>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</si>
  <si>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</si>
  <si>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</si>
  <si>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</si>
  <si>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</si>
  <si>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</si>
  <si>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</si>
  <si>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</si>
  <si>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</si>
  <si>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</si>
  <si>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</si>
  <si>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</si>
  <si>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</si>
  <si>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</si>
  <si>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</si>
  <si>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</si>
  <si>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</si>
  <si>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</si>
  <si>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</si>
  <si>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</si>
  <si>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</si>
  <si>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</si>
  <si>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</si>
  <si>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</si>
  <si>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</si>
  <si>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</si>
  <si>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</si>
  <si>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</si>
  <si>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</si>
  <si>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</si>
  <si>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</si>
  <si>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</si>
  <si>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</si>
  <si>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</si>
  <si>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</si>
  <si>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</si>
  <si>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</si>
  <si>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</si>
  <si>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</si>
  <si>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</si>
  <si>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</si>
  <si>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</si>
  <si>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</si>
  <si>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</si>
  <si>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</si>
  <si>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</si>
  <si>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</si>
  <si>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</si>
  <si>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</si>
  <si>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</si>
  <si>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</si>
  <si>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</si>
  <si>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</si>
  <si>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</si>
  <si>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</si>
  <si>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</si>
  <si>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</si>
  <si>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</si>
  <si>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</si>
  <si>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</si>
  <si>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</si>
  <si>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</si>
  <si>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</si>
  <si>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</si>
  <si>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</si>
  <si>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</si>
  <si>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</si>
  <si>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</si>
  <si>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</si>
  <si>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</si>
  <si>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</si>
  <si>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</si>
  <si>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</si>
  <si>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</si>
  <si>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</si>
  <si>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</si>
  <si>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</si>
  <si>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</si>
  <si>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</si>
  <si>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</si>
  <si>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</si>
  <si>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</si>
  <si>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</si>
  <si>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</si>
  <si>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</si>
  <si>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</si>
  <si>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</si>
  <si>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</si>
  <si>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</si>
  <si>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</si>
  <si>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</si>
  <si>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</si>
  <si>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</si>
  <si>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</si>
  <si>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</si>
  <si>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</si>
  <si>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</si>
  <si>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</si>
  <si>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</si>
  <si>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</si>
  <si>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</si>
  <si>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</si>
  <si>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</si>
  <si>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</si>
  <si>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</si>
  <si>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</si>
  <si>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</si>
  <si>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</si>
  <si>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</si>
  <si>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</si>
  <si>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</si>
  <si>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</si>
  <si>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</si>
  <si>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</si>
  <si>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</si>
  <si>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</si>
  <si>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</si>
  <si>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</si>
  <si>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</si>
  <si>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</si>
  <si>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</si>
  <si>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</si>
  <si>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</si>
  <si>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</si>
  <si>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</si>
  <si>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</si>
  <si>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</si>
  <si>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</si>
  <si>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</si>
  <si>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</si>
  <si>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</si>
  <si>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</si>
  <si>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</si>
  <si>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</si>
  <si>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</si>
  <si>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</si>
  <si>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</si>
  <si>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</si>
  <si>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</si>
  <si>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</si>
  <si>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</si>
  <si>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</si>
  <si>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</si>
  <si>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</si>
  <si>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</si>
  <si>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</si>
  <si>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</si>
  <si>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</si>
  <si>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</si>
  <si>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</si>
  <si>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</si>
  <si>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</si>
  <si>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</si>
  <si>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</si>
  <si>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</si>
  <si>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</si>
  <si>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</si>
  <si>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</si>
  <si>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</si>
  <si>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</si>
  <si>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</si>
  <si>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</si>
  <si>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</si>
  <si>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</si>
  <si>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</si>
  <si>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</si>
  <si>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</si>
  <si>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</si>
  <si>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</si>
  <si>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</si>
  <si>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</si>
  <si>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</si>
  <si>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</si>
  <si>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</si>
  <si>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</si>
  <si>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</si>
  <si>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</si>
  <si>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</si>
  <si>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</si>
  <si>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</si>
  <si>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</si>
  <si>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</si>
  <si>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</si>
  <si>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</si>
  <si>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</si>
  <si>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</si>
  <si>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</si>
  <si>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</si>
  <si>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</si>
  <si>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</si>
  <si>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</si>
  <si>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</si>
  <si>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</si>
  <si>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</si>
  <si>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</si>
  <si>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</si>
  <si>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</si>
  <si>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</si>
  <si>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</si>
  <si>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</si>
  <si>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</si>
  <si>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</si>
  <si>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</si>
  <si>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</si>
  <si>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</si>
  <si>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</si>
  <si>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</si>
  <si>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</si>
  <si>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</si>
  <si>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</si>
  <si>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</si>
  <si>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</si>
  <si>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</si>
  <si>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</si>
  <si>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</si>
  <si>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</si>
  <si>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</si>
  <si>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</si>
  <si>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</si>
  <si>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</si>
  <si>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</si>
  <si>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</si>
  <si>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</si>
  <si>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</si>
  <si>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</si>
  <si>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</si>
  <si>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</si>
  <si>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</si>
  <si>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</si>
  <si>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</si>
  <si>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</si>
  <si>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</si>
  <si>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</si>
  <si>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</si>
  <si>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</si>
  <si>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</si>
  <si>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</si>
  <si>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</si>
  <si>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</si>
  <si>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</si>
  <si>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</si>
  <si>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</si>
  <si>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</si>
  <si>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</si>
  <si>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</si>
  <si>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</si>
  <si>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</si>
  <si>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</si>
  <si>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</si>
  <si>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</si>
  <si>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</si>
  <si>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</si>
  <si>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</si>
  <si>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</si>
  <si>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</si>
  <si>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</si>
  <si>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</si>
  <si>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</si>
  <si>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</si>
  <si>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</si>
  <si>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</si>
  <si>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</si>
  <si>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</si>
  <si>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</si>
  <si>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</si>
  <si>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</si>
  <si>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</si>
  <si>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</si>
  <si>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</si>
  <si>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</si>
  <si>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</si>
  <si>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</si>
  <si>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</si>
  <si>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</si>
  <si>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</si>
  <si>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</si>
  <si>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</si>
  <si>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</si>
  <si>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</si>
  <si>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</si>
  <si>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</si>
  <si>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</si>
  <si>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</si>
  <si>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</si>
  <si>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</si>
  <si>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</si>
  <si>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</si>
  <si>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</si>
  <si>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</si>
  <si>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</si>
  <si>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</si>
  <si>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</si>
  <si>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</si>
  <si>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</si>
  <si>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</si>
  <si>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</si>
  <si>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</si>
  <si>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</si>
  <si>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</si>
  <si>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</si>
  <si>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</si>
  <si>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</si>
  <si>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</si>
  <si>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</si>
  <si>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</si>
  <si>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</si>
  <si>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</si>
  <si>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</si>
  <si>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</si>
  <si>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</si>
  <si>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</si>
  <si>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</si>
  <si>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</si>
  <si>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</si>
  <si>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</si>
  <si>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</si>
  <si>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</si>
  <si>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</si>
  <si>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</si>
  <si>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</si>
  <si>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</si>
  <si>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</si>
  <si>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</si>
  <si>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</si>
  <si>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</si>
  <si>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</si>
  <si>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</si>
  <si>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</si>
  <si>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</si>
  <si>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</si>
  <si>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</si>
  <si>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</si>
  <si>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</si>
  <si>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</si>
  <si>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</si>
  <si>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</si>
  <si>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</si>
  <si>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</si>
  <si>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</si>
  <si>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</si>
  <si>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</si>
  <si>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</si>
  <si>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</si>
  <si>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</si>
  <si>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</si>
  <si>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</si>
  <si>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</si>
  <si>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</si>
  <si>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</si>
  <si>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</si>
  <si>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t>
  </si>
  <si>
    <t>ATTRTION</t>
  </si>
  <si>
    <t>ACTIVE EMPLOYEE</t>
  </si>
  <si>
    <t xml:space="preserve">AVERAGE AGE </t>
  </si>
  <si>
    <t xml:space="preserve">ATTRITION RATE </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</si>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</sst>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1" xfId="0" applyFont="1" applyFill="1" applyBorder="1"/>
    <xf numFmtId="0" fontId="1" fillId="2" borderId="1" xfId="1" applyBorder="1"/>
    <xf numFmtId="1" fontId="1" fillId="2" borderId="1" xfId="1" applyNumberFormat="1" applyBorder="1"/>
    <xf numFmtId="9" fontId="1" fillId="2" borderId="1" xfId="1" applyNumberFormat="1" applyBorder="1" applyAlignment="1"/>
    <xf numFmtId="0" fontId="1" fillId="2" borderId="1" xfId="0" applyFont="1" applyFill="1" applyBorder="1" applyAlignment="1">
      <alignment horizontal="left"/>
    </xf>
    <xf numFmtId="0" fontId="1" fillId="2" borderId="1" xfId="1" applyBorder="1" applyAlignment="1">
      <alignment horizontal="center"/>
    </xf>
    <xf numFmtId="0" fontId="1" fillId="2" borderId="2" xfId="1" applyBorder="1" applyAlignment="1">
      <alignment horizontal="center"/>
    </xf>
  </cellXfs>
  <cellStyles count="2">
    <cellStyle name="Good" xfId="1" builtinId="26"/>
    <cellStyle name="Normal" xfId="0" builtinId="0"/>
  </cellStyles>
  <dxfs count="128">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127"/>
      <tableStyleElement type="firstRowStripe" dxfId="126"/>
      <tableStyleElement type="secondRowStripe" dxfId="125"/>
    </tableStyle>
  </tableStyles>
  <colors>
    <mruColors>
      <color rgb="FFFF5757"/>
      <color rgb="FFD5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086416333636688E-2"/>
          <c:y val="5.188888265297148E-2"/>
          <c:w val="0.82232026273097769"/>
          <c:h val="0.9406819059457983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A4-4A22-90B1-4698C199A7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A4-4A22-90B1-4698C199A790}"/>
              </c:ext>
            </c:extLst>
          </c:dPt>
          <c:val>
            <c:numRef>
              <c:f>'COUNT OF EMPLOYEE NUMBER '!$C$10:$C$11</c:f>
              <c:numCache>
                <c:formatCode>General</c:formatCode>
                <c:ptCount val="2"/>
                <c:pt idx="0">
                  <c:v>588</c:v>
                </c:pt>
                <c:pt idx="1">
                  <c:v>882</c:v>
                </c:pt>
              </c:numCache>
            </c:numRef>
          </c:val>
          <c:extLst>
            <c:ext xmlns:c16="http://schemas.microsoft.com/office/drawing/2014/chart" uri="{C3380CC4-5D6E-409C-BE32-E72D297353CC}">
              <c16:uniqueId val="{00000004-86A4-4A22-90B1-4698C199A79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5.7467045367117178E-2"/>
          <c:w val="1"/>
          <c:h val="0.943588981555435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36-4C28-AA86-21AA5F586E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36-4C28-AA86-21AA5F586ED7}"/>
              </c:ext>
            </c:extLst>
          </c:dPt>
          <c:val>
            <c:numRef>
              <c:f>'COUNT OF EMPLOYEE NUMBER '!$C$10:$C$11</c:f>
              <c:numCache>
                <c:formatCode>General</c:formatCode>
                <c:ptCount val="2"/>
                <c:pt idx="0">
                  <c:v>588</c:v>
                </c:pt>
                <c:pt idx="1">
                  <c:v>882</c:v>
                </c:pt>
              </c:numCache>
            </c:numRef>
          </c:val>
          <c:extLst>
            <c:ext xmlns:c16="http://schemas.microsoft.com/office/drawing/2014/chart" uri="{C3380CC4-5D6E-409C-BE32-E72D297353CC}">
              <c16:uniqueId val="{00000004-B836-4C28-AA86-21AA5F586ED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ATTRITION COUNT!Education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ATTRITION COUNT'!$B$3</c:f>
              <c:strCache>
                <c:ptCount val="1"/>
                <c:pt idx="0">
                  <c:v>Total</c:v>
                </c:pt>
              </c:strCache>
            </c:strRef>
          </c:tx>
          <c:spPr>
            <a:solidFill>
              <a:schemeClr val="accent1"/>
            </a:solidFill>
            <a:ln>
              <a:noFill/>
            </a:ln>
            <a:effectLst/>
          </c:spPr>
          <c:invertIfNegative val="0"/>
          <c:cat>
            <c:strRef>
              <c:f>'SUM OF ATTRITION COUNT'!$A$4:$A$9</c:f>
              <c:strCache>
                <c:ptCount val="5"/>
                <c:pt idx="0">
                  <c:v>Doctoral Degree</c:v>
                </c:pt>
                <c:pt idx="1">
                  <c:v>High School</c:v>
                </c:pt>
                <c:pt idx="2">
                  <c:v>Associates Degree</c:v>
                </c:pt>
                <c:pt idx="3">
                  <c:v>Master's Degree</c:v>
                </c:pt>
                <c:pt idx="4">
                  <c:v>Bachelor's Degree</c:v>
                </c:pt>
              </c:strCache>
            </c:strRef>
          </c:cat>
          <c:val>
            <c:numRef>
              <c:f>'SUM OF ATTRITION COUNT'!$B$4:$B$9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25A-4BBD-B9A1-17FA1FB46A52}"/>
            </c:ext>
          </c:extLst>
        </c:ser>
        <c:dLbls>
          <c:showLegendKey val="0"/>
          <c:showVal val="0"/>
          <c:showCatName val="0"/>
          <c:showSerName val="0"/>
          <c:showPercent val="0"/>
          <c:showBubbleSize val="0"/>
        </c:dLbls>
        <c:gapWidth val="182"/>
        <c:axId val="388272464"/>
        <c:axId val="388274032"/>
      </c:barChart>
      <c:catAx>
        <c:axId val="38827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274032"/>
        <c:crosses val="autoZero"/>
        <c:auto val="1"/>
        <c:lblAlgn val="ctr"/>
        <c:lblOffset val="100"/>
        <c:noMultiLvlLbl val="0"/>
      </c:catAx>
      <c:valAx>
        <c:axId val="388274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272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CF ATTRITION COUNT!Attrition by Job role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7634259259259263"/>
          <c:w val="0.88506714785651808"/>
          <c:h val="0.77736111111111106"/>
        </c:manualLayout>
      </c:layout>
      <c:barChart>
        <c:barDir val="col"/>
        <c:grouping val="clustered"/>
        <c:varyColors val="0"/>
        <c:ser>
          <c:idx val="0"/>
          <c:order val="0"/>
          <c:tx>
            <c:strRef>
              <c:f>'SUM OF CF ATTRITION COUNT'!$B$3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CF ATTRITION COUNT'!$A$4:$A$13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'SUM OF CF ATTRITION COUNT'!$B$4:$B$13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1C8A-45D9-A150-87E424D47DD3}"/>
            </c:ext>
          </c:extLst>
        </c:ser>
        <c:dLbls>
          <c:dLblPos val="outEnd"/>
          <c:showLegendKey val="0"/>
          <c:showVal val="1"/>
          <c:showCatName val="0"/>
          <c:showSerName val="0"/>
          <c:showPercent val="0"/>
          <c:showBubbleSize val="0"/>
        </c:dLbls>
        <c:gapWidth val="219"/>
        <c:overlap val="-27"/>
        <c:axId val="391458712"/>
        <c:axId val="391459496"/>
      </c:barChart>
      <c:catAx>
        <c:axId val="391458712"/>
        <c:scaling>
          <c:orientation val="minMax"/>
        </c:scaling>
        <c:delete val="1"/>
        <c:axPos val="b"/>
        <c:numFmt formatCode="General" sourceLinked="1"/>
        <c:majorTickMark val="none"/>
        <c:minorTickMark val="none"/>
        <c:tickLblPos val="nextTo"/>
        <c:crossAx val="391459496"/>
        <c:crosses val="autoZero"/>
        <c:auto val="1"/>
        <c:lblAlgn val="ctr"/>
        <c:lblOffset val="100"/>
        <c:noMultiLvlLbl val="0"/>
      </c:catAx>
      <c:valAx>
        <c:axId val="391459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58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ATTRITION COUNT WITH GRA!Department wise attrition</c:name>
    <c:fmtId val="0"/>
  </c:pivotSource>
  <c:chart>
    <c:autoTitleDeleted val="1"/>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ATTRITION COUNT WITH GRA'!$B$3</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'SUM OF ATTRITION COUNT WITH GRA'!$A$4:$A$7</c:f>
              <c:strCache>
                <c:ptCount val="3"/>
                <c:pt idx="0">
                  <c:v>HR</c:v>
                </c:pt>
                <c:pt idx="1">
                  <c:v>R&amp;D</c:v>
                </c:pt>
                <c:pt idx="2">
                  <c:v>Sales</c:v>
                </c:pt>
              </c:strCache>
            </c:strRef>
          </c:cat>
          <c:val>
            <c:numRef>
              <c:f>'SUM OF ATTRITION COUNT WITH GRA'!$B$4:$B$7</c:f>
              <c:numCache>
                <c:formatCode>General</c:formatCode>
                <c:ptCount val="3"/>
                <c:pt idx="0">
                  <c:v>12</c:v>
                </c:pt>
                <c:pt idx="1">
                  <c:v>133</c:v>
                </c:pt>
                <c:pt idx="2">
                  <c:v>92</c:v>
                </c:pt>
              </c:numCache>
            </c:numRef>
          </c:val>
          <c:smooth val="0"/>
          <c:extLst>
            <c:ext xmlns:c16="http://schemas.microsoft.com/office/drawing/2014/chart" uri="{C3380CC4-5D6E-409C-BE32-E72D297353CC}">
              <c16:uniqueId val="{00000000-7FFC-4177-B037-A3F96BAD18DB}"/>
            </c:ext>
          </c:extLst>
        </c:ser>
        <c:dLbls>
          <c:showLegendKey val="0"/>
          <c:showVal val="0"/>
          <c:showCatName val="0"/>
          <c:showSerName val="0"/>
          <c:showPercent val="0"/>
          <c:showBubbleSize val="0"/>
        </c:dLbls>
        <c:marker val="1"/>
        <c:smooth val="0"/>
        <c:axId val="326251816"/>
        <c:axId val="326252208"/>
      </c:lineChart>
      <c:catAx>
        <c:axId val="326251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26252208"/>
        <c:crosses val="autoZero"/>
        <c:auto val="1"/>
        <c:lblAlgn val="ctr"/>
        <c:lblOffset val="100"/>
        <c:noMultiLvlLbl val="0"/>
      </c:catAx>
      <c:valAx>
        <c:axId val="326252208"/>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25181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ATTRITION COUNT WITH GRA!Department wise attrition</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'SUM OF ATTRITION COUNT WITH GRA'!$B$3</c:f>
              <c:strCache>
                <c:ptCount val="1"/>
                <c:pt idx="0">
                  <c:v>Total</c:v>
                </c:pt>
              </c:strCache>
            </c:strRef>
          </c:tx>
          <c:spPr>
            <a:solidFill>
              <a:schemeClr val="accent1"/>
            </a:solidFill>
            <a:ln>
              <a:noFill/>
            </a:ln>
            <a:effectLst/>
          </c:spPr>
          <c:cat>
            <c:strRef>
              <c:f>'SUM OF ATTRITION COUNT WITH GRA'!$A$4:$A$7</c:f>
              <c:strCache>
                <c:ptCount val="3"/>
                <c:pt idx="0">
                  <c:v>HR</c:v>
                </c:pt>
                <c:pt idx="1">
                  <c:v>R&amp;D</c:v>
                </c:pt>
                <c:pt idx="2">
                  <c:v>Sales</c:v>
                </c:pt>
              </c:strCache>
            </c:strRef>
          </c:cat>
          <c:val>
            <c:numRef>
              <c:f>'SUM OF ATTRITION COUNT WITH GRA'!$B$4:$B$7</c:f>
              <c:numCache>
                <c:formatCode>General</c:formatCode>
                <c:ptCount val="3"/>
                <c:pt idx="0">
                  <c:v>12</c:v>
                </c:pt>
                <c:pt idx="1">
                  <c:v>133</c:v>
                </c:pt>
                <c:pt idx="2">
                  <c:v>92</c:v>
                </c:pt>
              </c:numCache>
            </c:numRef>
          </c:val>
          <c:extLst>
            <c:ext xmlns:c16="http://schemas.microsoft.com/office/drawing/2014/chart" uri="{C3380CC4-5D6E-409C-BE32-E72D297353CC}">
              <c16:uniqueId val="{00000000-5144-4B00-BA6E-B3319BAADBCE}"/>
            </c:ext>
          </c:extLst>
        </c:ser>
        <c:dLbls>
          <c:showLegendKey val="0"/>
          <c:showVal val="0"/>
          <c:showCatName val="0"/>
          <c:showSerName val="0"/>
          <c:showPercent val="0"/>
          <c:showBubbleSize val="0"/>
        </c:dLbls>
        <c:axId val="383235304"/>
        <c:axId val="383236480"/>
      </c:areaChart>
      <c:catAx>
        <c:axId val="383235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236480"/>
        <c:crosses val="autoZero"/>
        <c:auto val="1"/>
        <c:lblAlgn val="ctr"/>
        <c:lblOffset val="100"/>
        <c:noMultiLvlLbl val="0"/>
      </c:catAx>
      <c:valAx>
        <c:axId val="38323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2353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ATTRITION COUNT WITH GRA!Department wise attrition</c:name>
    <c:fmtId val="16"/>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'SUM OF ATTRITION COUNT WITH GRA'!$B$3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783-4C15-8594-9B3D62ADF00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783-4C15-8594-9B3D62ADF00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783-4C15-8594-9B3D62ADF0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 OF ATTRITION COUNT WITH GRA'!$A$4:$A$7</c:f>
              <c:strCache>
                <c:ptCount val="3"/>
                <c:pt idx="0">
                  <c:v>HR</c:v>
                </c:pt>
                <c:pt idx="1">
                  <c:v>R&amp;D</c:v>
                </c:pt>
                <c:pt idx="2">
                  <c:v>Sales</c:v>
                </c:pt>
              </c:strCache>
            </c:strRef>
          </c:cat>
          <c:val>
            <c:numRef>
              <c:f>'SUM OF ATTRITION COUNT WITH GRA'!$B$4:$B$7</c:f>
              <c:numCache>
                <c:formatCode>General</c:formatCode>
                <c:ptCount val="3"/>
                <c:pt idx="0">
                  <c:v>12</c:v>
                </c:pt>
                <c:pt idx="1">
                  <c:v>133</c:v>
                </c:pt>
                <c:pt idx="2">
                  <c:v>92</c:v>
                </c:pt>
              </c:numCache>
            </c:numRef>
          </c:val>
          <c:extLst>
            <c:ext xmlns:c16="http://schemas.microsoft.com/office/drawing/2014/chart" uri="{C3380CC4-5D6E-409C-BE32-E72D297353CC}">
              <c16:uniqueId val="{00000006-0783-4C15-8594-9B3D62ADF009}"/>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594050743664E-2"/>
          <c:y val="9.1988553514144061E-2"/>
          <c:w val="0.89019685039370078"/>
          <c:h val="0.75996609798775161"/>
        </c:manualLayout>
      </c:layout>
      <c:bar3DChart>
        <c:barDir val="col"/>
        <c:grouping val="clustered"/>
        <c:varyColors val="0"/>
        <c:ser>
          <c:idx val="0"/>
          <c:order val="0"/>
          <c:tx>
            <c:strRef>
              <c:f>'ATTRITION BY AGE GROUP'!$B$3</c:f>
              <c:strCache>
                <c:ptCount val="1"/>
                <c:pt idx="0">
                  <c:v>Total</c:v>
                </c:pt>
              </c:strCache>
            </c:strRef>
          </c:tx>
          <c:spPr>
            <a:solidFill>
              <a:schemeClr val="accent1"/>
            </a:solidFill>
            <a:ln>
              <a:noFill/>
            </a:ln>
            <a:effectLst/>
            <a:sp3d/>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3D7-4F39-A125-AD01C045354D}"/>
            </c:ext>
          </c:extLst>
        </c:ser>
        <c:dLbls>
          <c:showLegendKey val="0"/>
          <c:showVal val="0"/>
          <c:showCatName val="0"/>
          <c:showSerName val="0"/>
          <c:showPercent val="0"/>
          <c:showBubbleSize val="0"/>
        </c:dLbls>
        <c:gapWidth val="150"/>
        <c:shape val="box"/>
        <c:axId val="391461064"/>
        <c:axId val="391461848"/>
        <c:axId val="0"/>
      </c:bar3DChart>
      <c:catAx>
        <c:axId val="391461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61848"/>
        <c:crosses val="autoZero"/>
        <c:auto val="1"/>
        <c:lblAlgn val="ctr"/>
        <c:lblOffset val="100"/>
        <c:noMultiLvlLbl val="0"/>
      </c:catAx>
      <c:valAx>
        <c:axId val="391461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461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MARITIAL STATUS!PivotTable10</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MARITIAL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1E-4C24-B3E5-326CC97A34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1E-4C24-B3E5-326CC97A34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31E-4C24-B3E5-326CC97A34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MARITIAL STATUS'!$A$4:$A$7</c:f>
              <c:strCache>
                <c:ptCount val="3"/>
                <c:pt idx="0">
                  <c:v>Divorced</c:v>
                </c:pt>
                <c:pt idx="1">
                  <c:v>Married</c:v>
                </c:pt>
                <c:pt idx="2">
                  <c:v>Single</c:v>
                </c:pt>
              </c:strCache>
            </c:strRef>
          </c:cat>
          <c:val>
            <c:numRef>
              <c:f>'ATTRITION BY MARITIAL STATUS'!$B$4:$B$7</c:f>
              <c:numCache>
                <c:formatCode>General</c:formatCode>
                <c:ptCount val="3"/>
                <c:pt idx="0">
                  <c:v>33</c:v>
                </c:pt>
                <c:pt idx="1">
                  <c:v>84</c:v>
                </c:pt>
                <c:pt idx="2">
                  <c:v>120</c:v>
                </c:pt>
              </c:numCache>
            </c:numRef>
          </c:val>
          <c:extLst>
            <c:ext xmlns:c16="http://schemas.microsoft.com/office/drawing/2014/chart" uri="{C3380CC4-5D6E-409C-BE32-E72D297353CC}">
              <c16:uniqueId val="{00000006-A31E-4C24-B3E5-326CC97A34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34389682771135E-3"/>
          <c:y val="8.8571583801902526E-2"/>
          <c:w val="0.91035852661274486"/>
          <c:h val="0.9379888272836092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C1-49AC-A2D2-BA56074146A4}"/>
              </c:ext>
            </c:extLst>
          </c:dPt>
          <c:dPt>
            <c:idx val="1"/>
            <c:bubble3D val="0"/>
            <c:spPr>
              <a:solidFill>
                <a:schemeClr val="bg1">
                  <a:alpha val="20000"/>
                </a:schemeClr>
              </a:solidFill>
              <a:ln w="19050">
                <a:noFill/>
              </a:ln>
              <a:effectLst/>
            </c:spPr>
            <c:extLst>
              <c:ext xmlns:c16="http://schemas.microsoft.com/office/drawing/2014/chart" uri="{C3380CC4-5D6E-409C-BE32-E72D297353CC}">
                <c16:uniqueId val="{00000003-FEC1-49AC-A2D2-BA56074146A4}"/>
              </c:ext>
            </c:extLst>
          </c:dPt>
          <c:val>
            <c:numRef>
              <c:f>'COUNT OF EMPLOYEE NUMBER '!$C$10:$C$11</c:f>
              <c:numCache>
                <c:formatCode>General</c:formatCode>
                <c:ptCount val="2"/>
                <c:pt idx="0">
                  <c:v>588</c:v>
                </c:pt>
                <c:pt idx="1">
                  <c:v>882</c:v>
                </c:pt>
              </c:numCache>
            </c:numRef>
          </c:val>
          <c:extLst>
            <c:ext xmlns:c16="http://schemas.microsoft.com/office/drawing/2014/chart" uri="{C3380CC4-5D6E-409C-BE32-E72D297353CC}">
              <c16:uniqueId val="{00000004-FEC1-49AC-A2D2-BA56074146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6.7949874460024665E-2"/>
          <c:w val="1"/>
          <c:h val="0.9435889815554358"/>
        </c:manualLayout>
      </c:layout>
      <c:doughnutChart>
        <c:varyColors val="1"/>
        <c:ser>
          <c:idx val="0"/>
          <c:order val="0"/>
          <c:dPt>
            <c:idx val="0"/>
            <c:bubble3D val="0"/>
            <c:spPr>
              <a:solidFill>
                <a:schemeClr val="bg1">
                  <a:alpha val="20000"/>
                </a:schemeClr>
              </a:solidFill>
              <a:ln w="19050">
                <a:noFill/>
              </a:ln>
              <a:effectLst/>
            </c:spPr>
            <c:extLst>
              <c:ext xmlns:c16="http://schemas.microsoft.com/office/drawing/2014/chart" uri="{C3380CC4-5D6E-409C-BE32-E72D297353CC}">
                <c16:uniqueId val="{00000001-F630-44A7-9532-933CB80CEF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30-44A7-9532-933CB80CEF61}"/>
              </c:ext>
            </c:extLst>
          </c:dPt>
          <c:val>
            <c:numRef>
              <c:f>'COUNT OF EMPLOYEE NUMBER '!$C$10:$C$11</c:f>
              <c:numCache>
                <c:formatCode>General</c:formatCode>
                <c:ptCount val="2"/>
                <c:pt idx="0">
                  <c:v>588</c:v>
                </c:pt>
                <c:pt idx="1">
                  <c:v>882</c:v>
                </c:pt>
              </c:numCache>
            </c:numRef>
          </c:val>
          <c:extLst>
            <c:ext xmlns:c16="http://schemas.microsoft.com/office/drawing/2014/chart" uri="{C3380CC4-5D6E-409C-BE32-E72D297353CC}">
              <c16:uniqueId val="{00000004-F630-44A7-9532-933CB80CEF6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ATTRITION COUNT!Education wise attrition</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425577399839943"/>
          <c:y val="0"/>
          <c:w val="0.68278461460974094"/>
          <c:h val="0.88079193369898323"/>
        </c:manualLayout>
      </c:layout>
      <c:barChart>
        <c:barDir val="bar"/>
        <c:grouping val="clustered"/>
        <c:varyColors val="0"/>
        <c:ser>
          <c:idx val="0"/>
          <c:order val="0"/>
          <c:tx>
            <c:strRef>
              <c:f>'SUM OF ATTRITION COUNT'!$B$3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ATTRITION COUNT'!$A$4:$A$9</c:f>
              <c:strCache>
                <c:ptCount val="5"/>
                <c:pt idx="0">
                  <c:v>Doctoral Degree</c:v>
                </c:pt>
                <c:pt idx="1">
                  <c:v>High School</c:v>
                </c:pt>
                <c:pt idx="2">
                  <c:v>Associates Degree</c:v>
                </c:pt>
                <c:pt idx="3">
                  <c:v>Master's Degree</c:v>
                </c:pt>
                <c:pt idx="4">
                  <c:v>Bachelor's Degree</c:v>
                </c:pt>
              </c:strCache>
            </c:strRef>
          </c:cat>
          <c:val>
            <c:numRef>
              <c:f>'SUM OF ATTRITION COUNT'!$B$4:$B$9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1CE-4DCA-BC67-3641427C62AB}"/>
            </c:ext>
          </c:extLst>
        </c:ser>
        <c:dLbls>
          <c:dLblPos val="outEnd"/>
          <c:showLegendKey val="0"/>
          <c:showVal val="1"/>
          <c:showCatName val="0"/>
          <c:showSerName val="0"/>
          <c:showPercent val="0"/>
          <c:showBubbleSize val="0"/>
        </c:dLbls>
        <c:gapWidth val="182"/>
        <c:axId val="324427008"/>
        <c:axId val="324432496"/>
      </c:barChart>
      <c:catAx>
        <c:axId val="32442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32496"/>
        <c:crosses val="autoZero"/>
        <c:auto val="1"/>
        <c:lblAlgn val="ctr"/>
        <c:lblOffset val="100"/>
        <c:noMultiLvlLbl val="0"/>
      </c:catAx>
      <c:valAx>
        <c:axId val="324432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270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CF ATTRITION COUNT!Attrition by Job role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7634259259259263"/>
          <c:w val="0.88506714785651808"/>
          <c:h val="0.77736111111111106"/>
        </c:manualLayout>
      </c:layout>
      <c:barChart>
        <c:barDir val="col"/>
        <c:grouping val="clustered"/>
        <c:varyColors val="0"/>
        <c:ser>
          <c:idx val="0"/>
          <c:order val="0"/>
          <c:tx>
            <c:strRef>
              <c:f>'SUM OF CF ATTRITION COUNT'!$B$3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CF ATTRITION COUNT'!$A$4:$A$13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'SUM OF CF ATTRITION COUNT'!$B$4:$B$13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6FBB-49AC-904A-E8C3713EC3C5}"/>
            </c:ext>
          </c:extLst>
        </c:ser>
        <c:dLbls>
          <c:dLblPos val="outEnd"/>
          <c:showLegendKey val="0"/>
          <c:showVal val="1"/>
          <c:showCatName val="0"/>
          <c:showSerName val="0"/>
          <c:showPercent val="0"/>
          <c:showBubbleSize val="0"/>
        </c:dLbls>
        <c:gapWidth val="219"/>
        <c:overlap val="-27"/>
        <c:axId val="324428184"/>
        <c:axId val="324431320"/>
      </c:barChart>
      <c:catAx>
        <c:axId val="324428184"/>
        <c:scaling>
          <c:orientation val="minMax"/>
        </c:scaling>
        <c:delete val="1"/>
        <c:axPos val="b"/>
        <c:numFmt formatCode="General" sourceLinked="1"/>
        <c:majorTickMark val="none"/>
        <c:minorTickMark val="none"/>
        <c:tickLblPos val="nextTo"/>
        <c:crossAx val="324431320"/>
        <c:crosses val="autoZero"/>
        <c:auto val="1"/>
        <c:lblAlgn val="ctr"/>
        <c:lblOffset val="100"/>
        <c:noMultiLvlLbl val="0"/>
      </c:catAx>
      <c:valAx>
        <c:axId val="324431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281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DASHBOARD.xlsx]SUM OF ATTRITION COUNT WITH GRA!Department wise attrition</c:name>
    <c:fmtId val="18"/>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'SUM OF ATTRITION COUNT WITH GRA'!$B$3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FC3-4CC7-BB78-A0E2B57A6DF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FC3-4CC7-BB78-A0E2B57A6DF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FC3-4CC7-BB78-A0E2B57A6D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 OF ATTRITION COUNT WITH GRA'!$A$4:$A$7</c:f>
              <c:strCache>
                <c:ptCount val="3"/>
                <c:pt idx="0">
                  <c:v>HR</c:v>
                </c:pt>
                <c:pt idx="1">
                  <c:v>R&amp;D</c:v>
                </c:pt>
                <c:pt idx="2">
                  <c:v>Sales</c:v>
                </c:pt>
              </c:strCache>
            </c:strRef>
          </c:cat>
          <c:val>
            <c:numRef>
              <c:f>'SUM OF ATTRITION COUNT WITH GRA'!$B$4:$B$7</c:f>
              <c:numCache>
                <c:formatCode>General</c:formatCode>
                <c:ptCount val="3"/>
                <c:pt idx="0">
                  <c:v>12</c:v>
                </c:pt>
                <c:pt idx="1">
                  <c:v>133</c:v>
                </c:pt>
                <c:pt idx="2">
                  <c:v>92</c:v>
                </c:pt>
              </c:numCache>
            </c:numRef>
          </c:val>
          <c:extLst>
            <c:ext xmlns:c16="http://schemas.microsoft.com/office/drawing/2014/chart" uri="{C3380CC4-5D6E-409C-BE32-E72D297353CC}">
              <c16:uniqueId val="{00000006-3FC3-4CC7-BB78-A0E2B57A6DF1}"/>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2"/>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580927384077009E-2"/>
          <c:y val="0.11050707203266256"/>
          <c:w val="0.89019685039370078"/>
          <c:h val="0.75996609798775161"/>
        </c:manualLayout>
      </c:layout>
      <c:bar3DChart>
        <c:barDir val="col"/>
        <c:grouping val="clustered"/>
        <c:varyColors val="0"/>
        <c:ser>
          <c:idx val="0"/>
          <c:order val="0"/>
          <c:tx>
            <c:strRef>
              <c:f>'ATTRITION BY AGE GROUP'!$B$3</c:f>
              <c:strCache>
                <c:ptCount val="1"/>
                <c:pt idx="0">
                  <c:v>Total</c:v>
                </c:pt>
              </c:strCache>
            </c:strRef>
          </c:tx>
          <c:spPr>
            <a:solidFill>
              <a:schemeClr val="accent1"/>
            </a:solidFill>
            <a:ln>
              <a:noFill/>
            </a:ln>
            <a:effectLst/>
            <a:sp3d/>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50A2-4815-A206-93687BDDB986}"/>
            </c:ext>
          </c:extLst>
        </c:ser>
        <c:dLbls>
          <c:showLegendKey val="0"/>
          <c:showVal val="0"/>
          <c:showCatName val="0"/>
          <c:showSerName val="0"/>
          <c:showPercent val="0"/>
          <c:showBubbleSize val="0"/>
        </c:dLbls>
        <c:gapWidth val="150"/>
        <c:shape val="box"/>
        <c:axId val="399562032"/>
        <c:axId val="399548704"/>
        <c:axId val="0"/>
      </c:bar3DChart>
      <c:catAx>
        <c:axId val="399562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48704"/>
        <c:crosses val="autoZero"/>
        <c:auto val="1"/>
        <c:lblAlgn val="ctr"/>
        <c:lblOffset val="100"/>
        <c:noMultiLvlLbl val="0"/>
      </c:catAx>
      <c:valAx>
        <c:axId val="399548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620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MARITIAL STATUS!PivotTable10</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'ATTRITION BY MARITIAL 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00-44A1-9226-A5C285166D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00-44A1-9226-A5C285166D3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000-44A1-9226-A5C285166D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MARITIAL STATUS'!$A$4:$A$7</c:f>
              <c:strCache>
                <c:ptCount val="3"/>
                <c:pt idx="0">
                  <c:v>Divorced</c:v>
                </c:pt>
                <c:pt idx="1">
                  <c:v>Married</c:v>
                </c:pt>
                <c:pt idx="2">
                  <c:v>Single</c:v>
                </c:pt>
              </c:strCache>
            </c:strRef>
          </c:cat>
          <c:val>
            <c:numRef>
              <c:f>'ATTRITION BY MARITIAL STATUS'!$B$4:$B$7</c:f>
              <c:numCache>
                <c:formatCode>General</c:formatCode>
                <c:ptCount val="3"/>
                <c:pt idx="0">
                  <c:v>33</c:v>
                </c:pt>
                <c:pt idx="1">
                  <c:v>84</c:v>
                </c:pt>
                <c:pt idx="2">
                  <c:v>120</c:v>
                </c:pt>
              </c:numCache>
            </c:numRef>
          </c:val>
          <c:extLst>
            <c:ext xmlns:c16="http://schemas.microsoft.com/office/drawing/2014/chart" uri="{C3380CC4-5D6E-409C-BE32-E72D297353CC}">
              <c16:uniqueId val="{00000006-C000-44A1-9226-A5C285166D3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6</xdr:col>
      <xdr:colOff>93345</xdr:colOff>
      <xdr:row>5</xdr:row>
      <xdr:rowOff>150495</xdr:rowOff>
    </xdr:from>
    <xdr:to>
      <xdr:col>8</xdr:col>
      <xdr:colOff>581025</xdr:colOff>
      <xdr:row>11</xdr:row>
      <xdr:rowOff>66675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08595" y="1150620"/>
              <a:ext cx="1859280" cy="1116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635</xdr:colOff>
      <xdr:row>15</xdr:row>
      <xdr:rowOff>25083</xdr:rowOff>
    </xdr:from>
    <xdr:to>
      <xdr:col>9</xdr:col>
      <xdr:colOff>483235</xdr:colOff>
      <xdr:row>20</xdr:row>
      <xdr:rowOff>47626</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15698" y="3001646"/>
              <a:ext cx="1847850" cy="10147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358774</xdr:colOff>
      <xdr:row>14</xdr:row>
      <xdr:rowOff>93661</xdr:rowOff>
    </xdr:from>
    <xdr:to>
      <xdr:col>4</xdr:col>
      <xdr:colOff>255587</xdr:colOff>
      <xdr:row>20</xdr:row>
      <xdr:rowOff>166687</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617537</xdr:colOff>
      <xdr:row>14</xdr:row>
      <xdr:rowOff>85725</xdr:rowOff>
    </xdr:from>
    <xdr:to>
      <xdr:col>6</xdr:col>
      <xdr:colOff>427037</xdr:colOff>
      <xdr:row>20</xdr:row>
      <xdr:rowOff>142876</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278130</xdr:colOff>
      <xdr:row>2</xdr:row>
      <xdr:rowOff>91440</xdr:rowOff>
    </xdr:from>
    <xdr:to>
      <xdr:col>10</xdr:col>
      <xdr:colOff>371475</xdr:colOff>
      <xdr:row>16</xdr:row>
      <xdr:rowOff>60960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194310</xdr:colOff>
      <xdr:row>3</xdr:row>
      <xdr:rowOff>127635</xdr:rowOff>
    </xdr:from>
    <xdr:to>
      <xdr:col>11</xdr:col>
      <xdr:colOff>495300</xdr:colOff>
      <xdr:row>17</xdr:row>
      <xdr:rowOff>97155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112395</xdr:colOff>
      <xdr:row>10</xdr:row>
      <xdr:rowOff>160020</xdr:rowOff>
    </xdr:from>
    <xdr:to>
      <xdr:col>5</xdr:col>
      <xdr:colOff>561975</xdr:colOff>
      <xdr:row>23</xdr:row>
      <xdr:rowOff>19050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87630</xdr:colOff>
      <xdr:row>1</xdr:row>
      <xdr:rowOff>137160</xdr:rowOff>
    </xdr:from>
    <xdr:to>
      <xdr:col>9</xdr:col>
      <xdr:colOff>575310</xdr:colOff>
      <xdr:row>7</xdr:row>
      <xdr:rowOff>133349</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974080" y="337185"/>
              <a:ext cx="1859280" cy="1196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100965</xdr:colOff>
      <xdr:row>1</xdr:row>
      <xdr:rowOff>62865</xdr:rowOff>
    </xdr:from>
    <xdr:to>
      <xdr:col>5</xdr:col>
      <xdr:colOff>561975</xdr:colOff>
      <xdr:row>7</xdr:row>
      <xdr:rowOff>114300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244215" y="262890"/>
              <a:ext cx="1832610" cy="12515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121920</xdr:colOff>
      <xdr:row>10</xdr:row>
      <xdr:rowOff>74294</xdr:rowOff>
    </xdr:from>
    <xdr:to>
      <xdr:col>19</xdr:col>
      <xdr:colOff>552450</xdr:colOff>
      <xdr:row>23</xdr:row>
      <xdr:rowOff>123824</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83820</xdr:colOff>
      <xdr:row>10</xdr:row>
      <xdr:rowOff>93345</xdr:rowOff>
    </xdr:from>
    <xdr:to>
      <xdr:col>12</xdr:col>
      <xdr:colOff>571500</xdr:colOff>
      <xdr:row>23</xdr:row>
      <xdr:rowOff>9525</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140970</xdr:colOff>
      <xdr:row>6</xdr:row>
      <xdr:rowOff>140970</xdr:rowOff>
    </xdr:from>
    <xdr:to>
      <xdr:col>11</xdr:col>
      <xdr:colOff>514350</xdr:colOff>
      <xdr:row>21</xdr:row>
      <xdr:rowOff>85725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230505</xdr:colOff>
      <xdr:row>15</xdr:row>
      <xdr:rowOff>129540</xdr:rowOff>
    </xdr:from>
    <xdr:to>
      <xdr:col>10</xdr:col>
      <xdr:colOff>466725</xdr:colOff>
      <xdr:row>29</xdr:row>
      <xdr:rowOff>99060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80010</xdr:colOff>
      <xdr:row>3</xdr:row>
      <xdr:rowOff>47625</xdr:rowOff>
    </xdr:from>
    <xdr:to>
      <xdr:col>6</xdr:col>
      <xdr:colOff>582930</xdr:colOff>
      <xdr:row>9</xdr:row>
      <xdr:rowOff>123825</xdr:rowOff>
    </xdr:to>
    <mc:AlternateContent xmlns:mc="http://schemas.openxmlformats.org/markup-compatibility/2006" xmlns:a14="http://schemas.microsoft.com/office/drawing/2010/main">
      <mc:Choice Requires="a14">
        <xdr:graphicFrame macro="">
          <xdr:nvGraphicFramePr>
            <xdr:cNvPr id="3" name="Department 1">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909060" y="647700"/>
              <a:ext cx="187452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123825</xdr:colOff>
      <xdr:row>2</xdr:row>
      <xdr:rowOff>49530</xdr:rowOff>
    </xdr:from>
    <xdr:to>
      <xdr:col>10</xdr:col>
      <xdr:colOff>626745</xdr:colOff>
      <xdr:row>12</xdr:row>
      <xdr:rowOff>123825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696075" y="449580"/>
              <a:ext cx="1874520" cy="2074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260984</xdr:colOff>
      <xdr:row>2</xdr:row>
      <xdr:rowOff>133350</xdr:rowOff>
    </xdr:from>
    <xdr:to>
      <xdr:col>15</xdr:col>
      <xdr:colOff>447675</xdr:colOff>
      <xdr:row>16</xdr:row>
      <xdr:rowOff>53340</xdr:rowOff>
    </xdr:to>
    <mc:AlternateContent xmlns:mc="http://schemas.openxmlformats.org/markup-compatibility/2006" xmlns:a14="http://schemas.microsoft.com/office/drawing/2010/main">
      <mc:Choice Requires="a14">
        <xdr:graphicFrame macro="">
          <xdr:nvGraphicFramePr>
            <xdr:cNvPr id="5" name="Job Role">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9576434" y="533400"/>
              <a:ext cx="2244091" cy="2720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1</xdr:col>
      <xdr:colOff>416719</xdr:colOff>
      <xdr:row>1</xdr:row>
      <xdr:rowOff>95248</xdr:rowOff>
    </xdr:from>
    <xdr:ext cx="10191750" cy="7124700"/>
    <xdr:grpSp>
      <xdr:nvGrpSpPr>
        <xdr:cNvPr id="2" name="Shape 2" title="Drawing">
          <a:extLst>
            <a:ext uri="{FF2B5EF4-FFF2-40B4-BE49-F238E27FC236}">
              <a16:creationId xmlns:a16="http://schemas.microsoft.com/office/drawing/2014/main" id="{00000000-0008-0000-0A00-000002000000}"/>
            </a:ext>
          </a:extLst>
        </xdr:cNvPr>
        <xdr:cNvGrpSpPr/>
      </xdr:nvGrpSpPr>
      <xdr:grpSpPr>
        <a:xfrm>
          <a:off x="1071563" y="285748"/>
          <a:ext cx="10191750" cy="7124700"/>
          <a:chOff x="509146" y="381848"/>
          <a:chExt cx="10183419" cy="7103376"/>
        </a:xfrm>
      </xdr:grpSpPr>
      <xdr:grpSp>
        <xdr:nvGrpSpPr>
          <xdr:cNvPr id="54" name="Shape 54">
            <a:extLst>
              <a:ext uri="{FF2B5EF4-FFF2-40B4-BE49-F238E27FC236}">
                <a16:creationId xmlns:a16="http://schemas.microsoft.com/office/drawing/2014/main" id="{00000000-0008-0000-0A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A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A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A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A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A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A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A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A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A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A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A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A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A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A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A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A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A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A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A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A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A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A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A00-00004C000000}"/>
                </a:ext>
              </a:extLst>
            </xdr:cNvPr>
            <xdr:cNvCxnSpPr/>
          </xdr:nvCxnSpPr>
          <xdr:spPr>
            <a:xfrm rot="10800000" flipH="1">
              <a:off x="9686218" y="5550488"/>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A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A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300143</xdr:colOff>
      <xdr:row>1</xdr:row>
      <xdr:rowOff>139277</xdr:rowOff>
    </xdr:from>
    <xdr:to>
      <xdr:col>10</xdr:col>
      <xdr:colOff>536363</xdr:colOff>
      <xdr:row>5</xdr:row>
      <xdr:rowOff>169757</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612476" y="329777"/>
          <a:ext cx="5485554" cy="79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rgbClr val="FF0000"/>
              </a:solidFill>
              <a:latin typeface="Abril Fatface" panose="02000503000000020003" pitchFamily="2" charset="0"/>
            </a:rPr>
            <a:t>HR ANALYTICS</a:t>
          </a:r>
          <a:r>
            <a:rPr lang="en-IN" sz="2800" b="1" baseline="0">
              <a:solidFill>
                <a:srgbClr val="FF0000"/>
              </a:solidFill>
              <a:latin typeface="Abril Fatface" panose="02000503000000020003" pitchFamily="2" charset="0"/>
            </a:rPr>
            <a:t> DASHBOARD</a:t>
          </a:r>
          <a:endParaRPr lang="en-IN" sz="2800" b="1">
            <a:solidFill>
              <a:srgbClr val="FF0000"/>
            </a:solidFill>
            <a:latin typeface="Abril Fatface" panose="02000503000000020003" pitchFamily="2" charset="0"/>
          </a:endParaRPr>
        </a:p>
      </xdr:txBody>
    </xdr:sp>
    <xdr:clientData/>
  </xdr:twoCellAnchor>
  <xdr:oneCellAnchor>
    <xdr:from>
      <xdr:col>1</xdr:col>
      <xdr:colOff>588645</xdr:colOff>
      <xdr:row>2</xdr:row>
      <xdr:rowOff>81915</xdr:rowOff>
    </xdr:from>
    <xdr:ext cx="542925" cy="523875"/>
    <xdr:pic>
      <xdr:nvPicPr>
        <xdr:cNvPr id="31" name="image1.png">
          <a:extLst>
            <a:ext uri="{FF2B5EF4-FFF2-40B4-BE49-F238E27FC236}">
              <a16:creationId xmlns:a16="http://schemas.microsoft.com/office/drawing/2014/main" id="{00000000-0008-0000-0A00-00001F000000}"/>
            </a:ext>
          </a:extLst>
        </xdr:cNvPr>
        <xdr:cNvPicPr preferRelativeResize="0"/>
      </xdr:nvPicPr>
      <xdr:blipFill>
        <a:blip xmlns:r="http://schemas.openxmlformats.org/officeDocument/2006/relationships" r:embed="rId1" cstate="print"/>
        <a:stretch>
          <a:fillRect/>
        </a:stretch>
      </xdr:blipFill>
      <xdr:spPr>
        <a:xfrm>
          <a:off x="1243965" y="462915"/>
          <a:ext cx="542925" cy="523875"/>
        </a:xfrm>
        <a:prstGeom prst="rect">
          <a:avLst/>
        </a:prstGeom>
        <a:noFill/>
      </xdr:spPr>
    </xdr:pic>
    <xdr:clientData fLocksWithSheet="0"/>
  </xdr:oneCellAnchor>
  <xdr:twoCellAnchor>
    <xdr:from>
      <xdr:col>1</xdr:col>
      <xdr:colOff>609600</xdr:colOff>
      <xdr:row>6</xdr:row>
      <xdr:rowOff>68580</xdr:rowOff>
    </xdr:from>
    <xdr:to>
      <xdr:col>4</xdr:col>
      <xdr:colOff>434340</xdr:colOff>
      <xdr:row>8</xdr:row>
      <xdr:rowOff>60960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1264920" y="1211580"/>
          <a:ext cx="17907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latin typeface="Algerian" panose="04020705040A02060702" pitchFamily="82" charset="0"/>
            </a:rPr>
            <a:t>TOTAL EMPLOYEES</a:t>
          </a:r>
        </a:p>
      </xdr:txBody>
    </xdr:sp>
    <xdr:clientData/>
  </xdr:twoCellAnchor>
  <xdr:twoCellAnchor>
    <xdr:from>
      <xdr:col>4</xdr:col>
      <xdr:colOff>601980</xdr:colOff>
      <xdr:row>6</xdr:row>
      <xdr:rowOff>60960</xdr:rowOff>
    </xdr:from>
    <xdr:to>
      <xdr:col>7</xdr:col>
      <xdr:colOff>419100</xdr:colOff>
      <xdr:row>8</xdr:row>
      <xdr:rowOff>38100</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3223260" y="1203960"/>
          <a:ext cx="17830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FF0000"/>
              </a:solidFill>
              <a:latin typeface="Algerian" panose="04020705040A02060702" pitchFamily="82" charset="0"/>
            </a:rPr>
            <a:t>ATTRITION</a:t>
          </a:r>
        </a:p>
      </xdr:txBody>
    </xdr:sp>
    <xdr:clientData/>
  </xdr:twoCellAnchor>
  <xdr:twoCellAnchor>
    <xdr:from>
      <xdr:col>8</xdr:col>
      <xdr:colOff>22860</xdr:colOff>
      <xdr:row>6</xdr:row>
      <xdr:rowOff>60960</xdr:rowOff>
    </xdr:from>
    <xdr:to>
      <xdr:col>10</xdr:col>
      <xdr:colOff>586740</xdr:colOff>
      <xdr:row>8</xdr:row>
      <xdr:rowOff>38100</xdr:rowOff>
    </xdr:to>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5265420" y="1203960"/>
          <a:ext cx="187452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latin typeface="Algerian" panose="04020705040A02060702" pitchFamily="82" charset="0"/>
            </a:rPr>
            <a:t>ACTIVE EMPLOYEES</a:t>
          </a:r>
        </a:p>
      </xdr:txBody>
    </xdr:sp>
    <xdr:clientData/>
  </xdr:twoCellAnchor>
  <xdr:twoCellAnchor>
    <xdr:from>
      <xdr:col>11</xdr:col>
      <xdr:colOff>274320</xdr:colOff>
      <xdr:row>6</xdr:row>
      <xdr:rowOff>60960</xdr:rowOff>
    </xdr:from>
    <xdr:to>
      <xdr:col>14</xdr:col>
      <xdr:colOff>53340</xdr:colOff>
      <xdr:row>8</xdr:row>
      <xdr:rowOff>53340</xdr:rowOff>
    </xdr:to>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7482840" y="1203960"/>
          <a:ext cx="17449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latin typeface="Algerian" panose="04020705040A02060702" pitchFamily="82" charset="0"/>
            </a:rPr>
            <a:t>ATTRITION RATE</a:t>
          </a:r>
        </a:p>
      </xdr:txBody>
    </xdr:sp>
    <xdr:clientData/>
  </xdr:twoCellAnchor>
  <xdr:twoCellAnchor>
    <xdr:from>
      <xdr:col>14</xdr:col>
      <xdr:colOff>53340</xdr:colOff>
      <xdr:row>6</xdr:row>
      <xdr:rowOff>45720</xdr:rowOff>
    </xdr:from>
    <xdr:to>
      <xdr:col>16</xdr:col>
      <xdr:colOff>640080</xdr:colOff>
      <xdr:row>8</xdr:row>
      <xdr:rowOff>76200</xdr:rowOff>
    </xdr:to>
    <xdr:sp macro="" textlink="">
      <xdr:nvSpPr>
        <xdr:cNvPr id="9" name="TextBox 8">
          <a:extLst>
            <a:ext uri="{FF2B5EF4-FFF2-40B4-BE49-F238E27FC236}">
              <a16:creationId xmlns:a16="http://schemas.microsoft.com/office/drawing/2014/main" id="{00000000-0008-0000-0A00-000009000000}"/>
            </a:ext>
          </a:extLst>
        </xdr:cNvPr>
        <xdr:cNvSpPr txBox="1"/>
      </xdr:nvSpPr>
      <xdr:spPr>
        <a:xfrm>
          <a:off x="9227820" y="1188720"/>
          <a:ext cx="189738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FF0000"/>
              </a:solidFill>
              <a:latin typeface="Algerian" panose="04020705040A02060702" pitchFamily="82" charset="0"/>
            </a:rPr>
            <a:t>AVERAGE AGE</a:t>
          </a:r>
        </a:p>
      </xdr:txBody>
    </xdr:sp>
    <xdr:clientData/>
  </xdr:twoCellAnchor>
  <xdr:twoCellAnchor>
    <xdr:from>
      <xdr:col>2</xdr:col>
      <xdr:colOff>45720</xdr:colOff>
      <xdr:row>8</xdr:row>
      <xdr:rowOff>30480</xdr:rowOff>
    </xdr:from>
    <xdr:to>
      <xdr:col>4</xdr:col>
      <xdr:colOff>289560</xdr:colOff>
      <xdr:row>8</xdr:row>
      <xdr:rowOff>38100</xdr:rowOff>
    </xdr:to>
    <xdr:cxnSp macro="">
      <xdr:nvCxnSpPr>
        <xdr:cNvPr id="11" name="Straight Connector 10">
          <a:extLst>
            <a:ext uri="{FF2B5EF4-FFF2-40B4-BE49-F238E27FC236}">
              <a16:creationId xmlns:a16="http://schemas.microsoft.com/office/drawing/2014/main" id="{00000000-0008-0000-0A00-00000B000000}"/>
            </a:ext>
          </a:extLst>
        </xdr:cNvPr>
        <xdr:cNvCxnSpPr/>
      </xdr:nvCxnSpPr>
      <xdr:spPr>
        <a:xfrm flipV="1">
          <a:off x="1356360" y="1554480"/>
          <a:ext cx="155448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xdr:colOff>
      <xdr:row>8</xdr:row>
      <xdr:rowOff>7620</xdr:rowOff>
    </xdr:from>
    <xdr:to>
      <xdr:col>7</xdr:col>
      <xdr:colOff>419100</xdr:colOff>
      <xdr:row>8</xdr:row>
      <xdr:rowOff>15240</xdr:rowOff>
    </xdr:to>
    <xdr:cxnSp macro="">
      <xdr:nvCxnSpPr>
        <xdr:cNvPr id="43" name="Straight Connector 42">
          <a:extLst>
            <a:ext uri="{FF2B5EF4-FFF2-40B4-BE49-F238E27FC236}">
              <a16:creationId xmlns:a16="http://schemas.microsoft.com/office/drawing/2014/main" id="{00000000-0008-0000-0A00-00002B000000}"/>
            </a:ext>
          </a:extLst>
        </xdr:cNvPr>
        <xdr:cNvCxnSpPr/>
      </xdr:nvCxnSpPr>
      <xdr:spPr>
        <a:xfrm flipV="1">
          <a:off x="3299460" y="1531620"/>
          <a:ext cx="170688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390525</xdr:colOff>
      <xdr:row>1</xdr:row>
      <xdr:rowOff>104775</xdr:rowOff>
    </xdr:from>
    <xdr:to>
      <xdr:col>4</xdr:col>
      <xdr:colOff>131445</xdr:colOff>
      <xdr:row>1</xdr:row>
      <xdr:rowOff>112395</xdr:rowOff>
    </xdr:to>
    <xdr:cxnSp macro="">
      <xdr:nvCxnSpPr>
        <xdr:cNvPr id="48" name="Straight Connector 47">
          <a:extLst>
            <a:ext uri="{FF2B5EF4-FFF2-40B4-BE49-F238E27FC236}">
              <a16:creationId xmlns:a16="http://schemas.microsoft.com/office/drawing/2014/main" id="{00000000-0008-0000-0A00-000030000000}"/>
            </a:ext>
          </a:extLst>
        </xdr:cNvPr>
        <xdr:cNvCxnSpPr/>
      </xdr:nvCxnSpPr>
      <xdr:spPr>
        <a:xfrm flipV="1">
          <a:off x="1045845" y="295275"/>
          <a:ext cx="170688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xdr:colOff>
      <xdr:row>8</xdr:row>
      <xdr:rowOff>22860</xdr:rowOff>
    </xdr:from>
    <xdr:to>
      <xdr:col>10</xdr:col>
      <xdr:colOff>449580</xdr:colOff>
      <xdr:row>8</xdr:row>
      <xdr:rowOff>30480</xdr:rowOff>
    </xdr:to>
    <xdr:cxnSp macro="">
      <xdr:nvCxnSpPr>
        <xdr:cNvPr id="15" name="Straight Connector 14">
          <a:extLst>
            <a:ext uri="{FF2B5EF4-FFF2-40B4-BE49-F238E27FC236}">
              <a16:creationId xmlns:a16="http://schemas.microsoft.com/office/drawing/2014/main" id="{00000000-0008-0000-0A00-00000F000000}"/>
            </a:ext>
          </a:extLst>
        </xdr:cNvPr>
        <xdr:cNvCxnSpPr/>
      </xdr:nvCxnSpPr>
      <xdr:spPr>
        <a:xfrm flipV="1">
          <a:off x="5288280" y="1546860"/>
          <a:ext cx="171450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388620</xdr:colOff>
      <xdr:row>8</xdr:row>
      <xdr:rowOff>45720</xdr:rowOff>
    </xdr:from>
    <xdr:to>
      <xdr:col>13</xdr:col>
      <xdr:colOff>480060</xdr:colOff>
      <xdr:row>8</xdr:row>
      <xdr:rowOff>45720</xdr:rowOff>
    </xdr:to>
    <xdr:cxnSp macro="">
      <xdr:nvCxnSpPr>
        <xdr:cNvPr id="17" name="Straight Connector 16">
          <a:extLst>
            <a:ext uri="{FF2B5EF4-FFF2-40B4-BE49-F238E27FC236}">
              <a16:creationId xmlns:a16="http://schemas.microsoft.com/office/drawing/2014/main" id="{00000000-0008-0000-0A00-000011000000}"/>
            </a:ext>
          </a:extLst>
        </xdr:cNvPr>
        <xdr:cNvCxnSpPr/>
      </xdr:nvCxnSpPr>
      <xdr:spPr>
        <a:xfrm>
          <a:off x="7597140" y="1569720"/>
          <a:ext cx="14020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350520</xdr:colOff>
      <xdr:row>8</xdr:row>
      <xdr:rowOff>22860</xdr:rowOff>
    </xdr:from>
    <xdr:to>
      <xdr:col>16</xdr:col>
      <xdr:colOff>472440</xdr:colOff>
      <xdr:row>8</xdr:row>
      <xdr:rowOff>30480</xdr:rowOff>
    </xdr:to>
    <xdr:cxnSp macro="">
      <xdr:nvCxnSpPr>
        <xdr:cNvPr id="20" name="Straight Connector 19">
          <a:extLst>
            <a:ext uri="{FF2B5EF4-FFF2-40B4-BE49-F238E27FC236}">
              <a16:creationId xmlns:a16="http://schemas.microsoft.com/office/drawing/2014/main" id="{00000000-0008-0000-0A00-000014000000}"/>
            </a:ext>
          </a:extLst>
        </xdr:cNvPr>
        <xdr:cNvCxnSpPr/>
      </xdr:nvCxnSpPr>
      <xdr:spPr>
        <a:xfrm flipV="1">
          <a:off x="9525000" y="1546860"/>
          <a:ext cx="143256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xdr:colOff>
      <xdr:row>8</xdr:row>
      <xdr:rowOff>15240</xdr:rowOff>
    </xdr:from>
    <xdr:to>
      <xdr:col>4</xdr:col>
      <xdr:colOff>144780</xdr:colOff>
      <xdr:row>10</xdr:row>
      <xdr:rowOff>121920</xdr:rowOff>
    </xdr:to>
    <xdr:sp macro="" textlink="'TOTAL DETAILS AFTER SHORT'!A9">
      <xdr:nvSpPr>
        <xdr:cNvPr id="27" name="TextBox 26">
          <a:extLst>
            <a:ext uri="{FF2B5EF4-FFF2-40B4-BE49-F238E27FC236}">
              <a16:creationId xmlns:a16="http://schemas.microsoft.com/office/drawing/2014/main" id="{00000000-0008-0000-0A00-00001B000000}"/>
            </a:ext>
          </a:extLst>
        </xdr:cNvPr>
        <xdr:cNvSpPr txBox="1"/>
      </xdr:nvSpPr>
      <xdr:spPr>
        <a:xfrm>
          <a:off x="1371600" y="1539240"/>
          <a:ext cx="139446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5BFDF43-35AA-4F7D-8800-05165D3F0D1D}" type="TxLink">
            <a:rPr lang="en-US" sz="2800" b="1" i="0" u="none" strike="noStrike">
              <a:solidFill>
                <a:srgbClr val="002060"/>
              </a:solidFill>
              <a:latin typeface="Algerian" panose="04020705040A02060702" pitchFamily="82" charset="0"/>
              <a:ea typeface="Calibri"/>
              <a:cs typeface="Calibri"/>
            </a:rPr>
            <a:pPr algn="ctr"/>
            <a:t>1470</a:t>
          </a:fld>
          <a:endParaRPr lang="en-IN" sz="2800" b="1">
            <a:solidFill>
              <a:srgbClr val="002060"/>
            </a:solidFill>
            <a:latin typeface="Algerian" panose="04020705040A02060702" pitchFamily="82" charset="0"/>
          </a:endParaRPr>
        </a:p>
      </xdr:txBody>
    </xdr:sp>
    <xdr:clientData/>
  </xdr:twoCellAnchor>
  <xdr:twoCellAnchor>
    <xdr:from>
      <xdr:col>5</xdr:col>
      <xdr:colOff>251460</xdr:colOff>
      <xdr:row>8</xdr:row>
      <xdr:rowOff>7620</xdr:rowOff>
    </xdr:from>
    <xdr:to>
      <xdr:col>7</xdr:col>
      <xdr:colOff>53340</xdr:colOff>
      <xdr:row>10</xdr:row>
      <xdr:rowOff>129540</xdr:rowOff>
    </xdr:to>
    <xdr:sp macro="" textlink="'TOTAL DETAILS AFTER SHORT'!B9">
      <xdr:nvSpPr>
        <xdr:cNvPr id="28" name="TextBox 27">
          <a:extLst>
            <a:ext uri="{FF2B5EF4-FFF2-40B4-BE49-F238E27FC236}">
              <a16:creationId xmlns:a16="http://schemas.microsoft.com/office/drawing/2014/main" id="{00000000-0008-0000-0A00-00001C000000}"/>
            </a:ext>
          </a:extLst>
        </xdr:cNvPr>
        <xdr:cNvSpPr txBox="1"/>
      </xdr:nvSpPr>
      <xdr:spPr>
        <a:xfrm>
          <a:off x="3528060" y="1531620"/>
          <a:ext cx="11125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12F5C8-599C-4114-A01B-E1D9BA9DFABE}" type="TxLink">
            <a:rPr lang="en-US" sz="2800" b="1" i="0" u="none" strike="noStrike">
              <a:solidFill>
                <a:srgbClr val="002060"/>
              </a:solidFill>
              <a:latin typeface="Algerian" panose="04020705040A02060702" pitchFamily="82" charset="0"/>
              <a:ea typeface="Calibri"/>
              <a:cs typeface="Calibri"/>
            </a:rPr>
            <a:pPr algn="ctr"/>
            <a:t>237</a:t>
          </a:fld>
          <a:endParaRPr lang="en-IN" sz="2800" b="1">
            <a:solidFill>
              <a:srgbClr val="002060"/>
            </a:solidFill>
            <a:latin typeface="Algerian" panose="04020705040A02060702" pitchFamily="82" charset="0"/>
          </a:endParaRPr>
        </a:p>
      </xdr:txBody>
    </xdr:sp>
    <xdr:clientData/>
  </xdr:twoCellAnchor>
  <xdr:twoCellAnchor>
    <xdr:from>
      <xdr:col>8</xdr:col>
      <xdr:colOff>129540</xdr:colOff>
      <xdr:row>8</xdr:row>
      <xdr:rowOff>0</xdr:rowOff>
    </xdr:from>
    <xdr:to>
      <xdr:col>10</xdr:col>
      <xdr:colOff>137160</xdr:colOff>
      <xdr:row>10</xdr:row>
      <xdr:rowOff>144780</xdr:rowOff>
    </xdr:to>
    <xdr:sp macro="" textlink="'TOTAL DETAILS AFTER SHORT'!C9">
      <xdr:nvSpPr>
        <xdr:cNvPr id="29" name="TextBox 28">
          <a:extLst>
            <a:ext uri="{FF2B5EF4-FFF2-40B4-BE49-F238E27FC236}">
              <a16:creationId xmlns:a16="http://schemas.microsoft.com/office/drawing/2014/main" id="{00000000-0008-0000-0A00-00001D000000}"/>
            </a:ext>
          </a:extLst>
        </xdr:cNvPr>
        <xdr:cNvSpPr txBox="1"/>
      </xdr:nvSpPr>
      <xdr:spPr>
        <a:xfrm>
          <a:off x="5372100" y="1524000"/>
          <a:ext cx="131826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9ADB27C-D024-478B-A40A-4BFA6EB69ECA}" type="TxLink">
            <a:rPr lang="en-US" sz="2800" b="1" i="0" u="none" strike="noStrike">
              <a:solidFill>
                <a:srgbClr val="002060"/>
              </a:solidFill>
              <a:latin typeface="Algerian" panose="04020705040A02060702" pitchFamily="82" charset="0"/>
              <a:ea typeface="Calibri"/>
              <a:cs typeface="Calibri"/>
            </a:rPr>
            <a:pPr algn="ctr"/>
            <a:t>1233</a:t>
          </a:fld>
          <a:endParaRPr lang="en-IN" sz="2800" b="1">
            <a:solidFill>
              <a:srgbClr val="002060"/>
            </a:solidFill>
            <a:latin typeface="Algerian" panose="04020705040A02060702" pitchFamily="82" charset="0"/>
          </a:endParaRPr>
        </a:p>
      </xdr:txBody>
    </xdr:sp>
    <xdr:clientData/>
  </xdr:twoCellAnchor>
  <xdr:twoCellAnchor>
    <xdr:from>
      <xdr:col>14</xdr:col>
      <xdr:colOff>220980</xdr:colOff>
      <xdr:row>7</xdr:row>
      <xdr:rowOff>175260</xdr:rowOff>
    </xdr:from>
    <xdr:to>
      <xdr:col>16</xdr:col>
      <xdr:colOff>403860</xdr:colOff>
      <xdr:row>10</xdr:row>
      <xdr:rowOff>121920</xdr:rowOff>
    </xdr:to>
    <xdr:sp macro="" textlink="'TOTAL DETAILS AFTER SHORT'!D9">
      <xdr:nvSpPr>
        <xdr:cNvPr id="32" name="TextBox 31">
          <a:extLst>
            <a:ext uri="{FF2B5EF4-FFF2-40B4-BE49-F238E27FC236}">
              <a16:creationId xmlns:a16="http://schemas.microsoft.com/office/drawing/2014/main" id="{00000000-0008-0000-0A00-000020000000}"/>
            </a:ext>
          </a:extLst>
        </xdr:cNvPr>
        <xdr:cNvSpPr txBox="1"/>
      </xdr:nvSpPr>
      <xdr:spPr>
        <a:xfrm>
          <a:off x="9395460" y="1508760"/>
          <a:ext cx="149352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13BD93-88B0-4BED-BF7A-7291D69F3428}" type="TxLink">
            <a:rPr lang="en-US" sz="2800" b="1" i="0" u="none" strike="noStrike">
              <a:solidFill>
                <a:srgbClr val="002060"/>
              </a:solidFill>
              <a:latin typeface="Algerian" panose="04020705040A02060702" pitchFamily="82" charset="0"/>
              <a:ea typeface="Calibri"/>
              <a:cs typeface="Calibri"/>
            </a:rPr>
            <a:pPr algn="ctr"/>
            <a:t>37</a:t>
          </a:fld>
          <a:endParaRPr lang="en-IN" sz="2800" b="1">
            <a:solidFill>
              <a:srgbClr val="002060"/>
            </a:solidFill>
            <a:latin typeface="Algerian" panose="04020705040A02060702" pitchFamily="82" charset="0"/>
          </a:endParaRPr>
        </a:p>
      </xdr:txBody>
    </xdr:sp>
    <xdr:clientData/>
  </xdr:twoCellAnchor>
  <xdr:twoCellAnchor>
    <xdr:from>
      <xdr:col>11</xdr:col>
      <xdr:colOff>403860</xdr:colOff>
      <xdr:row>7</xdr:row>
      <xdr:rowOff>182880</xdr:rowOff>
    </xdr:from>
    <xdr:to>
      <xdr:col>13</xdr:col>
      <xdr:colOff>373380</xdr:colOff>
      <xdr:row>10</xdr:row>
      <xdr:rowOff>91440</xdr:rowOff>
    </xdr:to>
    <xdr:sp macro="" textlink="'TOTAL DETAILS AFTER SHORT'!E9">
      <xdr:nvSpPr>
        <xdr:cNvPr id="37" name="TextBox 36">
          <a:extLst>
            <a:ext uri="{FF2B5EF4-FFF2-40B4-BE49-F238E27FC236}">
              <a16:creationId xmlns:a16="http://schemas.microsoft.com/office/drawing/2014/main" id="{00000000-0008-0000-0A00-000025000000}"/>
            </a:ext>
          </a:extLst>
        </xdr:cNvPr>
        <xdr:cNvSpPr txBox="1"/>
      </xdr:nvSpPr>
      <xdr:spPr>
        <a:xfrm>
          <a:off x="7612380" y="1516380"/>
          <a:ext cx="128016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AA9C9FC-C664-4FF9-8A26-C2C748DA578E}" type="TxLink">
            <a:rPr lang="en-US" sz="2800" b="1" i="0" u="none" strike="noStrike">
              <a:solidFill>
                <a:srgbClr val="002060"/>
              </a:solidFill>
              <a:latin typeface="Algerian" panose="04020705040A02060702" pitchFamily="82" charset="0"/>
              <a:ea typeface="Calibri"/>
              <a:cs typeface="Calibri"/>
            </a:rPr>
            <a:pPr algn="ctr"/>
            <a:t>16%</a:t>
          </a:fld>
          <a:endParaRPr lang="en-IN" sz="2800" b="1">
            <a:solidFill>
              <a:srgbClr val="002060"/>
            </a:solidFill>
            <a:latin typeface="Algerian" panose="04020705040A02060702" pitchFamily="82" charset="0"/>
          </a:endParaRPr>
        </a:p>
      </xdr:txBody>
    </xdr:sp>
    <xdr:clientData/>
  </xdr:twoCellAnchor>
  <xdr:twoCellAnchor>
    <xdr:from>
      <xdr:col>1</xdr:col>
      <xdr:colOff>526204</xdr:colOff>
      <xdr:row>11</xdr:row>
      <xdr:rowOff>109062</xdr:rowOff>
    </xdr:from>
    <xdr:to>
      <xdr:col>7</xdr:col>
      <xdr:colOff>7197</xdr:colOff>
      <xdr:row>13</xdr:row>
      <xdr:rowOff>32862</xdr:rowOff>
    </xdr:to>
    <xdr:sp macro="" textlink="">
      <xdr:nvSpPr>
        <xdr:cNvPr id="38" name="TextBox 37">
          <a:extLst>
            <a:ext uri="{FF2B5EF4-FFF2-40B4-BE49-F238E27FC236}">
              <a16:creationId xmlns:a16="http://schemas.microsoft.com/office/drawing/2014/main" id="{00000000-0008-0000-0A00-000026000000}"/>
            </a:ext>
          </a:extLst>
        </xdr:cNvPr>
        <xdr:cNvSpPr txBox="1"/>
      </xdr:nvSpPr>
      <xdr:spPr>
        <a:xfrm>
          <a:off x="1181048" y="2204562"/>
          <a:ext cx="341005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500" b="1">
              <a:solidFill>
                <a:srgbClr val="FF0000"/>
              </a:solidFill>
              <a:latin typeface="Algerian" panose="04020705040A02060702" pitchFamily="82" charset="0"/>
            </a:rPr>
            <a:t>TOTAL</a:t>
          </a:r>
          <a:r>
            <a:rPr lang="en-IN" sz="1500" b="1" baseline="0">
              <a:solidFill>
                <a:srgbClr val="FF0000"/>
              </a:solidFill>
              <a:latin typeface="Algerian" panose="04020705040A02060702" pitchFamily="82" charset="0"/>
            </a:rPr>
            <a:t> EMPLOYEE BY GENDER</a:t>
          </a:r>
          <a:endParaRPr lang="en-IN" sz="1500" b="1">
            <a:solidFill>
              <a:srgbClr val="FF0000"/>
            </a:solidFill>
            <a:latin typeface="Algerian" panose="04020705040A02060702" pitchFamily="82" charset="0"/>
          </a:endParaRPr>
        </a:p>
      </xdr:txBody>
    </xdr:sp>
    <xdr:clientData/>
  </xdr:twoCellAnchor>
  <xdr:twoCellAnchor>
    <xdr:from>
      <xdr:col>6</xdr:col>
      <xdr:colOff>460164</xdr:colOff>
      <xdr:row>11</xdr:row>
      <xdr:rowOff>45508</xdr:rowOff>
    </xdr:from>
    <xdr:to>
      <xdr:col>11</xdr:col>
      <xdr:colOff>490644</xdr:colOff>
      <xdr:row>12</xdr:row>
      <xdr:rowOff>175048</xdr:rowOff>
    </xdr:to>
    <xdr:sp macro="" textlink="">
      <xdr:nvSpPr>
        <xdr:cNvPr id="39" name="TextBox 38">
          <a:extLst>
            <a:ext uri="{FF2B5EF4-FFF2-40B4-BE49-F238E27FC236}">
              <a16:creationId xmlns:a16="http://schemas.microsoft.com/office/drawing/2014/main" id="{00000000-0008-0000-0A00-000027000000}"/>
            </a:ext>
          </a:extLst>
        </xdr:cNvPr>
        <xdr:cNvSpPr txBox="1"/>
      </xdr:nvSpPr>
      <xdr:spPr>
        <a:xfrm>
          <a:off x="4389227" y="2141008"/>
          <a:ext cx="3304698"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FF0000"/>
              </a:solidFill>
              <a:latin typeface="Algerian" panose="04020705040A02060702" pitchFamily="82" charset="0"/>
            </a:rPr>
            <a:t>EDUCATION WISE ATTRITION</a:t>
          </a:r>
        </a:p>
      </xdr:txBody>
    </xdr:sp>
    <xdr:clientData/>
  </xdr:twoCellAnchor>
  <xdr:twoCellAnchor>
    <xdr:from>
      <xdr:col>12</xdr:col>
      <xdr:colOff>278977</xdr:colOff>
      <xdr:row>11</xdr:row>
      <xdr:rowOff>84244</xdr:rowOff>
    </xdr:from>
    <xdr:to>
      <xdr:col>16</xdr:col>
      <xdr:colOff>499957</xdr:colOff>
      <xdr:row>13</xdr:row>
      <xdr:rowOff>46144</xdr:rowOff>
    </xdr:to>
    <xdr:sp macro="" textlink="">
      <xdr:nvSpPr>
        <xdr:cNvPr id="40" name="TextBox 39">
          <a:extLst>
            <a:ext uri="{FF2B5EF4-FFF2-40B4-BE49-F238E27FC236}">
              <a16:creationId xmlns:a16="http://schemas.microsoft.com/office/drawing/2014/main" id="{00000000-0008-0000-0A00-000028000000}"/>
            </a:ext>
          </a:extLst>
        </xdr:cNvPr>
        <xdr:cNvSpPr txBox="1"/>
      </xdr:nvSpPr>
      <xdr:spPr>
        <a:xfrm>
          <a:off x="8152977" y="2179744"/>
          <a:ext cx="2845647"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FF0000"/>
              </a:solidFill>
              <a:latin typeface="Algerian" panose="04020705040A02060702" pitchFamily="82" charset="0"/>
            </a:rPr>
            <a:t>ATTRITION BY JOBROLE</a:t>
          </a:r>
        </a:p>
      </xdr:txBody>
    </xdr:sp>
    <xdr:clientData/>
  </xdr:twoCellAnchor>
  <xdr:twoCellAnchor>
    <xdr:from>
      <xdr:col>1</xdr:col>
      <xdr:colOff>502443</xdr:colOff>
      <xdr:row>25</xdr:row>
      <xdr:rowOff>83820</xdr:rowOff>
    </xdr:from>
    <xdr:to>
      <xdr:col>6</xdr:col>
      <xdr:colOff>479583</xdr:colOff>
      <xdr:row>27</xdr:row>
      <xdr:rowOff>83820</xdr:rowOff>
    </xdr:to>
    <xdr:sp macro="" textlink="">
      <xdr:nvSpPr>
        <xdr:cNvPr id="41" name="TextBox 40">
          <a:extLst>
            <a:ext uri="{FF2B5EF4-FFF2-40B4-BE49-F238E27FC236}">
              <a16:creationId xmlns:a16="http://schemas.microsoft.com/office/drawing/2014/main" id="{00000000-0008-0000-0A00-000029000000}"/>
            </a:ext>
          </a:extLst>
        </xdr:cNvPr>
        <xdr:cNvSpPr txBox="1"/>
      </xdr:nvSpPr>
      <xdr:spPr>
        <a:xfrm>
          <a:off x="1157287" y="4846320"/>
          <a:ext cx="325135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FF0000"/>
              </a:solidFill>
              <a:latin typeface="Algerian" panose="04020705040A02060702" pitchFamily="82" charset="0"/>
            </a:rPr>
            <a:t>DEPARTMENT WISE ATTRITION</a:t>
          </a:r>
        </a:p>
      </xdr:txBody>
    </xdr:sp>
    <xdr:clientData/>
  </xdr:twoCellAnchor>
  <xdr:twoCellAnchor>
    <xdr:from>
      <xdr:col>6</xdr:col>
      <xdr:colOff>67628</xdr:colOff>
      <xdr:row>25</xdr:row>
      <xdr:rowOff>51435</xdr:rowOff>
    </xdr:from>
    <xdr:to>
      <xdr:col>10</xdr:col>
      <xdr:colOff>349568</xdr:colOff>
      <xdr:row>27</xdr:row>
      <xdr:rowOff>36195</xdr:rowOff>
    </xdr:to>
    <xdr:sp macro="" textlink="">
      <xdr:nvSpPr>
        <xdr:cNvPr id="42" name="TextBox 41">
          <a:extLst>
            <a:ext uri="{FF2B5EF4-FFF2-40B4-BE49-F238E27FC236}">
              <a16:creationId xmlns:a16="http://schemas.microsoft.com/office/drawing/2014/main" id="{00000000-0008-0000-0A00-00002A000000}"/>
            </a:ext>
          </a:extLst>
        </xdr:cNvPr>
        <xdr:cNvSpPr txBox="1"/>
      </xdr:nvSpPr>
      <xdr:spPr>
        <a:xfrm>
          <a:off x="3996691" y="4813935"/>
          <a:ext cx="2901315"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b="1">
              <a:solidFill>
                <a:srgbClr val="FF0000"/>
              </a:solidFill>
              <a:latin typeface="Algerian" panose="04020705040A02060702" pitchFamily="82" charset="0"/>
            </a:rPr>
            <a:t>ATTRITION BY</a:t>
          </a:r>
          <a:r>
            <a:rPr lang="en-IN" sz="1500" b="1" baseline="0">
              <a:solidFill>
                <a:srgbClr val="FF0000"/>
              </a:solidFill>
              <a:latin typeface="Algerian" panose="04020705040A02060702" pitchFamily="82" charset="0"/>
            </a:rPr>
            <a:t> AGE GROUP</a:t>
          </a:r>
          <a:endParaRPr lang="en-IN" sz="1500" b="1">
            <a:solidFill>
              <a:srgbClr val="FF0000"/>
            </a:solidFill>
            <a:latin typeface="Algerian" panose="04020705040A02060702" pitchFamily="82" charset="0"/>
          </a:endParaRPr>
        </a:p>
      </xdr:txBody>
    </xdr:sp>
    <xdr:clientData/>
  </xdr:twoCellAnchor>
  <xdr:twoCellAnchor>
    <xdr:from>
      <xdr:col>10</xdr:col>
      <xdr:colOff>248443</xdr:colOff>
      <xdr:row>25</xdr:row>
      <xdr:rowOff>11746</xdr:rowOff>
    </xdr:from>
    <xdr:to>
      <xdr:col>13</xdr:col>
      <xdr:colOff>614203</xdr:colOff>
      <xdr:row>27</xdr:row>
      <xdr:rowOff>107155</xdr:rowOff>
    </xdr:to>
    <xdr:sp macro="" textlink="">
      <xdr:nvSpPr>
        <xdr:cNvPr id="44" name="TextBox 43">
          <a:extLst>
            <a:ext uri="{FF2B5EF4-FFF2-40B4-BE49-F238E27FC236}">
              <a16:creationId xmlns:a16="http://schemas.microsoft.com/office/drawing/2014/main" id="{00000000-0008-0000-0A00-00002C000000}"/>
            </a:ext>
          </a:extLst>
        </xdr:cNvPr>
        <xdr:cNvSpPr txBox="1"/>
      </xdr:nvSpPr>
      <xdr:spPr>
        <a:xfrm>
          <a:off x="6796881" y="4774246"/>
          <a:ext cx="2330291" cy="476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FF0000"/>
              </a:solidFill>
              <a:latin typeface="Algerian" panose="04020705040A02060702" pitchFamily="82" charset="0"/>
            </a:rPr>
            <a:t>ATTRITION BY </a:t>
          </a:r>
        </a:p>
        <a:p>
          <a:pPr algn="ctr"/>
          <a:r>
            <a:rPr lang="en-IN" sz="1050" b="1">
              <a:solidFill>
                <a:srgbClr val="FF0000"/>
              </a:solidFill>
              <a:latin typeface="Algerian" panose="04020705040A02060702" pitchFamily="82" charset="0"/>
            </a:rPr>
            <a:t>MARITIAL STATUS</a:t>
          </a:r>
        </a:p>
      </xdr:txBody>
    </xdr:sp>
    <xdr:clientData/>
  </xdr:twoCellAnchor>
  <xdr:twoCellAnchor>
    <xdr:from>
      <xdr:col>14</xdr:col>
      <xdr:colOff>121920</xdr:colOff>
      <xdr:row>25</xdr:row>
      <xdr:rowOff>51435</xdr:rowOff>
    </xdr:from>
    <xdr:to>
      <xdr:col>16</xdr:col>
      <xdr:colOff>640080</xdr:colOff>
      <xdr:row>27</xdr:row>
      <xdr:rowOff>20955</xdr:rowOff>
    </xdr:to>
    <xdr:sp macro="" textlink="">
      <xdr:nvSpPr>
        <xdr:cNvPr id="45" name="TextBox 44">
          <a:extLst>
            <a:ext uri="{FF2B5EF4-FFF2-40B4-BE49-F238E27FC236}">
              <a16:creationId xmlns:a16="http://schemas.microsoft.com/office/drawing/2014/main" id="{00000000-0008-0000-0A00-00002D000000}"/>
            </a:ext>
          </a:extLst>
        </xdr:cNvPr>
        <xdr:cNvSpPr txBox="1"/>
      </xdr:nvSpPr>
      <xdr:spPr>
        <a:xfrm>
          <a:off x="9289733" y="4813935"/>
          <a:ext cx="1827847"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latin typeface="Algerian" panose="04020705040A02060702" pitchFamily="82" charset="0"/>
            </a:rPr>
            <a:t>FILTER PANNEL</a:t>
          </a:r>
        </a:p>
      </xdr:txBody>
    </xdr:sp>
    <xdr:clientData/>
  </xdr:twoCellAnchor>
  <xdr:twoCellAnchor>
    <xdr:from>
      <xdr:col>1</xdr:col>
      <xdr:colOff>533400</xdr:colOff>
      <xdr:row>17</xdr:row>
      <xdr:rowOff>7620</xdr:rowOff>
    </xdr:from>
    <xdr:to>
      <xdr:col>3</xdr:col>
      <xdr:colOff>457200</xdr:colOff>
      <xdr:row>24</xdr:row>
      <xdr:rowOff>30480</xdr:rowOff>
    </xdr:to>
    <xdr:graphicFrame macro="">
      <xdr:nvGraphicFramePr>
        <xdr:cNvPr id="79" name="Chart 78">
          <a:extLst>
            <a:ext uri="{FF2B5EF4-FFF2-40B4-BE49-F238E27FC236}">
              <a16:creationId xmlns:a16="http://schemas.microsoft.com/office/drawing/2014/main" id="{00000000-0008-0000-0A00-00004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198121</xdr:colOff>
      <xdr:row>17</xdr:row>
      <xdr:rowOff>15241</xdr:rowOff>
    </xdr:from>
    <xdr:to>
      <xdr:col>5</xdr:col>
      <xdr:colOff>654685</xdr:colOff>
      <xdr:row>23</xdr:row>
      <xdr:rowOff>131447</xdr:rowOff>
    </xdr:to>
    <xdr:graphicFrame macro="">
      <xdr:nvGraphicFramePr>
        <xdr:cNvPr id="80" name="Chart 79">
          <a:extLst>
            <a:ext uri="{FF2B5EF4-FFF2-40B4-BE49-F238E27FC236}">
              <a16:creationId xmlns:a16="http://schemas.microsoft.com/office/drawing/2014/main" id="{00000000-0008-0000-0A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83820</xdr:colOff>
      <xdr:row>19</xdr:row>
      <xdr:rowOff>129540</xdr:rowOff>
    </xdr:from>
    <xdr:to>
      <xdr:col>3</xdr:col>
      <xdr:colOff>121920</xdr:colOff>
      <xdr:row>22</xdr:row>
      <xdr:rowOff>0</xdr:rowOff>
    </xdr:to>
    <xdr:sp macro="" textlink="'COUNT OF EMPLOYEE NUMBER '!$C$10">
      <xdr:nvSpPr>
        <xdr:cNvPr id="10" name="TextBox 9">
          <a:extLst>
            <a:ext uri="{FF2B5EF4-FFF2-40B4-BE49-F238E27FC236}">
              <a16:creationId xmlns:a16="http://schemas.microsoft.com/office/drawing/2014/main" id="{00000000-0008-0000-0A00-00000A000000}"/>
            </a:ext>
          </a:extLst>
        </xdr:cNvPr>
        <xdr:cNvSpPr txBox="1"/>
      </xdr:nvSpPr>
      <xdr:spPr>
        <a:xfrm>
          <a:off x="1394460" y="3749040"/>
          <a:ext cx="69342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0D70B7-5509-43DD-B3C1-5BE1C5F288B2}" type="TxLink">
            <a:rPr lang="en-US" sz="2400" b="1" i="0" u="none" strike="noStrike">
              <a:solidFill>
                <a:srgbClr val="002060"/>
              </a:solidFill>
              <a:latin typeface="Calibri"/>
              <a:ea typeface="Calibri"/>
              <a:cs typeface="Calibri"/>
            </a:rPr>
            <a:pPr algn="ctr"/>
            <a:t>588</a:t>
          </a:fld>
          <a:endParaRPr lang="en-IN" sz="2400" b="1">
            <a:solidFill>
              <a:srgbClr val="002060"/>
            </a:solidFill>
          </a:endParaRPr>
        </a:p>
      </xdr:txBody>
    </xdr:sp>
    <xdr:clientData/>
  </xdr:twoCellAnchor>
  <xdr:twoCellAnchor>
    <xdr:from>
      <xdr:col>4</xdr:col>
      <xdr:colOff>441960</xdr:colOff>
      <xdr:row>19</xdr:row>
      <xdr:rowOff>53340</xdr:rowOff>
    </xdr:from>
    <xdr:to>
      <xdr:col>5</xdr:col>
      <xdr:colOff>487680</xdr:colOff>
      <xdr:row>21</xdr:row>
      <xdr:rowOff>121920</xdr:rowOff>
    </xdr:to>
    <xdr:sp macro="" textlink="'COUNT OF EMPLOYEE NUMBER '!$C$11">
      <xdr:nvSpPr>
        <xdr:cNvPr id="12" name="TextBox 11">
          <a:extLst>
            <a:ext uri="{FF2B5EF4-FFF2-40B4-BE49-F238E27FC236}">
              <a16:creationId xmlns:a16="http://schemas.microsoft.com/office/drawing/2014/main" id="{00000000-0008-0000-0A00-00000C000000}"/>
            </a:ext>
          </a:extLst>
        </xdr:cNvPr>
        <xdr:cNvSpPr txBox="1"/>
      </xdr:nvSpPr>
      <xdr:spPr>
        <a:xfrm>
          <a:off x="3063240" y="3672840"/>
          <a:ext cx="70104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355BA3B-7214-4C49-A3DC-9C4F2BF7A18A}" type="TxLink">
            <a:rPr lang="en-US" sz="2400" b="1" i="0" u="none" strike="noStrike">
              <a:solidFill>
                <a:srgbClr val="002060"/>
              </a:solidFill>
              <a:latin typeface="Calibri"/>
              <a:ea typeface="Calibri"/>
              <a:cs typeface="Calibri"/>
            </a:rPr>
            <a:pPr algn="ctr"/>
            <a:t>882</a:t>
          </a:fld>
          <a:endParaRPr lang="en-IN" sz="2400" b="1">
            <a:solidFill>
              <a:srgbClr val="002060"/>
            </a:solidFill>
          </a:endParaRPr>
        </a:p>
      </xdr:txBody>
    </xdr:sp>
    <xdr:clientData/>
  </xdr:twoCellAnchor>
  <xdr:twoCellAnchor editAs="oneCell">
    <xdr:from>
      <xdr:col>2</xdr:col>
      <xdr:colOff>344805</xdr:colOff>
      <xdr:row>13</xdr:row>
      <xdr:rowOff>135255</xdr:rowOff>
    </xdr:from>
    <xdr:to>
      <xdr:col>5</xdr:col>
      <xdr:colOff>207645</xdr:colOff>
      <xdr:row>17</xdr:row>
      <xdr:rowOff>99060</xdr:rowOff>
    </xdr:to>
    <mc:AlternateContent xmlns:mc="http://schemas.openxmlformats.org/markup-compatibility/2006" xmlns:a14="http://schemas.microsoft.com/office/drawing/2010/main">
      <mc:Choice Requires="a14">
        <xdr:graphicFrame macro="">
          <xdr:nvGraphicFramePr>
            <xdr:cNvPr id="81" name="Gender 2">
              <a:extLst>
                <a:ext uri="{FF2B5EF4-FFF2-40B4-BE49-F238E27FC236}">
                  <a16:creationId xmlns:a16="http://schemas.microsoft.com/office/drawing/2014/main" id="{00000000-0008-0000-0A00-000051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648672" y="2666788"/>
              <a:ext cx="1818640" cy="742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213360</xdr:colOff>
      <xdr:row>13</xdr:row>
      <xdr:rowOff>135255</xdr:rowOff>
    </xdr:from>
    <xdr:to>
      <xdr:col>11</xdr:col>
      <xdr:colOff>510540</xdr:colOff>
      <xdr:row>24</xdr:row>
      <xdr:rowOff>91440</xdr:rowOff>
    </xdr:to>
    <xdr:graphicFrame macro="">
      <xdr:nvGraphicFramePr>
        <xdr:cNvPr id="82" name="Chart 81">
          <a:extLst>
            <a:ext uri="{FF2B5EF4-FFF2-40B4-BE49-F238E27FC236}">
              <a16:creationId xmlns:a16="http://schemas.microsoft.com/office/drawing/2014/main" id="{00000000-0008-0000-0A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60960</xdr:colOff>
      <xdr:row>14</xdr:row>
      <xdr:rowOff>45719</xdr:rowOff>
    </xdr:from>
    <xdr:to>
      <xdr:col>17</xdr:col>
      <xdr:colOff>68580</xdr:colOff>
      <xdr:row>24</xdr:row>
      <xdr:rowOff>51434</xdr:rowOff>
    </xdr:to>
    <xdr:graphicFrame macro="">
      <xdr:nvGraphicFramePr>
        <xdr:cNvPr id="83" name="Chart 82">
          <a:extLst>
            <a:ext uri="{FF2B5EF4-FFF2-40B4-BE49-F238E27FC236}">
              <a16:creationId xmlns:a16="http://schemas.microsoft.com/office/drawing/2014/main" id="{00000000-0008-0000-0A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525780</xdr:colOff>
      <xdr:row>27</xdr:row>
      <xdr:rowOff>106680</xdr:rowOff>
    </xdr:from>
    <xdr:to>
      <xdr:col>6</xdr:col>
      <xdr:colOff>38100</xdr:colOff>
      <xdr:row>37</xdr:row>
      <xdr:rowOff>152400</xdr:rowOff>
    </xdr:to>
    <xdr:graphicFrame macro="">
      <xdr:nvGraphicFramePr>
        <xdr:cNvPr id="85" name="Chart 84">
          <a:extLst>
            <a:ext uri="{FF2B5EF4-FFF2-40B4-BE49-F238E27FC236}">
              <a16:creationId xmlns:a16="http://schemas.microsoft.com/office/drawing/2014/main" id="{00000000-0008-0000-0A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243840</xdr:colOff>
      <xdr:row>27</xdr:row>
      <xdr:rowOff>99061</xdr:rowOff>
    </xdr:from>
    <xdr:to>
      <xdr:col>10</xdr:col>
      <xdr:colOff>381000</xdr:colOff>
      <xdr:row>38</xdr:row>
      <xdr:rowOff>15241</xdr:rowOff>
    </xdr:to>
    <xdr:graphicFrame macro="">
      <xdr:nvGraphicFramePr>
        <xdr:cNvPr id="86" name="Chart 85">
          <a:extLst>
            <a:ext uri="{FF2B5EF4-FFF2-40B4-BE49-F238E27FC236}">
              <a16:creationId xmlns:a16="http://schemas.microsoft.com/office/drawing/2014/main" id="{00000000-0008-0000-0A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289560</xdr:colOff>
      <xdr:row>24</xdr:row>
      <xdr:rowOff>137160</xdr:rowOff>
    </xdr:from>
    <xdr:to>
      <xdr:col>13</xdr:col>
      <xdr:colOff>525780</xdr:colOff>
      <xdr:row>40</xdr:row>
      <xdr:rowOff>182880</xdr:rowOff>
    </xdr:to>
    <xdr:graphicFrame macro="">
      <xdr:nvGraphicFramePr>
        <xdr:cNvPr id="87" name="Chart 86">
          <a:extLst>
            <a:ext uri="{FF2B5EF4-FFF2-40B4-BE49-F238E27FC236}">
              <a16:creationId xmlns:a16="http://schemas.microsoft.com/office/drawing/2014/main" id="{00000000-0008-0000-0A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471825</xdr:colOff>
      <xdr:row>27</xdr:row>
      <xdr:rowOff>88290</xdr:rowOff>
    </xdr:from>
    <xdr:to>
      <xdr:col>17</xdr:col>
      <xdr:colOff>45936</xdr:colOff>
      <xdr:row>33</xdr:row>
      <xdr:rowOff>189725</xdr:rowOff>
    </xdr:to>
    <mc:AlternateContent xmlns:mc="http://schemas.openxmlformats.org/markup-compatibility/2006" xmlns:a14="http://schemas.microsoft.com/office/drawing/2010/main">
      <mc:Choice Requires="a14">
        <xdr:graphicFrame macro="">
          <xdr:nvGraphicFramePr>
            <xdr:cNvPr id="89" name="Department 2">
              <a:extLst>
                <a:ext uri="{FF2B5EF4-FFF2-40B4-BE49-F238E27FC236}">
                  <a16:creationId xmlns:a16="http://schemas.microsoft.com/office/drawing/2014/main" id="{00000000-0008-0000-0A00-000059000000}"/>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0294481" y="5231790"/>
              <a:ext cx="883799" cy="12444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21188</xdr:colOff>
      <xdr:row>27</xdr:row>
      <xdr:rowOff>94356</xdr:rowOff>
    </xdr:from>
    <xdr:to>
      <xdr:col>15</xdr:col>
      <xdr:colOff>440776</xdr:colOff>
      <xdr:row>38</xdr:row>
      <xdr:rowOff>34925</xdr:rowOff>
    </xdr:to>
    <mc:AlternateContent xmlns:mc="http://schemas.openxmlformats.org/markup-compatibility/2006" xmlns:a14="http://schemas.microsoft.com/office/drawing/2010/main">
      <mc:Choice Requires="a14">
        <xdr:graphicFrame macro="">
          <xdr:nvGraphicFramePr>
            <xdr:cNvPr id="90" name="Education Field 1">
              <a:extLst>
                <a:ext uri="{FF2B5EF4-FFF2-40B4-BE49-F238E27FC236}">
                  <a16:creationId xmlns:a16="http://schemas.microsoft.com/office/drawing/2014/main" id="{00000000-0008-0000-0A00-00005A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189001" y="5237856"/>
              <a:ext cx="1074431" cy="20360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302788</xdr:colOff>
      <xdr:row>1</xdr:row>
      <xdr:rowOff>139277</xdr:rowOff>
    </xdr:from>
    <xdr:to>
      <xdr:col>10</xdr:col>
      <xdr:colOff>539008</xdr:colOff>
      <xdr:row>5</xdr:row>
      <xdr:rowOff>169757</xdr:rowOff>
    </xdr:to>
    <xdr:sp macro="" textlink="">
      <xdr:nvSpPr>
        <xdr:cNvPr id="93" name="TextBox 92">
          <a:extLst>
            <a:ext uri="{FF2B5EF4-FFF2-40B4-BE49-F238E27FC236}">
              <a16:creationId xmlns:a16="http://schemas.microsoft.com/office/drawing/2014/main" id="{2279C79E-7E1F-4220-B5F6-19C5BA98E25F}"/>
            </a:ext>
          </a:extLst>
        </xdr:cNvPr>
        <xdr:cNvSpPr txBox="1"/>
      </xdr:nvSpPr>
      <xdr:spPr>
        <a:xfrm>
          <a:off x="1612476" y="329777"/>
          <a:ext cx="5474970" cy="79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rgbClr val="FF0000"/>
              </a:solidFill>
              <a:latin typeface="Abril Fatface" panose="02000503000000020003" pitchFamily="2" charset="0"/>
            </a:rPr>
            <a:t>HR ANALYTICS</a:t>
          </a:r>
          <a:r>
            <a:rPr lang="en-IN" sz="2800" b="1" baseline="0">
              <a:solidFill>
                <a:srgbClr val="FF0000"/>
              </a:solidFill>
              <a:latin typeface="Abril Fatface" panose="02000503000000020003" pitchFamily="2" charset="0"/>
            </a:rPr>
            <a:t> DASHBOARD</a:t>
          </a:r>
          <a:endParaRPr lang="en-IN" sz="2800" b="1">
            <a:solidFill>
              <a:srgbClr val="FF0000"/>
            </a:solidFill>
            <a:latin typeface="Abril Fatface" panose="02000503000000020003" pitchFamily="2" charset="0"/>
          </a:endParaRPr>
        </a:p>
      </xdr:txBody>
    </xdr:sp>
    <xdr:clientData/>
  </xdr:twoCellAnchor>
  <xdr:twoCellAnchor>
    <xdr:from>
      <xdr:col>12</xdr:col>
      <xdr:colOff>59530</xdr:colOff>
      <xdr:row>1</xdr:row>
      <xdr:rowOff>119061</xdr:rowOff>
    </xdr:from>
    <xdr:to>
      <xdr:col>16</xdr:col>
      <xdr:colOff>202406</xdr:colOff>
      <xdr:row>5</xdr:row>
      <xdr:rowOff>178594</xdr:rowOff>
    </xdr:to>
    <xdr:sp macro="" textlink="">
      <xdr:nvSpPr>
        <xdr:cNvPr id="94" name="TextBox 93">
          <a:extLst>
            <a:ext uri="{FF2B5EF4-FFF2-40B4-BE49-F238E27FC236}">
              <a16:creationId xmlns:a16="http://schemas.microsoft.com/office/drawing/2014/main" id="{FF6B02F0-F8F1-4EF1-BE90-9AC602F18E88}"/>
            </a:ext>
          </a:extLst>
        </xdr:cNvPr>
        <xdr:cNvSpPr txBox="1"/>
      </xdr:nvSpPr>
      <xdr:spPr>
        <a:xfrm>
          <a:off x="7917655" y="309561"/>
          <a:ext cx="2762251" cy="821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900" b="1">
              <a:solidFill>
                <a:srgbClr val="FF0000"/>
              </a:solidFill>
              <a:latin typeface="Arial Black" panose="020B0A04020102020204" pitchFamily="34" charset="0"/>
            </a:rPr>
            <a:t>HRM</a:t>
          </a:r>
          <a:r>
            <a:rPr lang="en-US" sz="1900" b="1" baseline="0">
              <a:solidFill>
                <a:srgbClr val="FF0000"/>
              </a:solidFill>
              <a:latin typeface="Arial Black" panose="020B0A04020102020204" pitchFamily="34" charset="0"/>
            </a:rPr>
            <a:t> </a:t>
          </a:r>
          <a:r>
            <a:rPr lang="en-US" sz="1900" b="1">
              <a:solidFill>
                <a:srgbClr val="FF0000"/>
              </a:solidFill>
              <a:latin typeface="Arial Black" panose="020B0A04020102020204" pitchFamily="34" charset="0"/>
            </a:rPr>
            <a:t>Employee</a:t>
          </a:r>
          <a:r>
            <a:rPr lang="en-US" sz="1900" b="1" baseline="0">
              <a:solidFill>
                <a:srgbClr val="FF0000"/>
              </a:solidFill>
              <a:latin typeface="Arial Black" panose="020B0A04020102020204" pitchFamily="34" charset="0"/>
            </a:rPr>
            <a:t> </a:t>
          </a:r>
        </a:p>
        <a:p>
          <a:r>
            <a:rPr lang="en-US" sz="1900" b="1">
              <a:solidFill>
                <a:srgbClr val="FF0000"/>
              </a:solidFill>
              <a:latin typeface="Arial Black" panose="020B0A04020102020204" pitchFamily="34" charset="0"/>
            </a:rPr>
            <a:t>Profile Dataset</a:t>
          </a:r>
          <a:endParaRPr lang="en-US" sz="1900">
            <a:solidFill>
              <a:srgbClr val="FF0000"/>
            </a:solidFill>
            <a:latin typeface="Arial Black" panose="020B0A040201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utoshpandav" refreshedDate="45818.348257291669" createdVersion="5" refreshedVersion="5" minRefreshableVersion="3" recordCount="1470" xr:uid="{00000000-000A-0000-FFFF-FFFF1100000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formats count="6">
    <format dxfId="77">
      <pivotArea type="all" dataOnly="0" outline="0" fieldPosition="0"/>
    </format>
    <format dxfId="76">
      <pivotArea outline="0" collapsedLevelsAreSubtotals="1" fieldPosition="0"/>
    </format>
    <format dxfId="75">
      <pivotArea dataOnly="0" labelOnly="1" outline="0" fieldPosition="0">
        <references count="1">
          <reference field="4294967294" count="3">
            <x v="0"/>
            <x v="1"/>
            <x v="2"/>
          </reference>
        </references>
      </pivotArea>
    </format>
    <format dxfId="74">
      <pivotArea type="all" dataOnly="0" outline="0" fieldPosition="0"/>
    </format>
    <format dxfId="73">
      <pivotArea outline="0" collapsedLevelsAreSubtotals="1" fieldPosition="0"/>
    </format>
    <format dxfId="72">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Total Employee by gender"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pivotField showAll="0"/>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formats count="12">
    <format dxfId="71">
      <pivotArea type="all" dataOnly="0" outline="0" fieldPosition="0"/>
    </format>
    <format dxfId="70">
      <pivotArea outline="0" collapsedLevelsAreSubtotals="1" fieldPosition="0"/>
    </format>
    <format dxfId="69">
      <pivotArea field="8" type="button" dataOnly="0" labelOnly="1" outline="0" axis="axisRow" fieldPosition="0"/>
    </format>
    <format dxfId="68">
      <pivotArea dataOnly="0" labelOnly="1" fieldPosition="0">
        <references count="1">
          <reference field="8" count="0"/>
        </references>
      </pivotArea>
    </format>
    <format dxfId="67">
      <pivotArea dataOnly="0" labelOnly="1" grandRow="1" outline="0" fieldPosition="0"/>
    </format>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8" type="button" dataOnly="0" labelOnly="1" outline="0" axis="axisRow" fieldPosition="0"/>
    </format>
    <format dxfId="62">
      <pivotArea dataOnly="0" labelOnly="1" fieldPosition="0">
        <references count="1">
          <reference field="8" count="0"/>
        </references>
      </pivotArea>
    </format>
    <format dxfId="61">
      <pivotArea dataOnly="0" labelOnly="1" grandRow="1" outline="0" fieldPosition="0"/>
    </format>
    <format dxfId="6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Education wise attrition"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formats count="12">
    <format dxfId="59">
      <pivotArea type="all" dataOnly="0" outline="0" fieldPosition="0"/>
    </format>
    <format dxfId="58">
      <pivotArea outline="0" collapsedLevelsAreSubtotals="1" fieldPosition="0"/>
    </format>
    <format dxfId="57">
      <pivotArea field="23" type="button" dataOnly="0" labelOnly="1" outline="0" axis="axisRow" fieldPosition="0"/>
    </format>
    <format dxfId="56">
      <pivotArea dataOnly="0" labelOnly="1" fieldPosition="0">
        <references count="1">
          <reference field="23" count="0"/>
        </references>
      </pivotArea>
    </format>
    <format dxfId="55">
      <pivotArea dataOnly="0" labelOnly="1" grandRow="1" outline="0"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field="23" type="button" dataOnly="0" labelOnly="1" outline="0" axis="axisRow" fieldPosition="0"/>
    </format>
    <format dxfId="50">
      <pivotArea dataOnly="0" labelOnly="1" fieldPosition="0">
        <references count="1">
          <reference field="23" count="0"/>
        </references>
      </pivotArea>
    </format>
    <format dxfId="49">
      <pivotArea dataOnly="0" labelOnly="1" grandRow="1" outline="0" fieldPosition="0"/>
    </format>
    <format dxfId="4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Attrition by Job role"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3">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12">
    <format dxfId="47">
      <pivotArea type="all" dataOnly="0" outline="0" fieldPosition="0"/>
    </format>
    <format dxfId="46">
      <pivotArea outline="0" collapsedLevelsAreSubtotals="1" fieldPosition="0"/>
    </format>
    <format dxfId="45">
      <pivotArea field="9" type="button" dataOnly="0" labelOnly="1" outline="0" axis="axisRow" fieldPosition="0"/>
    </format>
    <format dxfId="44">
      <pivotArea dataOnly="0" labelOnly="1" fieldPosition="0">
        <references count="1">
          <reference field="9" count="0"/>
        </references>
      </pivotArea>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9" type="button" dataOnly="0" labelOnly="1" outline="0" axis="axisRow" fieldPosition="0"/>
    </format>
    <format dxfId="38">
      <pivotArea dataOnly="0" labelOnly="1" fieldPosition="0">
        <references count="1">
          <reference field="9" count="0"/>
        </references>
      </pivotArea>
    </format>
    <format dxfId="37">
      <pivotArea dataOnly="0" labelOnly="1" grandRow="1" outline="0" fieldPosition="0"/>
    </format>
    <format dxfId="3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Department wise attrition"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formats count="12">
    <format dxfId="35">
      <pivotArea type="all" dataOnly="0" outline="0" fieldPosition="0"/>
    </format>
    <format dxfId="34">
      <pivotArea outline="0" collapsedLevelsAreSubtotals="1" fieldPosition="0"/>
    </format>
    <format dxfId="33">
      <pivotArea field="4" type="button" dataOnly="0" labelOnly="1" outline="0" axis="axisRow" fieldPosition="0"/>
    </format>
    <format dxfId="32">
      <pivotArea dataOnly="0" labelOnly="1" fieldPosition="0">
        <references count="1">
          <reference field="4" count="0"/>
        </references>
      </pivotArea>
    </format>
    <format dxfId="31">
      <pivotArea dataOnly="0" labelOnly="1" grandRow="1" outline="0"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4" type="button" dataOnly="0" labelOnly="1" outline="0" axis="axisRow" fieldPosition="0"/>
    </format>
    <format dxfId="26">
      <pivotArea dataOnly="0" labelOnly="1" fieldPosition="0">
        <references count="1">
          <reference field="4" count="0"/>
        </references>
      </pivotArea>
    </format>
    <format dxfId="25">
      <pivotArea dataOnly="0" labelOnly="1" grandRow="1" outline="0" fieldPosition="0"/>
    </format>
    <format dxfId="24">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4" count="1" selected="0">
            <x v="0"/>
          </reference>
        </references>
      </pivotArea>
    </chartFormat>
    <chartFormat chart="18" format="7">
      <pivotArea type="data" outline="0" fieldPosition="0">
        <references count="2">
          <reference field="4294967294" count="1" selected="0">
            <x v="0"/>
          </reference>
          <reference field="4" count="1" selected="0">
            <x v="1"/>
          </reference>
        </references>
      </pivotArea>
    </chartFormat>
    <chartFormat chart="18" format="8">
      <pivotArea type="data" outline="0" fieldPosition="0">
        <references count="2">
          <reference field="4294967294" count="1" selected="0">
            <x v="0"/>
          </reference>
          <reference field="4" count="1" selected="0">
            <x v="2"/>
          </reference>
        </references>
      </pivotArea>
    </chartFormat>
    <chartFormat chart="16" format="1">
      <pivotArea type="data" outline="0" fieldPosition="0">
        <references count="2">
          <reference field="4294967294" count="1" selected="0">
            <x v="0"/>
          </reference>
          <reference field="4" count="1" selected="0">
            <x v="0"/>
          </reference>
        </references>
      </pivotArea>
    </chartFormat>
    <chartFormat chart="16" format="2">
      <pivotArea type="data" outline="0" fieldPosition="0">
        <references count="2">
          <reference field="4294967294" count="1" selected="0">
            <x v="0"/>
          </reference>
          <reference field="4" count="1" selected="0">
            <x v="1"/>
          </reference>
        </references>
      </pivotArea>
    </chartFormat>
    <chartFormat chart="16"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Attrition by Age group"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formats count="12">
    <format dxfId="23">
      <pivotArea type="all" dataOnly="0" outline="0" fieldPosition="0"/>
    </format>
    <format dxfId="22">
      <pivotArea outline="0" collapsedLevelsAreSubtotals="1" fieldPosition="0"/>
    </format>
    <format dxfId="21">
      <pivotArea field="2" type="button" dataOnly="0" labelOnly="1" outline="0" axis="axisRow" fieldPosition="0"/>
    </format>
    <format dxfId="20">
      <pivotArea dataOnly="0" labelOnly="1" fieldPosition="0">
        <references count="1">
          <reference field="2" count="0"/>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2" type="button" dataOnly="0" labelOnly="1" outline="0" axis="axisRow" fieldPosition="0"/>
    </format>
    <format dxfId="14">
      <pivotArea dataOnly="0" labelOnly="1" fieldPosition="0">
        <references count="1">
          <reference field="2" count="0"/>
        </references>
      </pivotArea>
    </format>
    <format dxfId="13">
      <pivotArea dataOnly="0" labelOnly="1" grandRow="1" outline="0" fieldPosition="0"/>
    </format>
    <format dxfId="1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6000000}" name="PivotTable10"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6">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formats count="12">
    <format dxfId="11">
      <pivotArea type="all" dataOnly="0" outline="0" fieldPosition="0"/>
    </format>
    <format dxfId="10">
      <pivotArea outline="0" collapsedLevelsAreSubtotals="1" fieldPosition="0"/>
    </format>
    <format dxfId="9">
      <pivotArea field="10" type="button" dataOnly="0" labelOnly="1" outline="0" axis="axisRow" fieldPosition="0"/>
    </format>
    <format dxfId="8">
      <pivotArea dataOnly="0" labelOnly="1" fieldPosition="0">
        <references count="1">
          <reference field="10"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10" type="button" dataOnly="0" labelOnly="1" outline="0" axis="axisRow" fieldPosition="0"/>
    </format>
    <format dxfId="2">
      <pivotArea dataOnly="0" labelOnly="1" fieldPosition="0">
        <references count="1">
          <reference field="10" count="0"/>
        </references>
      </pivotArea>
    </format>
    <format dxfId="1">
      <pivotArea dataOnly="0" labelOnly="1" grandRow="1" outline="0" fieldPosition="0"/>
    </format>
    <format dxfId="0">
      <pivotArea dataOnly="0" labelOnly="1" outline="0" axis="axisValues" fieldPosition="0"/>
    </format>
  </formats>
  <chartFormats count="8">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 chart="3" format="1">
      <pivotArea type="data" outline="0" fieldPosition="0">
        <references count="2">
          <reference field="4294967294" count="1" selected="0">
            <x v="0"/>
          </reference>
          <reference field="10" count="1" selected="0">
            <x v="0"/>
          </reference>
        </references>
      </pivotArea>
    </chartFormat>
    <chartFormat chart="3" format="2">
      <pivotArea type="data" outline="0" fieldPosition="0">
        <references count="2">
          <reference field="4294967294" count="1" selected="0">
            <x v="0"/>
          </reference>
          <reference field="10" count="1" selected="0">
            <x v="1"/>
          </reference>
        </references>
      </pivotArea>
    </chartFormat>
    <chartFormat chart="3" format="3">
      <pivotArea type="data" outline="0" fieldPosition="0">
        <references count="2">
          <reference field="4294967294" count="1" selected="0">
            <x v="0"/>
          </reference>
          <reference field="10"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10"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000000-0013-0000-FFFF-FFFF02000000}" sourceName="Gender">
  <pivotTables>
    <pivotTable tabId="13" name="Total Employee by gender"/>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0000000-0013-0000-FFFF-FFFF03000000}" sourceName="Gender">
  <pivotTables>
    <pivotTable tabId="17" name="Department wise attrition"/>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00000000-0013-0000-FFFF-FFFF04000000}" sourceName="Department">
  <pivotTables>
    <pivotTable tabId="19" name="PivotTable10"/>
    <pivotTable tabId="15" name="Education wise attrition"/>
    <pivotTable tabId="16" name="Attrition by Job role"/>
    <pivotTable tabId="17" name="Department wise attrition"/>
    <pivotTable tabId="18" name="Attrition by Age group"/>
  </pivotTables>
  <data>
    <tabular pivotCacheId="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0000000-0013-0000-FFFF-FFFF05000000}" sourceName="Education Field">
  <pivotTables>
    <pivotTable tabId="19" name="PivotTable10"/>
    <pivotTable tabId="15" name="Education wise attrition"/>
    <pivotTable tabId="16" name="Attrition by Job role"/>
    <pivotTable tabId="17" name="Department wise attrition"/>
    <pivotTable tabId="18" name="Attrition by Age group"/>
  </pivotTables>
  <data>
    <tabular pivotCacheId="1">
      <items count="6">
        <i x="5" s="1"/>
        <i x="0" s="1"/>
        <i x="3" s="1"/>
        <i x="2" s="1"/>
        <i x="1"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00000000-0013-0000-FFFF-FFFF06000000}" sourceName="Job Role">
  <pivotTables>
    <pivotTable tabId="19" name="PivotTable10"/>
  </pivotTables>
  <data>
    <tabular pivotCacheId="1">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2000000}"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0000000-0014-0000-FFFF-FFFF03000000}" cache="Slicer_Gender2" caption="Gender" rowHeight="260350"/>
  <slicer name="Department" xr10:uid="{00000000-0014-0000-FFFF-FFFF04000000}" cache="Slicer_Department1"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00000000-0014-0000-FFFF-FFFF05000000}" cache="Slicer_Department1" caption="Department" rowHeight="260350"/>
  <slicer name="Education Field" xr10:uid="{00000000-0014-0000-FFFF-FFFF06000000}" cache="Slicer_Education_Field" caption="Education Field" rowHeight="260350"/>
  <slicer name="Job Role" xr10:uid="{00000000-0014-0000-FFFF-FFFF07000000}" cache="Slicer_Job_Role" caption="Job Role"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0000000-0014-0000-FFFF-FFFF08000000}" cache="Slicer_Gender1" caption="Gender" columnCount="2" rowHeight="260350"/>
  <slicer name="Department 2" xr10:uid="{00000000-0014-0000-FFFF-FFFF09000000}" cache="Slicer_Department1" caption="Department" rowHeight="260350"/>
  <slicer name="Education Field 1" xr10:uid="{00000000-0014-0000-FFFF-FFFF0A000000}" cache="Slicer_Education_Field"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124" dataDxfId="123" totalsRowDxfId="122" headerRowCellStyle="Normal" dataCellStyle="Normal" totalsRowCellStyle="Normal">
  <tableColumns count="44">
    <tableColumn id="1" xr3:uid="{00000000-0010-0000-0000-000001000000}" name="Attrition" dataDxfId="121" dataCellStyle="Normal"/>
    <tableColumn id="2" xr3:uid="{00000000-0010-0000-0000-000002000000}" name="Business Travel" dataDxfId="120" dataCellStyle="Normal"/>
    <tableColumn id="3" xr3:uid="{00000000-0010-0000-0000-000003000000}" name="CF_age band" dataDxfId="119" dataCellStyle="Normal"/>
    <tableColumn id="4" xr3:uid="{00000000-0010-0000-0000-000004000000}" name="CF_attrition label" dataDxfId="118" dataCellStyle="Normal"/>
    <tableColumn id="5" xr3:uid="{00000000-0010-0000-0000-000005000000}" name="Department" dataDxfId="117" dataCellStyle="Normal"/>
    <tableColumn id="6" xr3:uid="{00000000-0010-0000-0000-000006000000}" name="Education Field" dataDxfId="116" dataCellStyle="Normal"/>
    <tableColumn id="7" xr3:uid="{00000000-0010-0000-0000-000007000000}" name="emp no" dataDxfId="115" dataCellStyle="Normal"/>
    <tableColumn id="8" xr3:uid="{00000000-0010-0000-0000-000008000000}" name="Employee Number" dataDxfId="114" dataCellStyle="Normal"/>
    <tableColumn id="9" xr3:uid="{00000000-0010-0000-0000-000009000000}" name="Gender" dataDxfId="113" dataCellStyle="Normal"/>
    <tableColumn id="10" xr3:uid="{00000000-0010-0000-0000-00000A000000}" name="Job Role" dataDxfId="112" dataCellStyle="Normal"/>
    <tableColumn id="11" xr3:uid="{00000000-0010-0000-0000-00000B000000}" name="Marital Status" dataDxfId="111" dataCellStyle="Normal"/>
    <tableColumn id="12" xr3:uid="{00000000-0010-0000-0000-00000C000000}" name="Over Time" dataDxfId="110" dataCellStyle="Normal"/>
    <tableColumn id="13" xr3:uid="{00000000-0010-0000-0000-00000D000000}" name="Over18" dataDxfId="109" dataCellStyle="Normal"/>
    <tableColumn id="14" xr3:uid="{00000000-0010-0000-0000-00000E000000}" name="Training Times Last Year" dataDxfId="108" dataCellStyle="Normal"/>
    <tableColumn id="15" xr3:uid="{00000000-0010-0000-0000-00000F000000}" name="-2" dataDxfId="107" dataCellStyle="Normal"/>
    <tableColumn id="16" xr3:uid="{00000000-0010-0000-0000-000010000000}" name="0" dataDxfId="106" dataCellStyle="Normal"/>
    <tableColumn id="17" xr3:uid="{00000000-0010-0000-0000-000011000000}" name="Age" dataDxfId="105" dataCellStyle="Normal"/>
    <tableColumn id="18" xr3:uid="{00000000-0010-0000-0000-000012000000}" name="CF_attrition count" dataDxfId="104" dataCellStyle="Normal"/>
    <tableColumn id="19" xr3:uid="{00000000-0010-0000-0000-000013000000}" name="CF_attrition counts" dataDxfId="103" dataCellStyle="Normal"/>
    <tableColumn id="20" xr3:uid="{00000000-0010-0000-0000-000014000000}" name="CF_attrition rate" dataDxfId="102" dataCellStyle="Normal"/>
    <tableColumn id="21" xr3:uid="{00000000-0010-0000-0000-000015000000}" name="CF_current Employee" dataDxfId="101" dataCellStyle="Normal"/>
    <tableColumn id="22" xr3:uid="{00000000-0010-0000-0000-000016000000}" name="Daily Rate" dataDxfId="100" dataCellStyle="Normal"/>
    <tableColumn id="23" xr3:uid="{00000000-0010-0000-0000-000017000000}" name="Distance From Home" dataDxfId="99" dataCellStyle="Normal"/>
    <tableColumn id="24" xr3:uid="{00000000-0010-0000-0000-000018000000}" name="Education" dataDxfId="98" dataCellStyle="Normal"/>
    <tableColumn id="25" xr3:uid="{00000000-0010-0000-0000-000019000000}" name="Employee Count" dataDxfId="97" dataCellStyle="Normal"/>
    <tableColumn id="26" xr3:uid="{00000000-0010-0000-0000-00001A000000}" name="Environment Satisfaction" dataDxfId="96" dataCellStyle="Normal"/>
    <tableColumn id="27" xr3:uid="{00000000-0010-0000-0000-00001B000000}" name="Hourly Rate" dataDxfId="95" dataCellStyle="Normal"/>
    <tableColumn id="28" xr3:uid="{00000000-0010-0000-0000-00001C000000}" name="Job Involvement" dataDxfId="94" dataCellStyle="Normal"/>
    <tableColumn id="29" xr3:uid="{00000000-0010-0000-0000-00001D000000}" name="Job Level" dataDxfId="93" dataCellStyle="Normal"/>
    <tableColumn id="30" xr3:uid="{00000000-0010-0000-0000-00001E000000}" name="Job Satisfaction" dataDxfId="92" dataCellStyle="Normal"/>
    <tableColumn id="31" xr3:uid="{00000000-0010-0000-0000-00001F000000}" name="Monthly Income" dataDxfId="91" dataCellStyle="Normal"/>
    <tableColumn id="32" xr3:uid="{00000000-0010-0000-0000-000020000000}" name="Monthly Rate" dataDxfId="90" dataCellStyle="Normal"/>
    <tableColumn id="33" xr3:uid="{00000000-0010-0000-0000-000021000000}" name="Num Companies Worked" dataDxfId="89" dataCellStyle="Normal"/>
    <tableColumn id="34" xr3:uid="{00000000-0010-0000-0000-000022000000}" name="Percent Salary Hike" dataDxfId="88" dataCellStyle="Normal"/>
    <tableColumn id="35" xr3:uid="{00000000-0010-0000-0000-000023000000}" name="Performance Rating" dataDxfId="87" dataCellStyle="Normal"/>
    <tableColumn id="36" xr3:uid="{00000000-0010-0000-0000-000024000000}" name="Relationship Satisfaction" dataDxfId="86" dataCellStyle="Normal"/>
    <tableColumn id="37" xr3:uid="{00000000-0010-0000-0000-000025000000}" name="Standard Hours" dataDxfId="85" dataCellStyle="Normal"/>
    <tableColumn id="38" xr3:uid="{00000000-0010-0000-0000-000026000000}" name="Stock Option Level" dataDxfId="84" dataCellStyle="Normal"/>
    <tableColumn id="39" xr3:uid="{00000000-0010-0000-0000-000027000000}" name="Total Working Years" dataDxfId="83" dataCellStyle="Normal"/>
    <tableColumn id="40" xr3:uid="{00000000-0010-0000-0000-000028000000}" name="Work Life Balance" dataDxfId="82" dataCellStyle="Normal"/>
    <tableColumn id="41" xr3:uid="{00000000-0010-0000-0000-000029000000}" name="Years At Company" dataDxfId="81" dataCellStyle="Normal"/>
    <tableColumn id="42" xr3:uid="{00000000-0010-0000-0000-00002A000000}" name="Years In Current Role" dataDxfId="80" dataCellStyle="Normal"/>
    <tableColumn id="43" xr3:uid="{00000000-0010-0000-0000-00002B000000}" name="Years Since Last Promotion" dataDxfId="79" dataCellStyle="Normal"/>
    <tableColumn id="44" xr3:uid="{00000000-0010-0000-0000-00002C000000}" name="Years With Curr Manager" dataDxfId="78" dataCellStyle="Normal"/>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471"/>
  <sheetViews>
    <sheetView workbookViewId="0">
      <selection activeCell="K20" sqref="K20"/>
    </sheetView>
  </sheetViews>
  <sheetFormatPr defaultColWidth="11.25" defaultRowHeight="15" customHeight="1" x14ac:dyDescent="0.25"/>
  <cols>
    <col min="1" max="1" width="9.75" customWidth="1"/>
    <col min="2" max="2" width="15.375" customWidth="1"/>
    <col min="3" max="3" width="13.25" customWidth="1"/>
    <col min="4" max="4" width="17.625" customWidth="1"/>
    <col min="5" max="5" width="12.75" customWidth="1"/>
    <col min="6" max="6" width="15.375" customWidth="1"/>
    <col min="7" max="7" width="9" customWidth="1"/>
    <col min="8" max="8" width="18.125" customWidth="1"/>
    <col min="9" max="9" width="8.625" customWidth="1"/>
    <col min="10" max="10" width="23.25" customWidth="1"/>
    <col min="11" max="11" width="14.375" customWidth="1"/>
    <col min="12" max="12" width="11.25" customWidth="1"/>
    <col min="13" max="13" width="8.625" customWidth="1"/>
    <col min="14" max="14" width="22.75" customWidth="1"/>
    <col min="15" max="17" width="8.625" customWidth="1"/>
    <col min="18" max="18" width="17.875" customWidth="1"/>
    <col min="19" max="19" width="18.75" customWidth="1"/>
    <col min="20" max="20" width="16.375" customWidth="1"/>
    <col min="21" max="21" width="20.375" customWidth="1"/>
    <col min="22" max="22" width="11.125" customWidth="1"/>
    <col min="23" max="23" width="20.125" customWidth="1"/>
    <col min="24" max="24" width="16" customWidth="1"/>
    <col min="25" max="25" width="16.375" customWidth="1"/>
    <col min="26" max="26" width="23.625" customWidth="1"/>
    <col min="27" max="27" width="12.37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375" customWidth="1"/>
    <col min="40" max="40" width="17.625" customWidth="1"/>
    <col min="41" max="41" width="17.875" customWidth="1"/>
    <col min="42" max="42" width="20.25" customWidth="1"/>
    <col min="43" max="43" width="25.25" customWidth="1"/>
    <col min="44" max="44" width="23.75" customWidth="1"/>
  </cols>
  <sheetData>
    <row r="1" spans="1:44"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ht="15" customHeight="1"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ht="15" customHeight="1"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ht="15" customHeight="1"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ht="15" customHeight="1"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ht="15" customHeight="1"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ht="15" customHeight="1"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ht="15" customHeight="1"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ht="15" customHeight="1"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ht="15" customHeight="1"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ht="15" customHeight="1"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ht="15" customHeight="1"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ht="15" customHeight="1"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ht="15" customHeight="1"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ht="15" customHeight="1"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ht="15" customHeight="1"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ht="15" customHeight="1"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ht="15" customHeight="1"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ht="15" customHeight="1"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ht="15" customHeight="1"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ht="15" customHeight="1"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ht="15" customHeight="1"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ht="15" customHeight="1"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ht="15" customHeight="1"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ht="15" customHeight="1"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ht="15" customHeight="1"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ht="15" customHeight="1"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ht="15" customHeight="1"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ht="15" customHeight="1"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ht="15" customHeight="1"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ht="15" customHeight="1"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ht="15" customHeight="1"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ht="15" customHeight="1"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ht="15" customHeight="1"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ht="15" customHeight="1"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ht="15" customHeight="1"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ht="15" customHeight="1"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ht="15.75"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ht="15.75"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ht="15.75"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ht="15.75"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ht="15.75"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ht="15.75"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ht="15.75"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ht="15.75"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ht="15.75"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ht="15.75"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ht="15.75"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ht="15.75"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ht="15.75"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ht="15.75"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ht="15.75"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ht="15.75"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ht="15.75"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ht="15.75"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ht="15.75"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ht="15.75"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ht="15.75"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ht="15.75"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ht="15.75"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ht="15.75"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ht="15.75"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ht="15.75"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ht="15.75"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ht="15.75"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ht="15.75"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ht="15.75"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ht="15.75"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ht="15.75"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ht="15.75"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ht="15.75"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ht="15.75"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ht="15.75"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ht="15.75"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ht="15.75"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ht="15.75"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ht="15.75"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ht="15.75"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ht="15.75"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ht="15.75"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ht="15.75"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ht="15.75"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ht="15.75"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ht="15.75"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ht="15.75"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ht="15.75"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ht="15.75"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ht="15.75"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ht="15.75"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ht="15.75"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ht="15.75"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ht="15.75"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ht="15.75"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ht="15.75"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ht="15.75"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ht="15.75"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ht="15.75"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ht="15.75"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ht="15.75"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ht="15.75"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ht="15.75"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ht="15.75"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ht="15.75"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ht="15.75"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ht="15.75"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ht="15.75"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ht="15.75"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ht="15.75"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ht="15.75"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ht="15.75"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ht="15.75"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ht="15.75"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ht="15.75"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ht="15.75"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ht="15.75"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ht="15.75"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ht="15.75"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ht="15.75"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ht="15.75"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ht="15.75"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ht="15.75"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ht="15.75"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ht="15.75"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ht="15.75"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ht="15.75"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ht="15.75"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ht="15.75"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ht="15.75"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ht="15.75"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ht="15.75"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ht="15.75"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ht="15.75"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ht="15.75"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ht="15.75"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ht="15.75"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ht="15.75"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ht="15.75"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ht="15.75"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ht="15.75"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ht="15.75"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ht="15.75"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ht="15.75"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ht="15.75"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ht="15.75"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ht="15.75"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ht="15.75"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ht="15.75"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ht="15.75"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ht="15.75"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ht="15.75"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ht="15.75"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ht="15.75"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ht="15.75"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ht="15.75"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ht="15.75"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ht="15.75"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ht="15.75"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ht="15.75"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ht="15.75"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ht="15.75"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ht="15.75"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ht="15.75"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ht="15.75"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ht="15.75"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ht="15.75"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ht="15.75"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ht="15.75"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ht="15.75"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ht="15.75"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ht="15.75"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ht="15.75"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ht="15.75"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ht="15.75"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ht="15.75"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ht="15.75"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ht="15.75"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ht="15.75"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ht="15.75"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ht="15.75"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ht="15.75"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ht="15.75"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ht="15.75"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ht="15.75"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ht="15.75"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ht="15.75"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ht="15.75"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ht="15.75"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ht="15.75"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ht="15.75"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ht="15.75"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ht="15.75"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ht="15.75"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ht="15.75"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ht="15.75"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ht="15.75"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ht="15.75"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ht="15.75"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ht="15.75"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ht="15.75"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ht="15.75"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ht="15.75"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ht="15.75"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ht="15.75"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ht="15.75"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ht="15.75"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ht="15.75"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ht="15.75"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ht="15.75"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ht="15.75"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ht="15.75"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ht="15.75"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ht="15.75"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ht="15.75"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ht="15.75"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ht="15.75"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ht="15.75"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ht="15.75"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ht="15.75"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ht="15.75"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ht="15.75"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ht="15.75"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ht="15.75"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ht="15.75"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ht="15.75"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ht="15.75"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ht="15.75"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ht="15.75"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ht="15.75"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ht="15.75"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ht="15.75"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ht="15.75"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ht="15.75"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ht="15.75"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ht="15.75"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ht="15.75"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ht="15.75"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ht="15.75"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ht="15.75"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ht="15.75"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ht="15.75"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ht="15.75"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ht="15.75"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ht="15.75"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ht="15.75"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ht="15.75"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ht="15.75"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ht="15.75"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ht="15.75"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ht="15.75"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ht="15.75"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ht="15.75"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ht="15.75"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ht="15.75"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ht="15.75"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ht="15.75"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ht="15.75"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ht="15.75"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ht="15.75"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ht="15.75"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ht="15.75"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ht="15.75"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ht="15.75"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ht="15.75"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ht="15.75"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ht="15.75"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ht="15.75"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ht="15.75"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ht="15.75"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ht="15.75"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ht="15.75"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ht="15.75"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ht="15.75"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ht="15.75"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ht="15.75"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ht="15.75"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ht="15.75"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ht="15.75"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ht="15.75"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ht="15.75"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ht="15.75"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ht="15.75"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ht="15.75"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ht="15.75"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ht="15.75"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ht="15.75"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ht="15.75"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ht="15.75"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ht="15.75"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ht="15.75"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ht="15.75"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ht="15.75"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ht="15.75"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ht="15.75"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ht="15.75"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ht="15.75"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ht="15.75"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ht="15.75"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ht="15.75"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ht="15.75"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ht="15.75"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ht="15.75"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ht="15.75"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ht="15.75"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ht="15.75"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ht="15.75"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ht="15.75"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ht="15.75"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ht="15.75"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ht="15.75"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ht="15.75"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ht="15.75"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ht="15.75"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ht="15.75"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ht="15.75"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ht="15.75"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ht="15.75"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ht="15.75"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ht="15.75"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ht="15.75"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ht="15.75"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ht="15.75"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ht="15.75"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ht="15.75"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ht="15.75"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ht="15.75"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ht="15.75"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ht="15.75"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ht="15.75"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ht="15.75"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ht="15.75"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ht="15.75"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ht="15.75"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ht="15.75"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ht="15.75"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ht="15.75"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ht="15.75"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ht="15.75"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ht="15.75"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ht="15.75"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ht="15.75"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ht="15.75"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ht="15.75"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ht="15.75"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ht="15.75"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ht="15.75"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ht="15.75"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ht="15.75"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ht="15.75"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ht="15.75"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ht="15.75"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ht="15.75"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ht="15.75"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ht="15.75"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ht="15.75"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ht="15.75"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ht="15.75"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ht="15.75"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ht="15.75"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ht="15.75"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ht="15.75"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ht="15.75"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ht="15.75"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ht="15.75"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ht="15.75"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ht="15.75"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ht="15.75"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ht="15.75"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ht="15.75"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ht="15.75"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ht="15.75"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ht="15.75"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ht="15.75"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ht="15.75"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ht="15.75"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ht="15.75"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ht="15.75"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ht="15.75"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ht="15.75"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ht="15.75"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ht="15.75"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ht="15.75"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ht="15.75"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ht="15.75"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ht="15.75"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ht="15.75"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ht="15.75"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ht="15.75"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ht="15.75"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ht="15.75"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ht="15.75"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ht="15.75"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ht="15.75"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ht="15.75"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ht="15.75"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ht="15.75"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ht="15.75"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ht="15.75"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ht="15.75"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ht="15.75"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ht="15.75"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ht="15.75"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ht="15.75"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ht="15.75"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ht="15.75"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ht="15.75"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ht="15.75"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ht="15.75"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ht="15.75"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ht="15.75"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ht="15.75"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ht="15.75"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ht="15.75"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ht="15.75"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ht="15.75"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ht="15.75"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ht="15.75"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ht="15.75"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ht="15.75"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ht="15.75"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ht="15.75"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ht="15.75"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ht="15.75"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ht="15.75"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ht="15.75"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ht="15.75"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ht="15.75"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ht="15.75"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ht="15.75"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ht="15.75"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ht="15.75"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ht="15.75"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ht="15.75"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ht="15.75"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ht="15.75"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ht="15.75"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ht="15.75"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ht="15.75"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ht="15.75"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ht="15.75"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ht="15.75"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ht="15.75"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ht="15.75"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ht="15.75"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ht="15.75"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ht="15.75"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ht="15.75"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ht="15.75"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ht="15.75"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ht="15.75"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ht="15.75"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ht="15.75"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ht="15.75"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ht="15.75"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ht="15.75"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ht="15.75"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ht="15.75"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ht="15.75"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ht="15.75"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ht="15.75"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ht="15.75"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ht="15.75"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ht="15.75"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ht="15.75"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ht="15.75"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ht="15.75"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ht="15.75"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ht="15.75"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ht="15.75"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ht="15.75"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ht="15.75"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ht="15.75"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ht="15.75"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ht="15.75"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ht="15.75"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ht="15.75"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ht="15.75"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ht="15.75"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ht="15.75"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ht="15.75"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ht="15.75"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ht="15.75"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ht="15.75"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ht="15.75"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ht="15.75"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ht="15.75"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ht="15.75"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ht="15.75"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ht="15.75"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ht="15.75"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ht="15.75"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ht="15.75"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ht="15.75"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ht="15.75"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ht="15.75"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ht="15.75"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ht="15.75"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ht="15.75"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ht="15.75"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ht="15.75"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ht="15.75"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ht="15.75"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ht="15.75"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ht="15.75"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ht="15.75"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ht="15.75"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ht="15.75"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ht="15.75"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ht="15.75"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ht="15.75"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ht="15.75"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ht="15.75"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ht="15.75"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ht="15.75"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ht="15.75"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ht="15.75"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ht="15.75"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ht="15.75"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ht="15.75"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ht="15.75"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ht="15.75"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ht="15.75"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ht="15.75"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ht="15.75"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ht="15.75"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ht="15.75"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ht="15.75"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ht="15.75"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ht="15.75"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ht="15.75"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ht="15.75"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ht="15.75"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ht="15.75"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ht="15.75"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ht="15.75"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ht="15.75"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ht="15.75"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ht="15.75"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ht="15.75"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ht="15.75"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ht="15.75"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ht="15.75"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ht="15.75"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ht="15.75"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ht="15.75"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ht="15.75"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ht="15.75"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ht="15.75"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ht="15.75"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ht="15.75"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ht="15.75"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ht="15.75"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ht="15.75"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ht="15.75"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ht="15.75"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ht="15.75"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ht="15.75"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ht="15.75"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ht="15.75"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ht="15.75"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ht="15.75"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ht="15.75"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ht="15.75"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ht="15.75"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ht="15.75"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ht="15.75"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ht="15.75"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ht="15.75"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ht="15.75"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ht="15.75"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ht="15.75"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ht="15.75"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ht="15.75"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ht="15.75"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ht="15.75"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ht="15.75"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ht="15.75"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ht="15.75"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ht="15.75"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ht="15.75"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ht="15.75"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ht="15.75"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ht="15.75"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ht="15.75"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ht="15.75"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ht="15.75"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ht="15.75"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ht="15.75"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ht="15.75"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ht="15.75"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ht="15.75"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ht="15.75"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ht="15.75"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ht="15.75"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ht="15.75"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ht="15.75"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ht="15.75"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ht="15.75"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ht="15.75"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ht="15.75"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ht="15.75"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ht="15.75"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ht="15.75"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ht="15.75"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ht="15.75"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ht="15.75"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ht="15.75"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ht="15.75"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ht="15.75"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ht="15.75"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ht="15.75"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ht="15.75"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ht="15.75"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ht="15.75"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ht="15.75"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ht="15.75"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ht="15.75"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ht="15.75"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ht="15.75"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ht="15.75"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ht="15.75"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ht="15.75"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ht="15.75"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ht="15.75"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ht="15.75"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ht="15.75"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ht="15.75"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ht="15.75"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ht="15.75"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ht="15.75"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ht="15.75"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ht="15.75"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ht="15.75"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ht="15.75"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ht="15.75"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ht="15.75"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ht="15.75"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ht="15.75"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ht="15.75"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ht="15.75"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ht="15.75"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ht="15.75"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ht="15.75"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ht="15.75"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ht="15.75"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ht="15.75"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ht="15.75"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ht="15.75"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ht="15.75"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ht="15.75"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ht="15.75"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ht="15.75"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ht="15.75"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ht="15.75"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ht="15.75"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ht="15.75"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ht="15.75"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ht="15.75"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ht="15.75"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ht="15.75"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ht="15.75"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ht="15.75"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ht="15.75"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ht="15.75"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ht="15.75"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ht="15.75"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ht="15.75"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ht="15.75"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ht="15.75"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ht="15.75"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ht="15.75"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ht="15.75"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ht="15.75"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ht="15.75"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ht="15.75"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ht="15.75"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ht="15.75"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ht="15.75"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ht="15.75"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ht="15.75"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ht="15.75"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ht="15.75"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ht="15.75"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ht="15.75"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ht="15.75"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ht="15.75"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ht="15.75"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ht="15.75"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ht="15.75"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ht="15.75"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ht="15.75"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ht="15.75"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ht="15.75"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ht="15.75"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ht="15.75"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ht="15.75"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ht="15.75"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ht="15.75"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ht="15.75"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ht="15.75"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ht="15.75"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ht="15.75"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ht="15.75"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ht="15.75"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ht="15.75"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ht="15.75"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ht="15.75"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ht="15.75"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ht="15.75"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ht="15.75"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ht="15.75"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ht="15.75"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ht="15.75"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ht="15.75"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ht="15.75"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ht="15.75"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ht="15.75"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ht="15.75"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ht="15.75"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ht="15.75"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ht="15.75"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ht="15.75"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ht="15.75"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ht="15.75"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ht="15.75"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ht="15.75"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ht="15.75"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ht="15.75"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ht="15.75"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ht="15.75"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ht="15.75"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ht="15.75"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ht="15.75"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ht="15.75"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ht="15.75"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ht="15.75"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ht="15.75"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ht="15.75"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ht="15.75"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ht="15.75"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ht="15.75"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ht="15.75"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ht="15.75"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ht="15.75"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ht="15.75"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ht="15.75"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ht="15.75"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ht="15.75"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ht="15.75"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ht="15.75"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ht="15.75"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ht="15.75"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ht="15.75"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ht="15.75"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ht="15.75"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ht="15.75"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ht="15.75"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ht="15.75"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ht="15.75"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ht="15.75"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ht="15.75"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ht="15.75"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ht="15.75"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ht="15.75"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ht="15.75"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ht="15.75"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ht="15.75"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ht="15.75"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ht="15.75"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ht="15.75"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ht="15.75"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ht="15.75"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ht="15.75"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ht="15.75"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ht="15.75"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ht="15.75"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ht="15.75"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ht="15.75"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ht="15.75"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ht="15.75"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ht="15.75"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ht="15.75"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ht="15.75"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ht="15.75"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ht="15.75"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ht="15.75"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ht="15.75"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ht="15.75"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ht="15.75"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ht="15.75"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ht="15.75"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ht="15.75"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ht="15.75"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ht="15.75"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ht="15.75"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ht="15.75"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ht="15.75"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ht="15.75"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ht="15.75"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ht="15.75"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ht="15.75"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ht="15.75"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ht="15.75"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ht="15.75"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ht="15.75"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ht="15.75"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ht="15.75"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ht="15.75"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ht="15.75"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ht="15.75"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ht="15.75"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ht="15.75"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ht="15.75"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ht="15.75"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ht="15.75"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ht="15.75"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ht="15.75"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ht="15.75"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ht="15.75"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ht="15.75"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ht="15.75"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ht="15.75"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ht="15.75"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ht="15.75"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ht="15.75"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ht="15.75"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ht="15.75"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ht="15.75"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ht="15.75"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ht="15.75"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ht="15.75"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ht="15.75"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ht="15.75"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ht="15.75"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ht="15.75"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ht="15.75"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ht="15.75"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ht="15.75"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ht="15.75"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ht="15.75"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ht="15.75"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ht="15.75"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ht="15.75"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ht="15.75"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ht="15.75"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ht="15.75"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ht="15.75"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ht="15.75"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ht="15.75"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ht="15.75"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ht="15.75"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ht="15.75"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ht="15.75"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ht="15.75"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ht="15.75"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ht="15.75"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ht="15.75"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ht="15.75"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ht="15.75"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ht="15.75"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ht="15.75"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ht="15.75"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ht="15.75"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ht="15.75"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ht="15.75"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ht="15.75"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ht="15.75"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ht="15.75"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ht="15.75"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ht="15.75"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ht="15.75"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ht="15.75"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ht="15.75"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ht="15.75"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ht="15.75"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ht="15.75"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ht="15.75"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ht="15.75"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ht="15.75"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ht="15.75"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ht="15.75"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ht="15.75"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ht="15.75"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ht="15.75"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ht="15.75"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ht="15.75"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ht="15.75"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ht="15.75"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ht="15.75"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ht="15.75"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ht="15.75"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ht="15.75"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ht="15.75"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ht="15.75"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ht="15.75"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ht="15.75"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ht="15.75"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ht="15.75"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ht="15.75"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ht="15.75"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ht="15.75"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ht="15.75"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ht="15.75"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ht="15.75"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ht="15.75"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ht="15.75"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ht="15.75"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ht="15.75"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ht="15.75"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ht="15.75"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ht="15.75"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ht="15.75"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ht="15.75"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ht="15.75"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ht="15.75"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ht="15.75"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ht="15.75"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ht="15.75"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ht="15.75"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ht="15.75"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ht="15.75"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ht="15.75"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ht="15.75"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ht="15.75"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ht="15.75"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ht="15.75"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ht="15.75"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ht="15.75"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ht="15.75"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ht="15.75"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ht="15.75"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ht="15.75"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ht="15.75"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ht="15.75"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ht="15.75"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ht="15.75"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ht="15.75"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ht="15.75"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ht="15.75"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ht="15.75"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ht="15.75"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ht="15.75"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ht="15.75"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ht="15.75"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ht="15.75"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ht="15.75"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ht="15.75"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ht="15.75"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ht="15.75"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ht="15.75"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ht="15.75"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ht="15.75"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ht="15.75"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ht="15.75"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ht="15.75"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ht="15.75"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ht="15.75"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ht="15.75"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ht="15.75"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ht="15.75"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ht="15.75"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ht="15.75"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ht="15.75"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ht="15.75"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ht="15.75"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ht="15.75"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ht="15.75"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ht="15.75"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ht="15.75"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ht="15.75"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ht="15.75"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ht="15.75"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ht="15.75"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ht="15.75"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ht="15.75"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ht="15.75"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ht="15.75"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ht="15.75"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ht="15.75"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ht="15.75"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ht="15.75"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ht="15.75"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ht="15.75"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ht="15.75"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ht="15.75"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ht="15.75"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ht="15.75"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ht="15.75"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ht="15.75"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ht="15.75"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ht="15.75"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ht="15.75"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ht="15.75"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ht="15.75"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ht="15.75"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ht="15.75"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ht="15.75"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ht="15.75"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ht="15.75"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ht="15.75"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ht="15.75"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ht="15.75"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ht="15.75"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ht="15.75"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ht="15.75"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ht="15.75"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ht="15.75"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ht="15.75"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ht="15.75"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ht="15.75"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ht="15.75"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ht="15.75"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ht="15.75"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ht="15.75"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ht="15.75"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ht="15.75"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ht="15.75"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ht="15.75"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ht="15.75"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ht="15.75"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ht="15.75"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ht="15.75"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ht="15.75"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ht="15.75"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ht="15.75"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ht="15.75"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ht="15.75"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ht="15.75"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ht="15.75"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ht="15.75"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ht="15.75"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ht="15.75"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ht="15.75"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ht="15.75"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ht="15.75"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ht="15.75"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ht="15.75"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ht="15.75"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ht="15.75"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ht="15.75"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ht="15.75"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ht="15.75"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ht="15.75"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ht="15.75"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ht="15.75"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ht="15.75"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ht="15.75"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ht="15.75"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ht="15.75"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ht="15.75"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ht="15.75"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ht="15.75"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ht="15.75"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ht="15.75"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ht="15.75"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ht="15.75"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ht="15.75"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ht="15.75"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ht="15.75"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ht="15.75"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ht="15.75"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ht="15.75"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ht="15.75"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ht="15.75"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ht="15.75"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ht="15.75"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ht="15.75"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ht="15.75"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ht="15.75"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ht="15.75"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ht="15.75"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ht="15.75"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ht="15.75"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ht="15.75"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ht="15.75"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ht="15.75"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ht="15.75"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ht="15.75"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ht="15.75"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ht="15.75"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ht="15.75"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ht="15.75"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ht="15.75"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ht="15.75"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ht="15.75"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ht="15.75"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ht="15.75"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ht="15.75"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ht="15.75"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ht="15.75"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ht="15.75"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ht="15.75"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ht="15.75"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ht="15.75"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ht="15.75"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ht="15.75"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ht="15.75"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ht="15.75"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ht="15.75"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ht="15.75"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ht="15.75"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ht="15.75"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ht="15.75"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ht="15.75"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ht="15.75"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ht="15.75"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ht="15.75"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ht="15.75"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ht="15.75"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ht="15.75"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ht="15.75"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ht="15.75"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ht="15.75"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ht="15.75"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ht="15.75"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ht="15.75"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ht="15.75"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ht="15.75"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ht="15.75"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ht="15.75"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ht="15.75"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ht="15.75"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ht="15.75"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ht="15.75"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ht="15.75"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ht="15.75"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ht="15.75"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ht="15.75"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ht="15.75"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ht="15.75"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ht="15.75"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ht="15.75"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ht="15.75"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ht="15.75"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ht="15.75"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ht="15.75"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ht="15.75"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ht="15.75"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ht="15.75"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ht="15.75"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ht="15.75"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ht="15.75"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ht="15.75"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ht="15.75"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ht="15.75"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ht="15.75"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ht="15.75"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ht="15.75"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ht="15.75"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ht="15.75"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ht="15.75"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ht="15.75"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ht="15.75"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ht="15.75"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ht="15.75"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ht="15.75"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ht="15.75"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ht="15.75"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ht="15.75"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ht="15.75"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ht="15.75"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ht="15.75"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ht="15.75"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ht="15.75"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ht="15.75"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ht="15.75"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ht="15.75"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ht="15.75"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ht="15.75"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ht="15.75"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ht="15.75"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ht="15.75"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ht="15.75"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ht="15.75"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ht="15.75"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ht="15.75"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ht="15.75"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ht="15.75"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ht="15.75"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ht="15.75"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ht="15.75"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ht="15.75"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ht="15.75"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ht="15.75"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ht="15.75"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ht="15.75"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ht="15.75"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ht="15.75"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ht="15.75"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ht="15.75"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ht="15.75"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ht="15.75"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ht="15.75"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ht="15.75"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ht="15.75"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ht="15.75"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ht="15.75"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ht="15.75"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ht="15.75"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ht="15.75"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ht="15.75"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ht="15.75"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ht="15.75"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ht="15.75"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ht="15.75"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ht="15.75"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ht="15.75"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ht="15.75"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ht="15.75"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ht="15.75"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ht="15.75"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ht="15.75"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ht="15.75"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ht="15.75"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ht="15.75"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ht="15.75"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ht="15.75"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ht="15.75"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ht="15.75"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ht="15.75"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ht="15.75"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ht="15.75"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ht="15.75"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ht="15.75"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ht="15.75"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ht="15.75"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ht="15.75"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ht="15.75"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ht="15.75"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ht="15.75"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ht="15.75"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ht="15.75"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ht="15.75"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ht="15.75"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ht="15.75"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ht="15.75"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ht="15.75"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ht="15.75"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ht="15.75"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ht="15.75"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ht="15.75"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ht="15.75"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ht="15.75"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ht="15.75"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ht="15.75"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ht="15.75"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ht="15.75"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ht="15.75"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ht="15.75"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ht="15.75"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ht="15.75"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ht="15.75"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ht="15.75"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ht="15.75"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ht="15.75"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ht="15.75"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ht="15.75"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ht="15.75"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ht="15.75"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ht="15.75"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ht="15.75"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ht="15.75"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ht="15.75"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ht="15.75"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ht="15.75"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ht="15.75"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ht="15.75"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ht="15.75"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ht="15.75"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ht="15.75"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ht="15.75"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ht="15.75"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ht="15.75"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ht="15.75"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ht="15.75"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ht="15.75"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ht="15.75"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ht="15.75"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ht="15.75"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ht="15.75"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ht="15.75"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ht="15.75"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ht="15.75"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ht="15.75"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ht="15.75"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ht="15.75"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ht="15.75"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ht="15.75"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ht="15.75"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ht="15.75"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ht="15.75"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ht="15.75"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ht="15.75"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ht="15.75"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ht="15.75"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ht="15.75"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ht="15.75"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ht="15.75"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ht="15.75"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ht="15.75"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ht="15.75"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ht="15.75"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ht="15.75"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ht="15.75"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ht="15.75"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ht="15.75"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ht="15.75"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ht="15.75"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ht="15.75"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ht="15.75"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ht="15.75"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ht="15.75"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ht="15.75"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ht="15.75"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ht="15.75"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ht="15.75"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ht="15.75"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ht="15.75"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ht="15.75"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ht="15.75"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ht="15.75"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ht="15.75"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ht="15.75"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ht="15.75"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ht="15.75"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ht="15.75"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ht="15.75"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ht="15.75"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ht="15.75"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ht="15.75"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ht="15.75"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ht="15.75"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ht="15.75"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ht="15.75"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ht="15.75"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ht="15.75"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ht="15.75"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ht="15.75"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ht="15.75"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ht="15.75"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ht="15.75"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ht="15.75"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ht="15.75"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ht="15.75"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ht="15.75"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ht="15.75"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ht="15.75"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ht="15.75"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ht="15.75"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ht="15.75"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ht="15.75"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ht="15.75"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ht="15.75"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ht="15.75"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ht="15.75"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ht="15.75"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ht="15.75"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ht="15.75"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ht="15.75"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ht="15.75"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ht="15.75"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ht="15.75"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ht="15.75"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ht="15.75"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ht="15.75"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ht="15.75"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ht="15.75"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ht="15.75"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ht="15.75"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ht="15.75"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ht="15.75"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ht="15.75"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ht="15.75"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ht="15.75"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ht="15.75"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ht="15.75"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ht="15.75"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ht="15.75"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ht="15.75"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ht="15.75"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ht="15.75"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ht="15.75"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ht="15.75"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ht="15.75"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ht="15.75"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ht="15.75"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ht="15.75"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ht="15.75"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ht="15.75"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ht="15.75"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ht="15.75"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ht="15.75"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ht="15.75"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ht="15.75"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ht="15.75"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ht="15.75"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ht="15.75"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ht="15.75"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ht="15.75"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ht="15.75"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ht="15.75"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ht="15.75"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ht="15.75"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ht="15.75"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ht="15.75"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ht="15.75"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ht="15.75"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ht="15.75"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ht="15.75"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ht="15.75"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ht="15.75"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ht="15.75"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ht="15.75"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ht="15.75"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ht="15.75"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ht="15.75"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ht="15.75"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ht="15.75"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ht="15.75"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ht="15.75"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ht="15.75"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ht="15.75"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ht="15.75"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ht="15.75"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ht="15.75"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ht="15.75"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ht="15.75"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ht="15.75"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ht="15.75"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ht="15.75"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ht="15.75"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ht="15.75"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ht="15.75"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ht="15.75"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ht="15.75"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ht="15.75"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ht="15.75"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ht="15.75"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ht="15.75"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ht="15.75"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ht="15.75"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ht="15.75"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ht="15.75"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ht="15.75"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ht="15.75"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ht="15.75"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ht="15.75"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ht="15.75"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ht="15.75"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ht="15.75"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ht="15.75"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ht="15.75"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ht="15.75"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ht="15.75"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ht="15.75"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ht="15.75"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ht="15.75"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ht="15.75"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ht="15.75"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ht="15.75"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ht="15.75"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ht="15.75"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ht="15.75"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ht="15.75"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ht="15.75"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ht="15.75"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ht="15.75"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ht="15.75"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ht="15.75"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ht="15.75"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ht="15.75"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ht="15.75"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12"/>
  <sheetViews>
    <sheetView workbookViewId="0">
      <selection activeCell="G6" sqref="G6:I12"/>
    </sheetView>
  </sheetViews>
  <sheetFormatPr defaultRowHeight="15.75" x14ac:dyDescent="0.25"/>
  <cols>
    <col min="1" max="1" width="24.5" bestFit="1" customWidth="1"/>
    <col min="2" max="2" width="22.75" bestFit="1" customWidth="1"/>
    <col min="3" max="3" width="13.5" customWidth="1"/>
    <col min="4" max="4" width="16" customWidth="1"/>
    <col min="5" max="5" width="15.5" customWidth="1"/>
  </cols>
  <sheetData>
    <row r="3" spans="1:9" x14ac:dyDescent="0.25">
      <c r="A3" s="1" t="s">
        <v>1554</v>
      </c>
      <c r="B3" s="1" t="s">
        <v>1556</v>
      </c>
      <c r="C3" s="1" t="s">
        <v>1555</v>
      </c>
    </row>
    <row r="4" spans="1:9" x14ac:dyDescent="0.25">
      <c r="A4" s="1">
        <v>1470</v>
      </c>
      <c r="B4" s="1">
        <v>237</v>
      </c>
      <c r="C4" s="1">
        <v>36.923809523809524</v>
      </c>
    </row>
    <row r="6" spans="1:9" x14ac:dyDescent="0.25">
      <c r="G6" s="6"/>
      <c r="H6" s="6"/>
      <c r="I6" s="6"/>
    </row>
    <row r="7" spans="1:9" x14ac:dyDescent="0.25">
      <c r="G7" s="6"/>
      <c r="H7" s="6"/>
      <c r="I7" s="6"/>
    </row>
    <row r="8" spans="1:9" x14ac:dyDescent="0.25">
      <c r="A8" s="2" t="s">
        <v>1557</v>
      </c>
      <c r="B8" s="2" t="s">
        <v>1558</v>
      </c>
      <c r="C8" s="2" t="s">
        <v>1559</v>
      </c>
      <c r="D8" s="2" t="s">
        <v>1560</v>
      </c>
      <c r="E8" s="2" t="s">
        <v>1561</v>
      </c>
      <c r="G8" s="6"/>
      <c r="H8" s="6"/>
      <c r="I8" s="6"/>
    </row>
    <row r="9" spans="1:9" x14ac:dyDescent="0.25">
      <c r="A9" s="2">
        <f>GETPIVOTDATA("Count of Employee Number",$A$3)</f>
        <v>1470</v>
      </c>
      <c r="B9" s="2">
        <f>GETPIVOTDATA("Sum of CF_attrition count",$A$3)</f>
        <v>237</v>
      </c>
      <c r="C9" s="2">
        <f>A9-B9</f>
        <v>1233</v>
      </c>
      <c r="D9" s="3">
        <f>GETPIVOTDATA("Average of Age",$A$3)</f>
        <v>36.923809523809524</v>
      </c>
      <c r="E9" s="4">
        <f>B9/A9</f>
        <v>0.16122448979591836</v>
      </c>
      <c r="G9" s="6"/>
      <c r="H9" s="6"/>
      <c r="I9" s="6"/>
    </row>
    <row r="10" spans="1:9" x14ac:dyDescent="0.25">
      <c r="G10" s="6"/>
      <c r="H10" s="6"/>
      <c r="I10" s="6"/>
    </row>
    <row r="11" spans="1:9" x14ac:dyDescent="0.25">
      <c r="G11" s="6"/>
      <c r="H11" s="6"/>
      <c r="I11" s="6"/>
    </row>
    <row r="12" spans="1:9" x14ac:dyDescent="0.25">
      <c r="G12" s="6"/>
      <c r="H12" s="6"/>
      <c r="I12" s="6"/>
    </row>
  </sheetData>
  <mergeCells count="1">
    <mergeCell ref="G6:I1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J22"/>
  <sheetViews>
    <sheetView zoomScale="120" zoomScaleNormal="120" workbookViewId="0">
      <selection activeCell="F10" sqref="F10"/>
    </sheetView>
  </sheetViews>
  <sheetFormatPr defaultRowHeight="15.75" x14ac:dyDescent="0.25"/>
  <cols>
    <col min="1" max="1" width="12.25" bestFit="1" customWidth="1"/>
    <col min="2" max="2" width="24.5" bestFit="1" customWidth="1"/>
  </cols>
  <sheetData>
    <row r="3" spans="1:10" x14ac:dyDescent="0.25">
      <c r="A3" s="1" t="s">
        <v>1562</v>
      </c>
      <c r="B3" s="1" t="s">
        <v>1554</v>
      </c>
    </row>
    <row r="4" spans="1:10" x14ac:dyDescent="0.25">
      <c r="A4" s="5" t="s">
        <v>51</v>
      </c>
      <c r="B4" s="1">
        <v>588</v>
      </c>
    </row>
    <row r="5" spans="1:10" x14ac:dyDescent="0.25">
      <c r="A5" s="5" t="s">
        <v>62</v>
      </c>
      <c r="B5" s="1">
        <v>882</v>
      </c>
    </row>
    <row r="6" spans="1:10" x14ac:dyDescent="0.25">
      <c r="A6" s="5" t="s">
        <v>1563</v>
      </c>
      <c r="B6" s="1">
        <v>1470</v>
      </c>
    </row>
    <row r="10" spans="1:10" x14ac:dyDescent="0.25">
      <c r="A10" s="2" t="s">
        <v>51</v>
      </c>
      <c r="B10" s="2">
        <f>GETPIVOTDATA("Employee Number",$A$3,"Gender","Female")</f>
        <v>588</v>
      </c>
      <c r="C10" s="2">
        <f>IFERROR(GETPIVOTDATA("Employee Number",$A$3,"Gender","Female"),0)</f>
        <v>588</v>
      </c>
    </row>
    <row r="11" spans="1:10" x14ac:dyDescent="0.25">
      <c r="A11" s="2" t="s">
        <v>62</v>
      </c>
      <c r="B11" s="2">
        <f>GETPIVOTDATA("Employee Number",$A$3,"Gender","Male")</f>
        <v>882</v>
      </c>
      <c r="C11" s="2">
        <f>IFERROR(GETPIVOTDATA("Employee Number",$A$3,"Gender","Male"),0)</f>
        <v>882</v>
      </c>
    </row>
    <row r="14" spans="1:10" x14ac:dyDescent="0.25">
      <c r="C14" s="6"/>
      <c r="D14" s="6"/>
      <c r="E14" s="6"/>
      <c r="F14" s="6"/>
      <c r="G14" s="6"/>
      <c r="H14" s="6"/>
      <c r="I14" s="6"/>
      <c r="J14" s="6"/>
    </row>
    <row r="15" spans="1:10" x14ac:dyDescent="0.25">
      <c r="C15" s="6"/>
      <c r="D15" s="6"/>
      <c r="E15" s="6"/>
      <c r="F15" s="6"/>
      <c r="G15" s="6"/>
      <c r="H15" s="6"/>
      <c r="I15" s="6"/>
      <c r="J15" s="6"/>
    </row>
    <row r="16" spans="1:10" x14ac:dyDescent="0.25">
      <c r="C16" s="6"/>
      <c r="D16" s="6"/>
      <c r="E16" s="6"/>
      <c r="F16" s="6"/>
      <c r="G16" s="6"/>
      <c r="H16" s="6"/>
      <c r="I16" s="6"/>
      <c r="J16" s="6"/>
    </row>
    <row r="17" spans="3:10" x14ac:dyDescent="0.25">
      <c r="C17" s="6"/>
      <c r="D17" s="6"/>
      <c r="E17" s="6"/>
      <c r="F17" s="6"/>
      <c r="G17" s="6"/>
      <c r="H17" s="6"/>
      <c r="I17" s="6"/>
      <c r="J17" s="6"/>
    </row>
    <row r="18" spans="3:10" x14ac:dyDescent="0.25">
      <c r="C18" s="6"/>
      <c r="D18" s="6"/>
      <c r="E18" s="6"/>
      <c r="F18" s="6"/>
      <c r="G18" s="6"/>
      <c r="H18" s="6"/>
      <c r="I18" s="6"/>
      <c r="J18" s="6"/>
    </row>
    <row r="19" spans="3:10" x14ac:dyDescent="0.25">
      <c r="C19" s="6"/>
      <c r="D19" s="6"/>
      <c r="E19" s="6"/>
      <c r="F19" s="6"/>
      <c r="G19" s="6"/>
      <c r="H19" s="6"/>
      <c r="I19" s="6"/>
      <c r="J19" s="6"/>
    </row>
    <row r="20" spans="3:10" x14ac:dyDescent="0.25">
      <c r="C20" s="6"/>
      <c r="D20" s="6"/>
      <c r="E20" s="6"/>
      <c r="F20" s="6"/>
      <c r="G20" s="6"/>
      <c r="H20" s="6"/>
      <c r="I20" s="6"/>
      <c r="J20" s="6"/>
    </row>
    <row r="21" spans="3:10" x14ac:dyDescent="0.25">
      <c r="C21" s="6"/>
      <c r="D21" s="6"/>
      <c r="E21" s="6"/>
      <c r="F21" s="6"/>
      <c r="G21" s="6"/>
      <c r="H21" s="6"/>
      <c r="I21" s="6"/>
      <c r="J21" s="6"/>
    </row>
    <row r="22" spans="3:10" x14ac:dyDescent="0.25">
      <c r="C22" s="6"/>
      <c r="D22" s="6"/>
      <c r="E22" s="6"/>
      <c r="F22" s="6"/>
      <c r="G22" s="6"/>
      <c r="H22" s="6"/>
      <c r="I22" s="6"/>
      <c r="J22" s="6"/>
    </row>
  </sheetData>
  <mergeCells count="1">
    <mergeCell ref="C14:J2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K17"/>
  <sheetViews>
    <sheetView workbookViewId="0">
      <selection activeCell="N12" sqref="N12"/>
    </sheetView>
  </sheetViews>
  <sheetFormatPr defaultRowHeight="15.75" x14ac:dyDescent="0.25"/>
  <cols>
    <col min="1" max="1" width="15.125" bestFit="1" customWidth="1"/>
    <col min="2" max="2" width="20.75" bestFit="1" customWidth="1"/>
  </cols>
  <sheetData>
    <row r="3" spans="1:11" x14ac:dyDescent="0.25">
      <c r="A3" s="1" t="s">
        <v>1562</v>
      </c>
      <c r="B3" s="1" t="s">
        <v>1556</v>
      </c>
      <c r="E3" s="6"/>
      <c r="F3" s="6"/>
      <c r="G3" s="6"/>
      <c r="H3" s="6"/>
      <c r="I3" s="6"/>
      <c r="J3" s="6"/>
      <c r="K3" s="6"/>
    </row>
    <row r="4" spans="1:11" x14ac:dyDescent="0.25">
      <c r="A4" s="5" t="s">
        <v>134</v>
      </c>
      <c r="B4" s="1">
        <v>5</v>
      </c>
      <c r="E4" s="6"/>
      <c r="F4" s="6"/>
      <c r="G4" s="6"/>
      <c r="H4" s="6"/>
      <c r="I4" s="6"/>
      <c r="J4" s="6"/>
      <c r="K4" s="6"/>
    </row>
    <row r="5" spans="1:11" x14ac:dyDescent="0.25">
      <c r="A5" s="5" t="s">
        <v>65</v>
      </c>
      <c r="B5" s="1">
        <v>31</v>
      </c>
      <c r="E5" s="6"/>
      <c r="F5" s="6"/>
      <c r="G5" s="6"/>
      <c r="H5" s="6"/>
      <c r="I5" s="6"/>
      <c r="J5" s="6"/>
      <c r="K5" s="6"/>
    </row>
    <row r="6" spans="1:11" x14ac:dyDescent="0.25">
      <c r="A6" s="5" t="s">
        <v>55</v>
      </c>
      <c r="B6" s="1">
        <v>44</v>
      </c>
      <c r="E6" s="6"/>
      <c r="F6" s="6"/>
      <c r="G6" s="6"/>
      <c r="H6" s="6"/>
      <c r="I6" s="6"/>
      <c r="J6" s="6"/>
      <c r="K6" s="6"/>
    </row>
    <row r="7" spans="1:11" x14ac:dyDescent="0.25">
      <c r="A7" s="5" t="s">
        <v>71</v>
      </c>
      <c r="B7" s="1">
        <v>58</v>
      </c>
      <c r="E7" s="6"/>
      <c r="F7" s="6"/>
      <c r="G7" s="6"/>
      <c r="H7" s="6"/>
      <c r="I7" s="6"/>
      <c r="J7" s="6"/>
      <c r="K7" s="6"/>
    </row>
    <row r="8" spans="1:11" x14ac:dyDescent="0.25">
      <c r="A8" s="5" t="s">
        <v>77</v>
      </c>
      <c r="B8" s="1">
        <v>99</v>
      </c>
      <c r="E8" s="6"/>
      <c r="F8" s="6"/>
      <c r="G8" s="6"/>
      <c r="H8" s="6"/>
      <c r="I8" s="6"/>
      <c r="J8" s="6"/>
      <c r="K8" s="6"/>
    </row>
    <row r="9" spans="1:11" x14ac:dyDescent="0.25">
      <c r="A9" s="5" t="s">
        <v>1563</v>
      </c>
      <c r="B9" s="1">
        <v>237</v>
      </c>
      <c r="E9" s="6"/>
      <c r="F9" s="6"/>
      <c r="G9" s="6"/>
      <c r="H9" s="6"/>
      <c r="I9" s="6"/>
      <c r="J9" s="6"/>
      <c r="K9" s="6"/>
    </row>
    <row r="10" spans="1:11" x14ac:dyDescent="0.25">
      <c r="E10" s="6"/>
      <c r="F10" s="6"/>
      <c r="G10" s="6"/>
      <c r="H10" s="6"/>
      <c r="I10" s="6"/>
      <c r="J10" s="6"/>
      <c r="K10" s="6"/>
    </row>
    <row r="11" spans="1:11" x14ac:dyDescent="0.25">
      <c r="E11" s="6"/>
      <c r="F11" s="6"/>
      <c r="G11" s="6"/>
      <c r="H11" s="6"/>
      <c r="I11" s="6"/>
      <c r="J11" s="6"/>
      <c r="K11" s="6"/>
    </row>
    <row r="12" spans="1:11" x14ac:dyDescent="0.25">
      <c r="E12" s="6"/>
      <c r="F12" s="6"/>
      <c r="G12" s="6"/>
      <c r="H12" s="6"/>
      <c r="I12" s="6"/>
      <c r="J12" s="6"/>
      <c r="K12" s="6"/>
    </row>
    <row r="13" spans="1:11" x14ac:dyDescent="0.25">
      <c r="E13" s="6"/>
      <c r="F13" s="6"/>
      <c r="G13" s="6"/>
      <c r="H13" s="6"/>
      <c r="I13" s="6"/>
      <c r="J13" s="6"/>
      <c r="K13" s="6"/>
    </row>
    <row r="14" spans="1:11" x14ac:dyDescent="0.25">
      <c r="E14" s="6"/>
      <c r="F14" s="6"/>
      <c r="G14" s="6"/>
      <c r="H14" s="6"/>
      <c r="I14" s="6"/>
      <c r="J14" s="6"/>
      <c r="K14" s="6"/>
    </row>
    <row r="15" spans="1:11" x14ac:dyDescent="0.25">
      <c r="E15" s="6"/>
      <c r="F15" s="6"/>
      <c r="G15" s="6"/>
      <c r="H15" s="6"/>
      <c r="I15" s="6"/>
      <c r="J15" s="6"/>
      <c r="K15" s="6"/>
    </row>
    <row r="16" spans="1:11" x14ac:dyDescent="0.25">
      <c r="E16" s="6"/>
      <c r="F16" s="6"/>
      <c r="G16" s="6"/>
      <c r="H16" s="6"/>
      <c r="I16" s="6"/>
      <c r="J16" s="6"/>
      <c r="K16" s="6"/>
    </row>
    <row r="17" spans="5:11" x14ac:dyDescent="0.25">
      <c r="E17" s="6"/>
      <c r="F17" s="6"/>
      <c r="G17" s="6"/>
      <c r="H17" s="6"/>
      <c r="I17" s="6"/>
      <c r="J17" s="6"/>
      <c r="K17" s="6"/>
    </row>
  </sheetData>
  <mergeCells count="1">
    <mergeCell ref="E3:K17"/>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L18"/>
  <sheetViews>
    <sheetView workbookViewId="0">
      <selection activeCell="O6" sqref="O6"/>
    </sheetView>
  </sheetViews>
  <sheetFormatPr defaultRowHeight="15.75" x14ac:dyDescent="0.25"/>
  <cols>
    <col min="1" max="1" width="21.875" bestFit="1" customWidth="1"/>
    <col min="2" max="2" width="20.75" bestFit="1" customWidth="1"/>
  </cols>
  <sheetData>
    <row r="3" spans="1:12" x14ac:dyDescent="0.25">
      <c r="A3" s="1" t="s">
        <v>1562</v>
      </c>
      <c r="B3" s="1" t="s">
        <v>1556</v>
      </c>
    </row>
    <row r="4" spans="1:12" x14ac:dyDescent="0.25">
      <c r="A4" s="5" t="s">
        <v>83</v>
      </c>
      <c r="B4" s="1">
        <v>9</v>
      </c>
      <c r="E4" s="6"/>
      <c r="F4" s="6"/>
      <c r="G4" s="6"/>
      <c r="H4" s="6"/>
      <c r="I4" s="6"/>
      <c r="J4" s="6"/>
      <c r="K4" s="6"/>
      <c r="L4" s="6"/>
    </row>
    <row r="5" spans="1:12" x14ac:dyDescent="0.25">
      <c r="A5" s="5" t="s">
        <v>163</v>
      </c>
      <c r="B5" s="1">
        <v>12</v>
      </c>
      <c r="E5" s="6"/>
      <c r="F5" s="6"/>
      <c r="G5" s="6"/>
      <c r="H5" s="6"/>
      <c r="I5" s="6"/>
      <c r="J5" s="6"/>
      <c r="K5" s="6"/>
      <c r="L5" s="6"/>
    </row>
    <row r="6" spans="1:12" x14ac:dyDescent="0.25">
      <c r="A6" s="5" t="s">
        <v>68</v>
      </c>
      <c r="B6" s="1">
        <v>62</v>
      </c>
      <c r="E6" s="6"/>
      <c r="F6" s="6"/>
      <c r="G6" s="6"/>
      <c r="H6" s="6"/>
      <c r="I6" s="6"/>
      <c r="J6" s="6"/>
      <c r="K6" s="6"/>
      <c r="L6" s="6"/>
    </row>
    <row r="7" spans="1:12" x14ac:dyDescent="0.25">
      <c r="A7" s="5" t="s">
        <v>95</v>
      </c>
      <c r="B7" s="1">
        <v>5</v>
      </c>
      <c r="E7" s="6"/>
      <c r="F7" s="6"/>
      <c r="G7" s="6"/>
      <c r="H7" s="6"/>
      <c r="I7" s="6"/>
      <c r="J7" s="6"/>
      <c r="K7" s="6"/>
      <c r="L7" s="6"/>
    </row>
    <row r="8" spans="1:12" x14ac:dyDescent="0.25">
      <c r="A8" s="5" t="s">
        <v>81</v>
      </c>
      <c r="B8" s="1">
        <v>10</v>
      </c>
      <c r="E8" s="6"/>
      <c r="F8" s="6"/>
      <c r="G8" s="6"/>
      <c r="H8" s="6"/>
      <c r="I8" s="6"/>
      <c r="J8" s="6"/>
      <c r="K8" s="6"/>
      <c r="L8" s="6"/>
    </row>
    <row r="9" spans="1:12" x14ac:dyDescent="0.25">
      <c r="A9" s="5" t="s">
        <v>101</v>
      </c>
      <c r="B9" s="1">
        <v>2</v>
      </c>
      <c r="E9" s="6"/>
      <c r="F9" s="6"/>
      <c r="G9" s="6"/>
      <c r="H9" s="6"/>
      <c r="I9" s="6"/>
      <c r="J9" s="6"/>
      <c r="K9" s="6"/>
      <c r="L9" s="6"/>
    </row>
    <row r="10" spans="1:12" x14ac:dyDescent="0.25">
      <c r="A10" s="5" t="s">
        <v>63</v>
      </c>
      <c r="B10" s="1">
        <v>47</v>
      </c>
      <c r="E10" s="6"/>
      <c r="F10" s="6"/>
      <c r="G10" s="6"/>
      <c r="H10" s="6"/>
      <c r="I10" s="6"/>
      <c r="J10" s="6"/>
      <c r="K10" s="6"/>
      <c r="L10" s="6"/>
    </row>
    <row r="11" spans="1:12" x14ac:dyDescent="0.25">
      <c r="A11" s="5" t="s">
        <v>52</v>
      </c>
      <c r="B11" s="1">
        <v>57</v>
      </c>
      <c r="E11" s="6"/>
      <c r="F11" s="6"/>
      <c r="G11" s="6"/>
      <c r="H11" s="6"/>
      <c r="I11" s="6"/>
      <c r="J11" s="6"/>
      <c r="K11" s="6"/>
      <c r="L11" s="6"/>
    </row>
    <row r="12" spans="1:12" x14ac:dyDescent="0.25">
      <c r="A12" s="5" t="s">
        <v>99</v>
      </c>
      <c r="B12" s="1">
        <v>33</v>
      </c>
      <c r="E12" s="6"/>
      <c r="F12" s="6"/>
      <c r="G12" s="6"/>
      <c r="H12" s="6"/>
      <c r="I12" s="6"/>
      <c r="J12" s="6"/>
      <c r="K12" s="6"/>
      <c r="L12" s="6"/>
    </row>
    <row r="13" spans="1:12" x14ac:dyDescent="0.25">
      <c r="A13" s="5" t="s">
        <v>1563</v>
      </c>
      <c r="B13" s="1">
        <v>237</v>
      </c>
      <c r="E13" s="6"/>
      <c r="F13" s="6"/>
      <c r="G13" s="6"/>
      <c r="H13" s="6"/>
      <c r="I13" s="6"/>
      <c r="J13" s="6"/>
      <c r="K13" s="6"/>
      <c r="L13" s="6"/>
    </row>
    <row r="14" spans="1:12" x14ac:dyDescent="0.25">
      <c r="E14" s="6"/>
      <c r="F14" s="6"/>
      <c r="G14" s="6"/>
      <c r="H14" s="6"/>
      <c r="I14" s="6"/>
      <c r="J14" s="6"/>
      <c r="K14" s="6"/>
      <c r="L14" s="6"/>
    </row>
    <row r="15" spans="1:12" x14ac:dyDescent="0.25">
      <c r="E15" s="6"/>
      <c r="F15" s="6"/>
      <c r="G15" s="6"/>
      <c r="H15" s="6"/>
      <c r="I15" s="6"/>
      <c r="J15" s="6"/>
      <c r="K15" s="6"/>
      <c r="L15" s="6"/>
    </row>
    <row r="16" spans="1:12" x14ac:dyDescent="0.25">
      <c r="E16" s="6"/>
      <c r="F16" s="6"/>
      <c r="G16" s="6"/>
      <c r="H16" s="6"/>
      <c r="I16" s="6"/>
      <c r="J16" s="6"/>
      <c r="K16" s="6"/>
      <c r="L16" s="6"/>
    </row>
    <row r="17" spans="5:12" x14ac:dyDescent="0.25">
      <c r="E17" s="6"/>
      <c r="F17" s="6"/>
      <c r="G17" s="6"/>
      <c r="H17" s="6"/>
      <c r="I17" s="6"/>
      <c r="J17" s="6"/>
      <c r="K17" s="6"/>
      <c r="L17" s="6"/>
    </row>
    <row r="18" spans="5:12" x14ac:dyDescent="0.25">
      <c r="E18" s="6"/>
      <c r="F18" s="6"/>
      <c r="G18" s="6"/>
      <c r="H18" s="6"/>
      <c r="I18" s="6"/>
      <c r="J18" s="6"/>
      <c r="K18" s="6"/>
      <c r="L18" s="6"/>
    </row>
  </sheetData>
  <mergeCells count="1">
    <mergeCell ref="E4:L18"/>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T24"/>
  <sheetViews>
    <sheetView workbookViewId="0">
      <selection activeCell="N31" sqref="N31"/>
    </sheetView>
  </sheetViews>
  <sheetFormatPr defaultRowHeight="15.75" x14ac:dyDescent="0.25"/>
  <cols>
    <col min="1" max="1" width="11.5" bestFit="1" customWidth="1"/>
    <col min="2" max="2" width="20.75" bestFit="1" customWidth="1"/>
  </cols>
  <sheetData>
    <row r="2" spans="1:20" x14ac:dyDescent="0.25">
      <c r="D2" s="6"/>
      <c r="E2" s="6"/>
      <c r="F2" s="6"/>
      <c r="H2" s="6"/>
      <c r="I2" s="6"/>
      <c r="J2" s="6"/>
    </row>
    <row r="3" spans="1:20" x14ac:dyDescent="0.25">
      <c r="A3" s="1" t="s">
        <v>1562</v>
      </c>
      <c r="B3" s="1" t="s">
        <v>1556</v>
      </c>
      <c r="D3" s="6"/>
      <c r="E3" s="6"/>
      <c r="F3" s="6"/>
      <c r="H3" s="6"/>
      <c r="I3" s="6"/>
      <c r="J3" s="6"/>
    </row>
    <row r="4" spans="1:20" x14ac:dyDescent="0.25">
      <c r="A4" s="5" t="s">
        <v>161</v>
      </c>
      <c r="B4" s="1">
        <v>12</v>
      </c>
      <c r="D4" s="6"/>
      <c r="E4" s="6"/>
      <c r="F4" s="6"/>
      <c r="H4" s="6"/>
      <c r="I4" s="6"/>
      <c r="J4" s="6"/>
    </row>
    <row r="5" spans="1:20" x14ac:dyDescent="0.25">
      <c r="A5" s="5" t="s">
        <v>60</v>
      </c>
      <c r="B5" s="1">
        <v>133</v>
      </c>
      <c r="D5" s="6"/>
      <c r="E5" s="6"/>
      <c r="F5" s="6"/>
      <c r="H5" s="6"/>
      <c r="I5" s="6"/>
      <c r="J5" s="6"/>
    </row>
    <row r="6" spans="1:20" x14ac:dyDescent="0.25">
      <c r="A6" s="5" t="s">
        <v>48</v>
      </c>
      <c r="B6" s="1">
        <v>92</v>
      </c>
      <c r="D6" s="6"/>
      <c r="E6" s="6"/>
      <c r="F6" s="6"/>
      <c r="H6" s="6"/>
      <c r="I6" s="6"/>
      <c r="J6" s="6"/>
    </row>
    <row r="7" spans="1:20" x14ac:dyDescent="0.25">
      <c r="A7" s="5" t="s">
        <v>1563</v>
      </c>
      <c r="B7" s="1">
        <v>237</v>
      </c>
      <c r="D7" s="6"/>
      <c r="E7" s="6"/>
      <c r="F7" s="6"/>
      <c r="H7" s="6"/>
      <c r="I7" s="6"/>
      <c r="J7" s="6"/>
    </row>
    <row r="8" spans="1:20" x14ac:dyDescent="0.25">
      <c r="D8" s="6"/>
      <c r="E8" s="6"/>
      <c r="F8" s="6"/>
      <c r="H8" s="6"/>
      <c r="I8" s="6"/>
      <c r="J8" s="6"/>
    </row>
    <row r="11" spans="1:20" x14ac:dyDescent="0.25">
      <c r="B11" s="6"/>
      <c r="C11" s="6"/>
      <c r="D11" s="6"/>
      <c r="E11" s="6"/>
      <c r="F11" s="6"/>
      <c r="H11" s="6"/>
      <c r="I11" s="6"/>
      <c r="J11" s="6"/>
      <c r="K11" s="6"/>
      <c r="L11" s="6"/>
      <c r="M11" s="6"/>
      <c r="O11" s="6"/>
      <c r="P11" s="6"/>
      <c r="Q11" s="6"/>
      <c r="R11" s="6"/>
      <c r="S11" s="6"/>
      <c r="T11" s="6"/>
    </row>
    <row r="12" spans="1:20" x14ac:dyDescent="0.25">
      <c r="B12" s="6"/>
      <c r="C12" s="6"/>
      <c r="D12" s="6"/>
      <c r="E12" s="6"/>
      <c r="F12" s="6"/>
      <c r="H12" s="6"/>
      <c r="I12" s="6"/>
      <c r="J12" s="6"/>
      <c r="K12" s="6"/>
      <c r="L12" s="6"/>
      <c r="M12" s="6"/>
      <c r="O12" s="6"/>
      <c r="P12" s="6"/>
      <c r="Q12" s="6"/>
      <c r="R12" s="6"/>
      <c r="S12" s="6"/>
      <c r="T12" s="6"/>
    </row>
    <row r="13" spans="1:20" x14ac:dyDescent="0.25">
      <c r="B13" s="6"/>
      <c r="C13" s="6"/>
      <c r="D13" s="6"/>
      <c r="E13" s="6"/>
      <c r="F13" s="6"/>
      <c r="H13" s="6"/>
      <c r="I13" s="6"/>
      <c r="J13" s="6"/>
      <c r="K13" s="6"/>
      <c r="L13" s="6"/>
      <c r="M13" s="6"/>
      <c r="O13" s="6"/>
      <c r="P13" s="6"/>
      <c r="Q13" s="6"/>
      <c r="R13" s="6"/>
      <c r="S13" s="6"/>
      <c r="T13" s="6"/>
    </row>
    <row r="14" spans="1:20" x14ac:dyDescent="0.25">
      <c r="B14" s="6"/>
      <c r="C14" s="6"/>
      <c r="D14" s="6"/>
      <c r="E14" s="6"/>
      <c r="F14" s="6"/>
      <c r="H14" s="6"/>
      <c r="I14" s="6"/>
      <c r="J14" s="6"/>
      <c r="K14" s="6"/>
      <c r="L14" s="6"/>
      <c r="M14" s="6"/>
      <c r="O14" s="6"/>
      <c r="P14" s="6"/>
      <c r="Q14" s="6"/>
      <c r="R14" s="6"/>
      <c r="S14" s="6"/>
      <c r="T14" s="6"/>
    </row>
    <row r="15" spans="1:20" x14ac:dyDescent="0.25">
      <c r="B15" s="6"/>
      <c r="C15" s="6"/>
      <c r="D15" s="6"/>
      <c r="E15" s="6"/>
      <c r="F15" s="6"/>
      <c r="H15" s="6"/>
      <c r="I15" s="6"/>
      <c r="J15" s="6"/>
      <c r="K15" s="6"/>
      <c r="L15" s="6"/>
      <c r="M15" s="6"/>
      <c r="O15" s="6"/>
      <c r="P15" s="6"/>
      <c r="Q15" s="6"/>
      <c r="R15" s="6"/>
      <c r="S15" s="6"/>
      <c r="T15" s="6"/>
    </row>
    <row r="16" spans="1:20" x14ac:dyDescent="0.25">
      <c r="B16" s="6"/>
      <c r="C16" s="6"/>
      <c r="D16" s="6"/>
      <c r="E16" s="6"/>
      <c r="F16" s="6"/>
      <c r="H16" s="6"/>
      <c r="I16" s="6"/>
      <c r="J16" s="6"/>
      <c r="K16" s="6"/>
      <c r="L16" s="6"/>
      <c r="M16" s="6"/>
      <c r="O16" s="6"/>
      <c r="P16" s="6"/>
      <c r="Q16" s="6"/>
      <c r="R16" s="6"/>
      <c r="S16" s="6"/>
      <c r="T16" s="6"/>
    </row>
    <row r="17" spans="2:20" x14ac:dyDescent="0.25">
      <c r="B17" s="6"/>
      <c r="C17" s="6"/>
      <c r="D17" s="6"/>
      <c r="E17" s="6"/>
      <c r="F17" s="6"/>
      <c r="H17" s="6"/>
      <c r="I17" s="6"/>
      <c r="J17" s="6"/>
      <c r="K17" s="6"/>
      <c r="L17" s="6"/>
      <c r="M17" s="6"/>
      <c r="O17" s="6"/>
      <c r="P17" s="6"/>
      <c r="Q17" s="6"/>
      <c r="R17" s="6"/>
      <c r="S17" s="6"/>
      <c r="T17" s="6"/>
    </row>
    <row r="18" spans="2:20" x14ac:dyDescent="0.25">
      <c r="B18" s="6"/>
      <c r="C18" s="6"/>
      <c r="D18" s="6"/>
      <c r="E18" s="6"/>
      <c r="F18" s="6"/>
      <c r="H18" s="6"/>
      <c r="I18" s="6"/>
      <c r="J18" s="6"/>
      <c r="K18" s="6"/>
      <c r="L18" s="6"/>
      <c r="M18" s="6"/>
      <c r="O18" s="6"/>
      <c r="P18" s="6"/>
      <c r="Q18" s="6"/>
      <c r="R18" s="6"/>
      <c r="S18" s="6"/>
      <c r="T18" s="6"/>
    </row>
    <row r="19" spans="2:20" x14ac:dyDescent="0.25">
      <c r="B19" s="6"/>
      <c r="C19" s="6"/>
      <c r="D19" s="6"/>
      <c r="E19" s="6"/>
      <c r="F19" s="6"/>
      <c r="H19" s="6"/>
      <c r="I19" s="6"/>
      <c r="J19" s="6"/>
      <c r="K19" s="6"/>
      <c r="L19" s="6"/>
      <c r="M19" s="6"/>
      <c r="O19" s="6"/>
      <c r="P19" s="6"/>
      <c r="Q19" s="6"/>
      <c r="R19" s="6"/>
      <c r="S19" s="6"/>
      <c r="T19" s="6"/>
    </row>
    <row r="20" spans="2:20" x14ac:dyDescent="0.25">
      <c r="B20" s="6"/>
      <c r="C20" s="6"/>
      <c r="D20" s="6"/>
      <c r="E20" s="6"/>
      <c r="F20" s="6"/>
      <c r="H20" s="6"/>
      <c r="I20" s="6"/>
      <c r="J20" s="6"/>
      <c r="K20" s="6"/>
      <c r="L20" s="6"/>
      <c r="M20" s="6"/>
      <c r="O20" s="6"/>
      <c r="P20" s="6"/>
      <c r="Q20" s="6"/>
      <c r="R20" s="6"/>
      <c r="S20" s="6"/>
      <c r="T20" s="6"/>
    </row>
    <row r="21" spans="2:20" x14ac:dyDescent="0.25">
      <c r="B21" s="6"/>
      <c r="C21" s="6"/>
      <c r="D21" s="6"/>
      <c r="E21" s="6"/>
      <c r="F21" s="6"/>
      <c r="H21" s="6"/>
      <c r="I21" s="6"/>
      <c r="J21" s="6"/>
      <c r="K21" s="6"/>
      <c r="L21" s="6"/>
      <c r="M21" s="6"/>
      <c r="O21" s="6"/>
      <c r="P21" s="6"/>
      <c r="Q21" s="6"/>
      <c r="R21" s="6"/>
      <c r="S21" s="6"/>
      <c r="T21" s="6"/>
    </row>
    <row r="22" spans="2:20" x14ac:dyDescent="0.25">
      <c r="B22" s="6"/>
      <c r="C22" s="6"/>
      <c r="D22" s="6"/>
      <c r="E22" s="6"/>
      <c r="F22" s="6"/>
      <c r="H22" s="6"/>
      <c r="I22" s="6"/>
      <c r="J22" s="6"/>
      <c r="K22" s="6"/>
      <c r="L22" s="6"/>
      <c r="M22" s="6"/>
      <c r="O22" s="6"/>
      <c r="P22" s="6"/>
      <c r="Q22" s="6"/>
      <c r="R22" s="6"/>
      <c r="S22" s="6"/>
      <c r="T22" s="6"/>
    </row>
    <row r="23" spans="2:20" x14ac:dyDescent="0.25">
      <c r="B23" s="6"/>
      <c r="C23" s="6"/>
      <c r="D23" s="6"/>
      <c r="E23" s="6"/>
      <c r="F23" s="6"/>
      <c r="H23" s="6"/>
      <c r="I23" s="6"/>
      <c r="J23" s="6"/>
      <c r="K23" s="6"/>
      <c r="L23" s="6"/>
      <c r="M23" s="6"/>
      <c r="O23" s="6"/>
      <c r="P23" s="6"/>
      <c r="Q23" s="6"/>
      <c r="R23" s="6"/>
      <c r="S23" s="6"/>
      <c r="T23" s="6"/>
    </row>
    <row r="24" spans="2:20" x14ac:dyDescent="0.25">
      <c r="B24" s="6"/>
      <c r="C24" s="6"/>
      <c r="D24" s="6"/>
      <c r="E24" s="6"/>
      <c r="F24" s="6"/>
      <c r="H24" s="6"/>
      <c r="I24" s="6"/>
      <c r="J24" s="6"/>
      <c r="K24" s="6"/>
      <c r="L24" s="6"/>
      <c r="M24" s="6"/>
      <c r="O24" s="6"/>
      <c r="P24" s="6"/>
      <c r="Q24" s="6"/>
      <c r="R24" s="6"/>
      <c r="S24" s="6"/>
      <c r="T24" s="6"/>
    </row>
  </sheetData>
  <mergeCells count="5">
    <mergeCell ref="D2:F8"/>
    <mergeCell ref="B11:F24"/>
    <mergeCell ref="H11:M24"/>
    <mergeCell ref="H2:J8"/>
    <mergeCell ref="O11:T2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L22"/>
  <sheetViews>
    <sheetView workbookViewId="0">
      <selection activeCell="P4" sqref="P4"/>
    </sheetView>
  </sheetViews>
  <sheetFormatPr defaultRowHeight="15.75" x14ac:dyDescent="0.25"/>
  <cols>
    <col min="1" max="1" width="11.5" bestFit="1" customWidth="1"/>
    <col min="2" max="2" width="20.75" bestFit="1" customWidth="1"/>
  </cols>
  <sheetData>
    <row r="3" spans="1:12" x14ac:dyDescent="0.25">
      <c r="A3" s="1" t="s">
        <v>1562</v>
      </c>
      <c r="B3" s="1" t="s">
        <v>1556</v>
      </c>
    </row>
    <row r="4" spans="1:12" x14ac:dyDescent="0.25">
      <c r="A4" s="5" t="s">
        <v>69</v>
      </c>
      <c r="B4" s="1">
        <v>112</v>
      </c>
    </row>
    <row r="5" spans="1:12" x14ac:dyDescent="0.25">
      <c r="A5" s="5" t="s">
        <v>46</v>
      </c>
      <c r="B5" s="1">
        <v>51</v>
      </c>
    </row>
    <row r="6" spans="1:12" x14ac:dyDescent="0.25">
      <c r="A6" s="5" t="s">
        <v>58</v>
      </c>
      <c r="B6" s="1">
        <v>25</v>
      </c>
    </row>
    <row r="7" spans="1:12" x14ac:dyDescent="0.25">
      <c r="A7" s="5" t="s">
        <v>75</v>
      </c>
      <c r="B7" s="1">
        <v>11</v>
      </c>
      <c r="E7" s="6"/>
      <c r="F7" s="6"/>
      <c r="G7" s="6"/>
      <c r="H7" s="6"/>
      <c r="I7" s="6"/>
      <c r="J7" s="6"/>
      <c r="K7" s="6"/>
      <c r="L7" s="6"/>
    </row>
    <row r="8" spans="1:12" x14ac:dyDescent="0.25">
      <c r="A8" s="5" t="s">
        <v>92</v>
      </c>
      <c r="B8" s="1">
        <v>38</v>
      </c>
      <c r="E8" s="6"/>
      <c r="F8" s="6"/>
      <c r="G8" s="6"/>
      <c r="H8" s="6"/>
      <c r="I8" s="6"/>
      <c r="J8" s="6"/>
      <c r="K8" s="6"/>
      <c r="L8" s="6"/>
    </row>
    <row r="9" spans="1:12" x14ac:dyDescent="0.25">
      <c r="A9" s="5" t="s">
        <v>1563</v>
      </c>
      <c r="B9" s="1">
        <v>237</v>
      </c>
      <c r="E9" s="6"/>
      <c r="F9" s="6"/>
      <c r="G9" s="6"/>
      <c r="H9" s="6"/>
      <c r="I9" s="6"/>
      <c r="J9" s="6"/>
      <c r="K9" s="6"/>
      <c r="L9" s="6"/>
    </row>
    <row r="10" spans="1:12" x14ac:dyDescent="0.25">
      <c r="E10" s="6"/>
      <c r="F10" s="6"/>
      <c r="G10" s="6"/>
      <c r="H10" s="6"/>
      <c r="I10" s="6"/>
      <c r="J10" s="6"/>
      <c r="K10" s="6"/>
      <c r="L10" s="6"/>
    </row>
    <row r="11" spans="1:12" x14ac:dyDescent="0.25">
      <c r="E11" s="6"/>
      <c r="F11" s="6"/>
      <c r="G11" s="6"/>
      <c r="H11" s="6"/>
      <c r="I11" s="6"/>
      <c r="J11" s="6"/>
      <c r="K11" s="6"/>
      <c r="L11" s="6"/>
    </row>
    <row r="12" spans="1:12" x14ac:dyDescent="0.25">
      <c r="E12" s="6"/>
      <c r="F12" s="6"/>
      <c r="G12" s="6"/>
      <c r="H12" s="6"/>
      <c r="I12" s="6"/>
      <c r="J12" s="6"/>
      <c r="K12" s="6"/>
      <c r="L12" s="6"/>
    </row>
    <row r="13" spans="1:12" x14ac:dyDescent="0.25">
      <c r="E13" s="6"/>
      <c r="F13" s="6"/>
      <c r="G13" s="6"/>
      <c r="H13" s="6"/>
      <c r="I13" s="6"/>
      <c r="J13" s="6"/>
      <c r="K13" s="6"/>
      <c r="L13" s="6"/>
    </row>
    <row r="14" spans="1:12" x14ac:dyDescent="0.25">
      <c r="E14" s="6"/>
      <c r="F14" s="6"/>
      <c r="G14" s="6"/>
      <c r="H14" s="6"/>
      <c r="I14" s="6"/>
      <c r="J14" s="6"/>
      <c r="K14" s="6"/>
      <c r="L14" s="6"/>
    </row>
    <row r="15" spans="1:12" x14ac:dyDescent="0.25">
      <c r="E15" s="6"/>
      <c r="F15" s="6"/>
      <c r="G15" s="6"/>
      <c r="H15" s="6"/>
      <c r="I15" s="6"/>
      <c r="J15" s="6"/>
      <c r="K15" s="6"/>
      <c r="L15" s="6"/>
    </row>
    <row r="16" spans="1:12" x14ac:dyDescent="0.25">
      <c r="E16" s="6"/>
      <c r="F16" s="6"/>
      <c r="G16" s="6"/>
      <c r="H16" s="6"/>
      <c r="I16" s="6"/>
      <c r="J16" s="6"/>
      <c r="K16" s="6"/>
      <c r="L16" s="6"/>
    </row>
    <row r="17" spans="5:12" x14ac:dyDescent="0.25">
      <c r="E17" s="6"/>
      <c r="F17" s="6"/>
      <c r="G17" s="6"/>
      <c r="H17" s="6"/>
      <c r="I17" s="6"/>
      <c r="J17" s="6"/>
      <c r="K17" s="6"/>
      <c r="L17" s="6"/>
    </row>
    <row r="18" spans="5:12" x14ac:dyDescent="0.25">
      <c r="E18" s="6"/>
      <c r="F18" s="6"/>
      <c r="G18" s="6"/>
      <c r="H18" s="6"/>
      <c r="I18" s="6"/>
      <c r="J18" s="6"/>
      <c r="K18" s="6"/>
      <c r="L18" s="6"/>
    </row>
    <row r="19" spans="5:12" x14ac:dyDescent="0.25">
      <c r="E19" s="6"/>
      <c r="F19" s="6"/>
      <c r="G19" s="6"/>
      <c r="H19" s="6"/>
      <c r="I19" s="6"/>
      <c r="J19" s="6"/>
      <c r="K19" s="6"/>
      <c r="L19" s="6"/>
    </row>
    <row r="20" spans="5:12" x14ac:dyDescent="0.25">
      <c r="E20" s="6"/>
      <c r="F20" s="6"/>
      <c r="G20" s="6"/>
      <c r="H20" s="6"/>
      <c r="I20" s="6"/>
      <c r="J20" s="6"/>
      <c r="K20" s="6"/>
      <c r="L20" s="6"/>
    </row>
    <row r="21" spans="5:12" x14ac:dyDescent="0.25">
      <c r="E21" s="6"/>
      <c r="F21" s="6"/>
      <c r="G21" s="6"/>
      <c r="H21" s="6"/>
      <c r="I21" s="6"/>
      <c r="J21" s="6"/>
      <c r="K21" s="6"/>
      <c r="L21" s="6"/>
    </row>
    <row r="22" spans="5:12" x14ac:dyDescent="0.25">
      <c r="E22" s="6"/>
      <c r="F22" s="6"/>
      <c r="G22" s="6"/>
      <c r="H22" s="6"/>
      <c r="I22" s="6"/>
      <c r="J22" s="6"/>
      <c r="K22" s="6"/>
      <c r="L22" s="6"/>
    </row>
  </sheetData>
  <mergeCells count="1">
    <mergeCell ref="E7:L2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P30"/>
  <sheetViews>
    <sheetView workbookViewId="0">
      <selection activeCell="E14" sqref="E14"/>
    </sheetView>
  </sheetViews>
  <sheetFormatPr defaultRowHeight="15.75" x14ac:dyDescent="0.25"/>
  <cols>
    <col min="1" max="1" width="11.5" bestFit="1" customWidth="1"/>
    <col min="2" max="2" width="20.75" bestFit="1" customWidth="1"/>
  </cols>
  <sheetData>
    <row r="3" spans="1:16" x14ac:dyDescent="0.25">
      <c r="A3" s="1" t="s">
        <v>1562</v>
      </c>
      <c r="B3" s="1" t="s">
        <v>1556</v>
      </c>
      <c r="I3" s="6"/>
      <c r="J3" s="6"/>
      <c r="K3" s="6"/>
      <c r="M3" s="6"/>
      <c r="N3" s="6"/>
      <c r="O3" s="6"/>
      <c r="P3" s="6"/>
    </row>
    <row r="4" spans="1:16" x14ac:dyDescent="0.25">
      <c r="A4" s="5" t="s">
        <v>79</v>
      </c>
      <c r="B4" s="1">
        <v>33</v>
      </c>
      <c r="E4" s="6"/>
      <c r="F4" s="6"/>
      <c r="G4" s="6"/>
      <c r="I4" s="6"/>
      <c r="J4" s="6"/>
      <c r="K4" s="6"/>
      <c r="M4" s="6"/>
      <c r="N4" s="6"/>
      <c r="O4" s="6"/>
      <c r="P4" s="6"/>
    </row>
    <row r="5" spans="1:16" x14ac:dyDescent="0.25">
      <c r="A5" s="5" t="s">
        <v>64</v>
      </c>
      <c r="B5" s="1">
        <v>84</v>
      </c>
      <c r="E5" s="6"/>
      <c r="F5" s="6"/>
      <c r="G5" s="6"/>
      <c r="I5" s="6"/>
      <c r="J5" s="6"/>
      <c r="K5" s="6"/>
      <c r="M5" s="6"/>
      <c r="N5" s="6"/>
      <c r="O5" s="6"/>
      <c r="P5" s="6"/>
    </row>
    <row r="6" spans="1:16" x14ac:dyDescent="0.25">
      <c r="A6" s="5" t="s">
        <v>53</v>
      </c>
      <c r="B6" s="1">
        <v>120</v>
      </c>
      <c r="E6" s="6"/>
      <c r="F6" s="6"/>
      <c r="G6" s="6"/>
      <c r="I6" s="6"/>
      <c r="J6" s="6"/>
      <c r="K6" s="6"/>
      <c r="M6" s="6"/>
      <c r="N6" s="6"/>
      <c r="O6" s="6"/>
      <c r="P6" s="6"/>
    </row>
    <row r="7" spans="1:16" x14ac:dyDescent="0.25">
      <c r="A7" s="5" t="s">
        <v>1563</v>
      </c>
      <c r="B7" s="1">
        <v>237</v>
      </c>
      <c r="E7" s="6"/>
      <c r="F7" s="6"/>
      <c r="G7" s="6"/>
      <c r="I7" s="6"/>
      <c r="J7" s="6"/>
      <c r="K7" s="6"/>
      <c r="M7" s="6"/>
      <c r="N7" s="6"/>
      <c r="O7" s="6"/>
      <c r="P7" s="6"/>
    </row>
    <row r="8" spans="1:16" x14ac:dyDescent="0.25">
      <c r="E8" s="6"/>
      <c r="F8" s="6"/>
      <c r="G8" s="6"/>
      <c r="I8" s="6"/>
      <c r="J8" s="6"/>
      <c r="K8" s="6"/>
      <c r="M8" s="6"/>
      <c r="N8" s="6"/>
      <c r="O8" s="6"/>
      <c r="P8" s="6"/>
    </row>
    <row r="9" spans="1:16" x14ac:dyDescent="0.25">
      <c r="E9" s="6"/>
      <c r="F9" s="6"/>
      <c r="G9" s="6"/>
      <c r="I9" s="6"/>
      <c r="J9" s="6"/>
      <c r="K9" s="6"/>
      <c r="M9" s="6"/>
      <c r="N9" s="6"/>
      <c r="O9" s="6"/>
      <c r="P9" s="6"/>
    </row>
    <row r="10" spans="1:16" x14ac:dyDescent="0.25">
      <c r="E10" s="6"/>
      <c r="F10" s="6"/>
      <c r="G10" s="6"/>
      <c r="I10" s="6"/>
      <c r="J10" s="6"/>
      <c r="K10" s="6"/>
      <c r="M10" s="6"/>
      <c r="N10" s="6"/>
      <c r="O10" s="6"/>
      <c r="P10" s="6"/>
    </row>
    <row r="11" spans="1:16" x14ac:dyDescent="0.25">
      <c r="I11" s="6"/>
      <c r="J11" s="6"/>
      <c r="K11" s="6"/>
      <c r="M11" s="6"/>
      <c r="N11" s="6"/>
      <c r="O11" s="6"/>
      <c r="P11" s="6"/>
    </row>
    <row r="12" spans="1:16" x14ac:dyDescent="0.25">
      <c r="I12" s="6"/>
      <c r="J12" s="6"/>
      <c r="K12" s="6"/>
      <c r="M12" s="6"/>
      <c r="N12" s="6"/>
      <c r="O12" s="6"/>
      <c r="P12" s="6"/>
    </row>
    <row r="13" spans="1:16" x14ac:dyDescent="0.25">
      <c r="I13" s="6"/>
      <c r="J13" s="6"/>
      <c r="K13" s="6"/>
      <c r="M13" s="6"/>
      <c r="N13" s="6"/>
      <c r="O13" s="6"/>
      <c r="P13" s="6"/>
    </row>
    <row r="14" spans="1:16" x14ac:dyDescent="0.25">
      <c r="M14" s="6"/>
      <c r="N14" s="6"/>
      <c r="O14" s="6"/>
      <c r="P14" s="6"/>
    </row>
    <row r="15" spans="1:16" x14ac:dyDescent="0.25">
      <c r="M15" s="6"/>
      <c r="N15" s="6"/>
      <c r="O15" s="6"/>
      <c r="P15" s="6"/>
    </row>
    <row r="16" spans="1:16" x14ac:dyDescent="0.25">
      <c r="D16" s="6"/>
      <c r="E16" s="6"/>
      <c r="F16" s="6"/>
      <c r="G16" s="6"/>
      <c r="H16" s="6"/>
      <c r="I16" s="6"/>
      <c r="J16" s="6"/>
      <c r="K16" s="6"/>
      <c r="M16" s="6"/>
      <c r="N16" s="6"/>
      <c r="O16" s="6"/>
      <c r="P16" s="6"/>
    </row>
    <row r="17" spans="4:16" x14ac:dyDescent="0.25">
      <c r="D17" s="6"/>
      <c r="E17" s="6"/>
      <c r="F17" s="6"/>
      <c r="G17" s="6"/>
      <c r="H17" s="6"/>
      <c r="I17" s="6"/>
      <c r="J17" s="6"/>
      <c r="K17" s="6"/>
      <c r="M17" s="6"/>
      <c r="N17" s="6"/>
      <c r="O17" s="6"/>
      <c r="P17" s="6"/>
    </row>
    <row r="18" spans="4:16" x14ac:dyDescent="0.25">
      <c r="D18" s="6"/>
      <c r="E18" s="6"/>
      <c r="F18" s="6"/>
      <c r="G18" s="6"/>
      <c r="H18" s="6"/>
      <c r="I18" s="6"/>
      <c r="J18" s="6"/>
      <c r="K18" s="6"/>
    </row>
    <row r="19" spans="4:16" x14ac:dyDescent="0.25">
      <c r="D19" s="6"/>
      <c r="E19" s="6"/>
      <c r="F19" s="6"/>
      <c r="G19" s="6"/>
      <c r="H19" s="6"/>
      <c r="I19" s="6"/>
      <c r="J19" s="6"/>
      <c r="K19" s="6"/>
    </row>
    <row r="20" spans="4:16" x14ac:dyDescent="0.25">
      <c r="D20" s="6"/>
      <c r="E20" s="6"/>
      <c r="F20" s="6"/>
      <c r="G20" s="6"/>
      <c r="H20" s="6"/>
      <c r="I20" s="6"/>
      <c r="J20" s="6"/>
      <c r="K20" s="6"/>
    </row>
    <row r="21" spans="4:16" x14ac:dyDescent="0.25">
      <c r="D21" s="6"/>
      <c r="E21" s="6"/>
      <c r="F21" s="6"/>
      <c r="G21" s="6"/>
      <c r="H21" s="6"/>
      <c r="I21" s="6"/>
      <c r="J21" s="6"/>
      <c r="K21" s="6"/>
    </row>
    <row r="22" spans="4:16" x14ac:dyDescent="0.25">
      <c r="D22" s="6"/>
      <c r="E22" s="6"/>
      <c r="F22" s="6"/>
      <c r="G22" s="6"/>
      <c r="H22" s="6"/>
      <c r="I22" s="6"/>
      <c r="J22" s="6"/>
      <c r="K22" s="6"/>
    </row>
    <row r="23" spans="4:16" x14ac:dyDescent="0.25">
      <c r="D23" s="6"/>
      <c r="E23" s="6"/>
      <c r="F23" s="6"/>
      <c r="G23" s="6"/>
      <c r="H23" s="6"/>
      <c r="I23" s="6"/>
      <c r="J23" s="6"/>
      <c r="K23" s="6"/>
    </row>
    <row r="24" spans="4:16" x14ac:dyDescent="0.25">
      <c r="D24" s="6"/>
      <c r="E24" s="6"/>
      <c r="F24" s="6"/>
      <c r="G24" s="6"/>
      <c r="H24" s="6"/>
      <c r="I24" s="6"/>
      <c r="J24" s="6"/>
      <c r="K24" s="6"/>
    </row>
    <row r="25" spans="4:16" x14ac:dyDescent="0.25">
      <c r="D25" s="6"/>
      <c r="E25" s="6"/>
      <c r="F25" s="6"/>
      <c r="G25" s="6"/>
      <c r="H25" s="6"/>
      <c r="I25" s="6"/>
      <c r="J25" s="6"/>
      <c r="K25" s="6"/>
    </row>
    <row r="26" spans="4:16" x14ac:dyDescent="0.25">
      <c r="D26" s="6"/>
      <c r="E26" s="6"/>
      <c r="F26" s="6"/>
      <c r="G26" s="6"/>
      <c r="H26" s="6"/>
      <c r="I26" s="6"/>
      <c r="J26" s="6"/>
      <c r="K26" s="6"/>
    </row>
    <row r="27" spans="4:16" x14ac:dyDescent="0.25">
      <c r="D27" s="6"/>
      <c r="E27" s="6"/>
      <c r="F27" s="6"/>
      <c r="G27" s="6"/>
      <c r="H27" s="6"/>
      <c r="I27" s="6"/>
      <c r="J27" s="6"/>
      <c r="K27" s="6"/>
    </row>
    <row r="28" spans="4:16" x14ac:dyDescent="0.25">
      <c r="D28" s="6"/>
      <c r="E28" s="6"/>
      <c r="F28" s="6"/>
      <c r="G28" s="6"/>
      <c r="H28" s="6"/>
      <c r="I28" s="6"/>
      <c r="J28" s="6"/>
      <c r="K28" s="6"/>
    </row>
    <row r="29" spans="4:16" x14ac:dyDescent="0.25">
      <c r="D29" s="6"/>
      <c r="E29" s="6"/>
      <c r="F29" s="6"/>
      <c r="G29" s="6"/>
      <c r="H29" s="6"/>
      <c r="I29" s="6"/>
      <c r="J29" s="6"/>
      <c r="K29" s="6"/>
    </row>
    <row r="30" spans="4:16" x14ac:dyDescent="0.25">
      <c r="D30" s="6"/>
      <c r="E30" s="6"/>
      <c r="F30" s="6"/>
      <c r="G30" s="6"/>
      <c r="H30" s="6"/>
      <c r="I30" s="6"/>
      <c r="J30" s="6"/>
      <c r="K30" s="6"/>
    </row>
  </sheetData>
  <mergeCells count="4">
    <mergeCell ref="E4:G10"/>
    <mergeCell ref="I3:K13"/>
    <mergeCell ref="M3:P17"/>
    <mergeCell ref="D16:K30"/>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R40"/>
  <sheetViews>
    <sheetView tabSelected="1" zoomScale="80" zoomScaleNormal="80" workbookViewId="0">
      <selection activeCell="Z20" sqref="Z20"/>
    </sheetView>
  </sheetViews>
  <sheetFormatPr defaultColWidth="11.25" defaultRowHeight="15" customHeight="1" x14ac:dyDescent="0.25"/>
  <cols>
    <col min="1" max="26" width="8.625" customWidth="1"/>
  </cols>
  <sheetData>
    <row r="2" spans="2:18" ht="15" customHeight="1" x14ac:dyDescent="0.25">
      <c r="B2" s="7"/>
      <c r="C2" s="7"/>
      <c r="D2" s="7"/>
      <c r="E2" s="7"/>
      <c r="F2" s="7"/>
      <c r="G2" s="7"/>
      <c r="H2" s="7"/>
      <c r="I2" s="7"/>
      <c r="J2" s="7"/>
      <c r="K2" s="7"/>
      <c r="L2" s="7"/>
      <c r="M2" s="7"/>
      <c r="N2" s="7"/>
      <c r="O2" s="7"/>
      <c r="P2" s="7"/>
      <c r="Q2" s="7"/>
      <c r="R2" s="7"/>
    </row>
    <row r="3" spans="2:18" ht="15" customHeight="1" x14ac:dyDescent="0.25">
      <c r="B3" s="7"/>
      <c r="C3" s="7"/>
      <c r="D3" s="7"/>
      <c r="E3" s="7"/>
      <c r="F3" s="7"/>
      <c r="G3" s="7"/>
      <c r="H3" s="7"/>
      <c r="I3" s="7"/>
      <c r="J3" s="7"/>
      <c r="K3" s="7"/>
      <c r="L3" s="7"/>
      <c r="M3" s="7"/>
      <c r="N3" s="7"/>
      <c r="O3" s="7"/>
      <c r="P3" s="7"/>
      <c r="Q3" s="7"/>
      <c r="R3" s="7"/>
    </row>
    <row r="4" spans="2:18" ht="15" customHeight="1" x14ac:dyDescent="0.25">
      <c r="B4" s="7"/>
      <c r="C4" s="7"/>
      <c r="D4" s="7"/>
      <c r="E4" s="7"/>
      <c r="F4" s="7"/>
      <c r="G4" s="7"/>
      <c r="H4" s="7"/>
      <c r="I4" s="7"/>
      <c r="J4" s="7"/>
      <c r="K4" s="7"/>
      <c r="L4" s="7"/>
      <c r="M4" s="7"/>
      <c r="N4" s="7"/>
      <c r="O4" s="7"/>
      <c r="P4" s="7"/>
      <c r="Q4" s="7"/>
      <c r="R4" s="7"/>
    </row>
    <row r="5" spans="2:18" ht="15" customHeight="1" x14ac:dyDescent="0.25">
      <c r="B5" s="7"/>
      <c r="C5" s="7"/>
      <c r="D5" s="7"/>
      <c r="E5" s="7"/>
      <c r="F5" s="7"/>
      <c r="G5" s="7"/>
      <c r="H5" s="7"/>
      <c r="I5" s="7"/>
      <c r="J5" s="7"/>
      <c r="K5" s="7"/>
      <c r="L5" s="7"/>
      <c r="M5" s="7"/>
      <c r="N5" s="7"/>
      <c r="O5" s="7"/>
      <c r="P5" s="7"/>
      <c r="Q5" s="7"/>
      <c r="R5" s="7"/>
    </row>
    <row r="6" spans="2:18" ht="15" customHeight="1" x14ac:dyDescent="0.25">
      <c r="B6" s="7"/>
      <c r="C6" s="7"/>
      <c r="D6" s="7"/>
      <c r="E6" s="7"/>
      <c r="F6" s="7"/>
      <c r="G6" s="7"/>
      <c r="H6" s="7"/>
      <c r="I6" s="7"/>
      <c r="J6" s="7"/>
      <c r="K6" s="7"/>
      <c r="L6" s="7"/>
      <c r="M6" s="7"/>
      <c r="N6" s="7"/>
      <c r="O6" s="7"/>
      <c r="P6" s="7"/>
      <c r="Q6" s="7"/>
      <c r="R6" s="7"/>
    </row>
    <row r="7" spans="2:18" ht="15" customHeight="1" x14ac:dyDescent="0.25">
      <c r="B7" s="7"/>
      <c r="C7" s="7"/>
      <c r="D7" s="7"/>
      <c r="E7" s="7"/>
      <c r="F7" s="7"/>
      <c r="G7" s="7"/>
      <c r="H7" s="7"/>
      <c r="I7" s="7"/>
      <c r="J7" s="7"/>
      <c r="K7" s="7"/>
      <c r="L7" s="7"/>
      <c r="M7" s="7"/>
      <c r="N7" s="7"/>
      <c r="O7" s="7"/>
      <c r="P7" s="7"/>
      <c r="Q7" s="7"/>
      <c r="R7" s="7"/>
    </row>
    <row r="8" spans="2:18" ht="15" customHeight="1" x14ac:dyDescent="0.25">
      <c r="B8" s="7"/>
      <c r="C8" s="7"/>
      <c r="D8" s="7"/>
      <c r="E8" s="7"/>
      <c r="F8" s="7"/>
      <c r="G8" s="7"/>
      <c r="H8" s="7"/>
      <c r="I8" s="7"/>
      <c r="J8" s="7"/>
      <c r="K8" s="7"/>
      <c r="L8" s="7"/>
      <c r="M8" s="7"/>
      <c r="N8" s="7"/>
      <c r="O8" s="7"/>
      <c r="P8" s="7"/>
      <c r="Q8" s="7"/>
      <c r="R8" s="7"/>
    </row>
    <row r="9" spans="2:18" ht="15" customHeight="1" x14ac:dyDescent="0.25">
      <c r="B9" s="7"/>
      <c r="C9" s="7"/>
      <c r="D9" s="7"/>
      <c r="E9" s="7"/>
      <c r="F9" s="7"/>
      <c r="G9" s="7"/>
      <c r="H9" s="7"/>
      <c r="I9" s="7"/>
      <c r="J9" s="7"/>
      <c r="K9" s="7"/>
      <c r="L9" s="7"/>
      <c r="M9" s="7"/>
      <c r="N9" s="7"/>
      <c r="O9" s="7"/>
      <c r="P9" s="7"/>
      <c r="Q9" s="7"/>
      <c r="R9" s="7"/>
    </row>
    <row r="10" spans="2:18" ht="15" customHeight="1" x14ac:dyDescent="0.25">
      <c r="B10" s="7"/>
      <c r="C10" s="7"/>
      <c r="D10" s="7"/>
      <c r="E10" s="7"/>
      <c r="F10" s="7"/>
      <c r="G10" s="7"/>
      <c r="H10" s="7"/>
      <c r="I10" s="7"/>
      <c r="J10" s="7"/>
      <c r="K10" s="7"/>
      <c r="L10" s="7"/>
      <c r="M10" s="7"/>
      <c r="N10" s="7"/>
      <c r="O10" s="7"/>
      <c r="P10" s="7"/>
      <c r="Q10" s="7"/>
      <c r="R10" s="7"/>
    </row>
    <row r="11" spans="2:18" ht="15" customHeight="1" x14ac:dyDescent="0.25">
      <c r="B11" s="7"/>
      <c r="C11" s="7"/>
      <c r="D11" s="7"/>
      <c r="E11" s="7"/>
      <c r="F11" s="7"/>
      <c r="G11" s="7"/>
      <c r="H11" s="7"/>
      <c r="I11" s="7"/>
      <c r="J11" s="7"/>
      <c r="K11" s="7"/>
      <c r="L11" s="7"/>
      <c r="M11" s="7"/>
      <c r="N11" s="7"/>
      <c r="O11" s="7"/>
      <c r="P11" s="7"/>
      <c r="Q11" s="7"/>
      <c r="R11" s="7"/>
    </row>
    <row r="12" spans="2:18" ht="15" customHeight="1" x14ac:dyDescent="0.25">
      <c r="B12" s="7"/>
      <c r="C12" s="7"/>
      <c r="D12" s="7"/>
      <c r="E12" s="7"/>
      <c r="F12" s="7"/>
      <c r="G12" s="7"/>
      <c r="H12" s="7"/>
      <c r="I12" s="7"/>
      <c r="J12" s="7"/>
      <c r="K12" s="7"/>
      <c r="L12" s="7"/>
      <c r="M12" s="7"/>
      <c r="N12" s="7"/>
      <c r="O12" s="7"/>
      <c r="P12" s="7"/>
      <c r="Q12" s="7"/>
      <c r="R12" s="7"/>
    </row>
    <row r="13" spans="2:18" ht="15" customHeight="1" x14ac:dyDescent="0.25">
      <c r="B13" s="7"/>
      <c r="C13" s="7"/>
      <c r="D13" s="7"/>
      <c r="E13" s="7"/>
      <c r="F13" s="7"/>
      <c r="G13" s="7"/>
      <c r="H13" s="7"/>
      <c r="I13" s="7"/>
      <c r="J13" s="7"/>
      <c r="K13" s="7"/>
      <c r="L13" s="7"/>
      <c r="M13" s="7"/>
      <c r="N13" s="7"/>
      <c r="O13" s="7"/>
      <c r="P13" s="7"/>
      <c r="Q13" s="7"/>
      <c r="R13" s="7"/>
    </row>
    <row r="14" spans="2:18" ht="15" customHeight="1" x14ac:dyDescent="0.25">
      <c r="B14" s="7"/>
      <c r="C14" s="7"/>
      <c r="D14" s="7"/>
      <c r="E14" s="7"/>
      <c r="F14" s="7"/>
      <c r="G14" s="7"/>
      <c r="H14" s="7"/>
      <c r="I14" s="7"/>
      <c r="J14" s="7"/>
      <c r="K14" s="7"/>
      <c r="L14" s="7"/>
      <c r="M14" s="7"/>
      <c r="N14" s="7"/>
      <c r="O14" s="7"/>
      <c r="P14" s="7"/>
      <c r="Q14" s="7"/>
      <c r="R14" s="7"/>
    </row>
    <row r="15" spans="2:18" ht="15" customHeight="1" x14ac:dyDescent="0.25">
      <c r="B15" s="7"/>
      <c r="C15" s="7"/>
      <c r="D15" s="7"/>
      <c r="E15" s="7"/>
      <c r="F15" s="7"/>
      <c r="G15" s="7"/>
      <c r="H15" s="7"/>
      <c r="I15" s="7"/>
      <c r="J15" s="7"/>
      <c r="K15" s="7"/>
      <c r="L15" s="7"/>
      <c r="M15" s="7"/>
      <c r="N15" s="7"/>
      <c r="O15" s="7"/>
      <c r="P15" s="7"/>
      <c r="Q15" s="7"/>
      <c r="R15" s="7"/>
    </row>
    <row r="16" spans="2:18" ht="15" customHeight="1" x14ac:dyDescent="0.25">
      <c r="B16" s="7"/>
      <c r="C16" s="7"/>
      <c r="D16" s="7"/>
      <c r="E16" s="7"/>
      <c r="F16" s="7"/>
      <c r="G16" s="7"/>
      <c r="H16" s="7"/>
      <c r="I16" s="7"/>
      <c r="J16" s="7"/>
      <c r="K16" s="7"/>
      <c r="L16" s="7"/>
      <c r="M16" s="7"/>
      <c r="N16" s="7"/>
      <c r="O16" s="7"/>
      <c r="P16" s="7"/>
      <c r="Q16" s="7"/>
      <c r="R16" s="7"/>
    </row>
    <row r="17" spans="2:18" ht="15" customHeight="1" x14ac:dyDescent="0.25">
      <c r="B17" s="7"/>
      <c r="C17" s="7"/>
      <c r="D17" s="7"/>
      <c r="E17" s="7"/>
      <c r="F17" s="7"/>
      <c r="G17" s="7"/>
      <c r="H17" s="7"/>
      <c r="I17" s="7"/>
      <c r="J17" s="7"/>
      <c r="K17" s="7"/>
      <c r="L17" s="7"/>
      <c r="M17" s="7"/>
      <c r="N17" s="7"/>
      <c r="O17" s="7"/>
      <c r="P17" s="7"/>
      <c r="Q17" s="7"/>
      <c r="R17" s="7"/>
    </row>
    <row r="18" spans="2:18" ht="15" customHeight="1" x14ac:dyDescent="0.25">
      <c r="B18" s="7"/>
      <c r="C18" s="7"/>
      <c r="D18" s="7"/>
      <c r="E18" s="7"/>
      <c r="F18" s="7"/>
      <c r="G18" s="7"/>
      <c r="H18" s="7"/>
      <c r="I18" s="7"/>
      <c r="J18" s="7"/>
      <c r="K18" s="7"/>
      <c r="L18" s="7"/>
      <c r="M18" s="7"/>
      <c r="N18" s="7"/>
      <c r="O18" s="7"/>
      <c r="P18" s="7"/>
      <c r="Q18" s="7"/>
      <c r="R18" s="7"/>
    </row>
    <row r="19" spans="2:18" ht="15" customHeight="1" x14ac:dyDescent="0.25">
      <c r="B19" s="7"/>
      <c r="C19" s="7"/>
      <c r="D19" s="7"/>
      <c r="E19" s="7"/>
      <c r="F19" s="7"/>
      <c r="G19" s="7"/>
      <c r="H19" s="7"/>
      <c r="I19" s="7"/>
      <c r="J19" s="7"/>
      <c r="K19" s="7"/>
      <c r="L19" s="7"/>
      <c r="M19" s="7"/>
      <c r="N19" s="7"/>
      <c r="O19" s="7"/>
      <c r="P19" s="7"/>
      <c r="Q19" s="7"/>
      <c r="R19" s="7"/>
    </row>
    <row r="20" spans="2:18" ht="15" customHeight="1" x14ac:dyDescent="0.25">
      <c r="B20" s="7"/>
      <c r="C20" s="7"/>
      <c r="D20" s="7"/>
      <c r="E20" s="7"/>
      <c r="F20" s="7"/>
      <c r="G20" s="7"/>
      <c r="H20" s="7"/>
      <c r="I20" s="7"/>
      <c r="J20" s="7"/>
      <c r="K20" s="7"/>
      <c r="L20" s="7"/>
      <c r="M20" s="7"/>
      <c r="N20" s="7"/>
      <c r="O20" s="7"/>
      <c r="P20" s="7"/>
      <c r="Q20" s="7"/>
      <c r="R20" s="7"/>
    </row>
    <row r="21" spans="2:18" ht="15" customHeight="1" x14ac:dyDescent="0.25">
      <c r="B21" s="7"/>
      <c r="C21" s="7"/>
      <c r="D21" s="7"/>
      <c r="E21" s="7"/>
      <c r="F21" s="7"/>
      <c r="G21" s="7"/>
      <c r="H21" s="7"/>
      <c r="I21" s="7"/>
      <c r="J21" s="7"/>
      <c r="K21" s="7"/>
      <c r="L21" s="7"/>
      <c r="M21" s="7"/>
      <c r="N21" s="7"/>
      <c r="O21" s="7"/>
      <c r="P21" s="7"/>
      <c r="Q21" s="7"/>
      <c r="R21" s="7"/>
    </row>
    <row r="22" spans="2:18" ht="15" customHeight="1" x14ac:dyDescent="0.25">
      <c r="B22" s="7"/>
      <c r="C22" s="7"/>
      <c r="D22" s="7"/>
      <c r="E22" s="7"/>
      <c r="F22" s="7"/>
      <c r="G22" s="7"/>
      <c r="H22" s="7"/>
      <c r="I22" s="7"/>
      <c r="J22" s="7"/>
      <c r="K22" s="7"/>
      <c r="L22" s="7"/>
      <c r="M22" s="7"/>
      <c r="N22" s="7"/>
      <c r="O22" s="7"/>
      <c r="P22" s="7"/>
      <c r="Q22" s="7"/>
      <c r="R22" s="7"/>
    </row>
    <row r="23" spans="2:18" ht="15" customHeight="1" x14ac:dyDescent="0.25">
      <c r="B23" s="7"/>
      <c r="C23" s="7"/>
      <c r="D23" s="7"/>
      <c r="E23" s="7"/>
      <c r="F23" s="7"/>
      <c r="G23" s="7"/>
      <c r="H23" s="7"/>
      <c r="I23" s="7"/>
      <c r="J23" s="7"/>
      <c r="K23" s="7"/>
      <c r="L23" s="7"/>
      <c r="M23" s="7"/>
      <c r="N23" s="7"/>
      <c r="O23" s="7"/>
      <c r="P23" s="7"/>
      <c r="Q23" s="7"/>
      <c r="R23" s="7"/>
    </row>
    <row r="24" spans="2:18" ht="15" customHeight="1" x14ac:dyDescent="0.25">
      <c r="B24" s="7"/>
      <c r="C24" s="7"/>
      <c r="D24" s="7"/>
      <c r="E24" s="7"/>
      <c r="F24" s="7"/>
      <c r="G24" s="7"/>
      <c r="H24" s="7"/>
      <c r="I24" s="7"/>
      <c r="J24" s="7"/>
      <c r="K24" s="7"/>
      <c r="L24" s="7"/>
      <c r="M24" s="7"/>
      <c r="N24" s="7"/>
      <c r="O24" s="7"/>
      <c r="P24" s="7"/>
      <c r="Q24" s="7"/>
      <c r="R24" s="7"/>
    </row>
    <row r="25" spans="2:18" ht="15" customHeight="1" x14ac:dyDescent="0.25">
      <c r="B25" s="7"/>
      <c r="C25" s="7"/>
      <c r="D25" s="7"/>
      <c r="E25" s="7"/>
      <c r="F25" s="7"/>
      <c r="G25" s="7"/>
      <c r="H25" s="7"/>
      <c r="I25" s="7"/>
      <c r="J25" s="7"/>
      <c r="K25" s="7"/>
      <c r="L25" s="7"/>
      <c r="M25" s="7"/>
      <c r="N25" s="7"/>
      <c r="O25" s="7"/>
      <c r="P25" s="7"/>
      <c r="Q25" s="7"/>
      <c r="R25" s="7"/>
    </row>
    <row r="26" spans="2:18" ht="15" customHeight="1" x14ac:dyDescent="0.25">
      <c r="B26" s="7"/>
      <c r="C26" s="7"/>
      <c r="D26" s="7"/>
      <c r="E26" s="7"/>
      <c r="F26" s="7"/>
      <c r="G26" s="7"/>
      <c r="H26" s="7"/>
      <c r="I26" s="7"/>
      <c r="J26" s="7"/>
      <c r="K26" s="7"/>
      <c r="L26" s="7"/>
      <c r="M26" s="7"/>
      <c r="N26" s="7"/>
      <c r="O26" s="7"/>
      <c r="P26" s="7"/>
      <c r="Q26" s="7"/>
      <c r="R26" s="7"/>
    </row>
    <row r="27" spans="2:18" ht="15" customHeight="1" x14ac:dyDescent="0.25">
      <c r="B27" s="7"/>
      <c r="C27" s="7"/>
      <c r="D27" s="7"/>
      <c r="E27" s="7"/>
      <c r="F27" s="7"/>
      <c r="G27" s="7"/>
      <c r="H27" s="7"/>
      <c r="I27" s="7"/>
      <c r="J27" s="7"/>
      <c r="K27" s="7"/>
      <c r="L27" s="7"/>
      <c r="M27" s="7"/>
      <c r="N27" s="7"/>
      <c r="O27" s="7"/>
      <c r="P27" s="7"/>
      <c r="Q27" s="7"/>
      <c r="R27" s="7"/>
    </row>
    <row r="28" spans="2:18" ht="15" customHeight="1" x14ac:dyDescent="0.25">
      <c r="B28" s="7"/>
      <c r="C28" s="7"/>
      <c r="D28" s="7"/>
      <c r="E28" s="7"/>
      <c r="F28" s="7"/>
      <c r="G28" s="7"/>
      <c r="H28" s="7"/>
      <c r="I28" s="7"/>
      <c r="J28" s="7"/>
      <c r="K28" s="7"/>
      <c r="L28" s="7"/>
      <c r="M28" s="7"/>
      <c r="N28" s="7"/>
      <c r="O28" s="7"/>
      <c r="P28" s="7"/>
      <c r="Q28" s="7"/>
      <c r="R28" s="7"/>
    </row>
    <row r="29" spans="2:18" ht="15" customHeight="1" x14ac:dyDescent="0.25">
      <c r="B29" s="7"/>
      <c r="C29" s="7"/>
      <c r="D29" s="7"/>
      <c r="E29" s="7"/>
      <c r="F29" s="7"/>
      <c r="G29" s="7"/>
      <c r="H29" s="7"/>
      <c r="I29" s="7"/>
      <c r="J29" s="7"/>
      <c r="K29" s="7"/>
      <c r="L29" s="7"/>
      <c r="M29" s="7"/>
      <c r="N29" s="7"/>
      <c r="O29" s="7"/>
      <c r="P29" s="7"/>
      <c r="Q29" s="7"/>
      <c r="R29" s="7"/>
    </row>
    <row r="30" spans="2:18" ht="15" customHeight="1" x14ac:dyDescent="0.25">
      <c r="B30" s="7"/>
      <c r="C30" s="7"/>
      <c r="D30" s="7"/>
      <c r="E30" s="7"/>
      <c r="F30" s="7"/>
      <c r="G30" s="7"/>
      <c r="H30" s="7"/>
      <c r="I30" s="7"/>
      <c r="J30" s="7"/>
      <c r="K30" s="7"/>
      <c r="L30" s="7"/>
      <c r="M30" s="7"/>
      <c r="N30" s="7"/>
      <c r="O30" s="7"/>
      <c r="P30" s="7"/>
      <c r="Q30" s="7"/>
      <c r="R30" s="7"/>
    </row>
    <row r="31" spans="2:18" ht="15" customHeight="1" x14ac:dyDescent="0.25">
      <c r="B31" s="7"/>
      <c r="C31" s="7"/>
      <c r="D31" s="7"/>
      <c r="E31" s="7"/>
      <c r="F31" s="7"/>
      <c r="G31" s="7"/>
      <c r="H31" s="7"/>
      <c r="I31" s="7"/>
      <c r="J31" s="7"/>
      <c r="K31" s="7"/>
      <c r="L31" s="7"/>
      <c r="M31" s="7"/>
      <c r="N31" s="7"/>
      <c r="O31" s="7"/>
      <c r="P31" s="7"/>
      <c r="Q31" s="7"/>
      <c r="R31" s="7"/>
    </row>
    <row r="32" spans="2:18" ht="15" customHeight="1" x14ac:dyDescent="0.25">
      <c r="B32" s="7"/>
      <c r="C32" s="7"/>
      <c r="D32" s="7"/>
      <c r="E32" s="7"/>
      <c r="F32" s="7"/>
      <c r="G32" s="7"/>
      <c r="H32" s="7"/>
      <c r="I32" s="7"/>
      <c r="J32" s="7"/>
      <c r="K32" s="7"/>
      <c r="L32" s="7"/>
      <c r="M32" s="7"/>
      <c r="N32" s="7"/>
      <c r="O32" s="7"/>
      <c r="P32" s="7"/>
      <c r="Q32" s="7"/>
      <c r="R32" s="7"/>
    </row>
    <row r="33" spans="2:18" ht="15" customHeight="1" x14ac:dyDescent="0.25">
      <c r="B33" s="7"/>
      <c r="C33" s="7"/>
      <c r="D33" s="7"/>
      <c r="E33" s="7"/>
      <c r="F33" s="7"/>
      <c r="G33" s="7"/>
      <c r="H33" s="7"/>
      <c r="I33" s="7"/>
      <c r="J33" s="7"/>
      <c r="K33" s="7"/>
      <c r="L33" s="7"/>
      <c r="M33" s="7"/>
      <c r="N33" s="7"/>
      <c r="O33" s="7"/>
      <c r="P33" s="7"/>
      <c r="Q33" s="7"/>
      <c r="R33" s="7"/>
    </row>
    <row r="34" spans="2:18" ht="15" customHeight="1" x14ac:dyDescent="0.25">
      <c r="B34" s="7"/>
      <c r="C34" s="7"/>
      <c r="D34" s="7"/>
      <c r="E34" s="7"/>
      <c r="F34" s="7"/>
      <c r="G34" s="7"/>
      <c r="H34" s="7"/>
      <c r="I34" s="7"/>
      <c r="J34" s="7"/>
      <c r="K34" s="7"/>
      <c r="L34" s="7"/>
      <c r="M34" s="7"/>
      <c r="N34" s="7"/>
      <c r="O34" s="7"/>
      <c r="P34" s="7"/>
      <c r="Q34" s="7"/>
      <c r="R34" s="7"/>
    </row>
    <row r="35" spans="2:18" ht="15" customHeight="1" x14ac:dyDescent="0.25">
      <c r="B35" s="7"/>
      <c r="C35" s="7"/>
      <c r="D35" s="7"/>
      <c r="E35" s="7"/>
      <c r="F35" s="7"/>
      <c r="G35" s="7"/>
      <c r="H35" s="7"/>
      <c r="I35" s="7"/>
      <c r="J35" s="7"/>
      <c r="K35" s="7"/>
      <c r="L35" s="7"/>
      <c r="M35" s="7"/>
      <c r="N35" s="7"/>
      <c r="O35" s="7"/>
      <c r="P35" s="7"/>
      <c r="Q35" s="7"/>
      <c r="R35" s="7"/>
    </row>
    <row r="36" spans="2:18" ht="15" customHeight="1" x14ac:dyDescent="0.25">
      <c r="B36" s="7"/>
      <c r="C36" s="7"/>
      <c r="D36" s="7"/>
      <c r="E36" s="7"/>
      <c r="F36" s="7"/>
      <c r="G36" s="7"/>
      <c r="H36" s="7"/>
      <c r="I36" s="7"/>
      <c r="J36" s="7"/>
      <c r="K36" s="7"/>
      <c r="L36" s="7"/>
      <c r="M36" s="7"/>
      <c r="N36" s="7"/>
      <c r="O36" s="7"/>
      <c r="P36" s="7"/>
      <c r="Q36" s="7"/>
      <c r="R36" s="7"/>
    </row>
    <row r="37" spans="2:18" ht="15" customHeight="1" x14ac:dyDescent="0.25">
      <c r="B37" s="7"/>
      <c r="C37" s="7"/>
      <c r="D37" s="7"/>
      <c r="E37" s="7"/>
      <c r="F37" s="7"/>
      <c r="G37" s="7"/>
      <c r="H37" s="7"/>
      <c r="I37" s="7"/>
      <c r="J37" s="7"/>
      <c r="K37" s="7"/>
      <c r="L37" s="7"/>
      <c r="M37" s="7"/>
      <c r="N37" s="7"/>
      <c r="O37" s="7"/>
      <c r="P37" s="7"/>
      <c r="Q37" s="7"/>
      <c r="R37" s="7"/>
    </row>
    <row r="38" spans="2:18" ht="15" customHeight="1" x14ac:dyDescent="0.25">
      <c r="B38" s="7"/>
      <c r="C38" s="7"/>
      <c r="D38" s="7"/>
      <c r="E38" s="7"/>
      <c r="F38" s="7"/>
      <c r="G38" s="7"/>
      <c r="H38" s="7"/>
      <c r="I38" s="7"/>
      <c r="J38" s="7"/>
      <c r="K38" s="7"/>
      <c r="L38" s="7"/>
      <c r="M38" s="7"/>
      <c r="N38" s="7"/>
      <c r="O38" s="7"/>
      <c r="P38" s="7"/>
      <c r="Q38" s="7"/>
      <c r="R38" s="7"/>
    </row>
    <row r="39" spans="2:18" ht="15" customHeight="1" x14ac:dyDescent="0.25">
      <c r="B39" s="7"/>
      <c r="C39" s="7"/>
      <c r="D39" s="7"/>
      <c r="E39" s="7"/>
      <c r="F39" s="7"/>
      <c r="G39" s="7"/>
      <c r="H39" s="7"/>
      <c r="I39" s="7"/>
      <c r="J39" s="7"/>
      <c r="K39" s="7"/>
      <c r="L39" s="7"/>
      <c r="M39" s="7"/>
      <c r="N39" s="7"/>
      <c r="O39" s="7"/>
      <c r="P39" s="7"/>
      <c r="Q39" s="7"/>
      <c r="R39" s="7"/>
    </row>
    <row r="40" spans="2:18" ht="15" customHeight="1" x14ac:dyDescent="0.25">
      <c r="B40" s="7"/>
      <c r="C40" s="7"/>
      <c r="D40" s="7"/>
      <c r="E40" s="7"/>
      <c r="F40" s="7"/>
      <c r="G40" s="7"/>
      <c r="H40" s="7"/>
      <c r="I40" s="7"/>
      <c r="J40" s="7"/>
      <c r="K40" s="7"/>
      <c r="L40" s="7"/>
      <c r="M40" s="7"/>
      <c r="N40" s="7"/>
      <c r="O40" s="7"/>
      <c r="P40" s="7"/>
      <c r="Q40" s="7"/>
      <c r="R40" s="7"/>
    </row>
  </sheetData>
  <mergeCells count="1">
    <mergeCell ref="B2:R40"/>
  </mergeCells>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vt:lpstr>
      <vt:lpstr>TOTAL DETAILS AFTER SHORT</vt:lpstr>
      <vt:lpstr>COUNT OF EMPLOYEE NUMBER </vt:lpstr>
      <vt:lpstr>SUM OF ATTRITION COUNT</vt:lpstr>
      <vt:lpstr>SUM OF CF ATTRITION COUNT</vt:lpstr>
      <vt:lpstr>SUM OF ATTRITION COUNT WITH GRA</vt:lpstr>
      <vt:lpstr>ATTRITION BY AGE GROUP</vt:lpstr>
      <vt:lpstr>ATTRITION BY MARITIAL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ABHILASH PRASAD SAHOO</cp:lastModifiedBy>
  <dcterms:created xsi:type="dcterms:W3CDTF">2022-12-29T16:02:46Z</dcterms:created>
  <dcterms:modified xsi:type="dcterms:W3CDTF">2025-06-13T02:05:06Z</dcterms:modified>
</cp:coreProperties>
</file>