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vemul\Downloads\"/>
    </mc:Choice>
  </mc:AlternateContent>
  <xr:revisionPtr revIDLastSave="0" documentId="13_ncr:1_{82B0518D-4647-4C0D-A1C7-1662F17E3ABC}" xr6:coauthVersionLast="47" xr6:coauthVersionMax="47" xr10:uidLastSave="{00000000-0000-0000-0000-000000000000}"/>
  <bookViews>
    <workbookView xWindow="-120" yWindow="-120" windowWidth="29040" windowHeight="15840" activeTab="3" xr2:uid="{00000000-000D-0000-FFFF-FFFF00000000}"/>
  </bookViews>
  <sheets>
    <sheet name="Raw Data" sheetId="1" r:id="rId1"/>
    <sheet name="Cleaned Data" sheetId="5" r:id="rId2"/>
    <sheet name="Data Dictionary" sheetId="3" r:id="rId3"/>
    <sheet name="Analysis" sheetId="4" r:id="rId4"/>
    <sheet name="Dashboard" sheetId="6" r:id="rId5"/>
  </sheets>
  <definedNames>
    <definedName name="Slicer_COVID_19_Positive">#N/A</definedName>
    <definedName name="Slicer_Food_Preferences">#N/A</definedName>
    <definedName name="Slicer_Food_Type">#N/A</definedName>
    <definedName name="Slicer_Sex">#N/A</definedName>
  </definedNames>
  <calcPr calcId="18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1" l="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7"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5"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7"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7"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3"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6"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3"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6"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3" i="1"/>
</calcChain>
</file>

<file path=xl/sharedStrings.xml><?xml version="1.0" encoding="utf-8"?>
<sst xmlns="http://schemas.openxmlformats.org/spreadsheetml/2006/main" count="1317" uniqueCount="117">
  <si>
    <t>What is your age?(in years)</t>
  </si>
  <si>
    <t>What is your sex?</t>
  </si>
  <si>
    <t>Which amongst the following best describes your employment type?</t>
  </si>
  <si>
    <t>Are you diagnosed with COVID-19?</t>
  </si>
  <si>
    <t>Select one of the following?</t>
  </si>
  <si>
    <t>Name of the food you took in Lunch most often?</t>
  </si>
  <si>
    <t>What is the quantity of Rice you purchased last time? (in Kg)</t>
  </si>
  <si>
    <t>How many times you visited a restaurant for lunch/dinner during COVID-19?</t>
  </si>
  <si>
    <t>How often do you consume fast food on a weekly basis?</t>
  </si>
  <si>
    <t>Please select the fast-food restaurant you visited the most?</t>
  </si>
  <si>
    <t>How much money did you spend on buying fast food per week? (in rupees)</t>
  </si>
  <si>
    <t>Did the Pandemic Affect your Eating Pattern?</t>
  </si>
  <si>
    <t>Type of food you ordered the most online during pandemic?</t>
  </si>
  <si>
    <t>What foods where within your reach and you purchased most during the pandemics.</t>
  </si>
  <si>
    <t>Which type of food you preferred the most?</t>
  </si>
  <si>
    <t>Male</t>
  </si>
  <si>
    <t>Salaried</t>
  </si>
  <si>
    <t>No</t>
  </si>
  <si>
    <t>Non-Vegetarian</t>
  </si>
  <si>
    <t>Rice/Roti</t>
  </si>
  <si>
    <t>Never</t>
  </si>
  <si>
    <t>3-4 times</t>
  </si>
  <si>
    <t>Pizza Hut</t>
  </si>
  <si>
    <t>Yes</t>
  </si>
  <si>
    <t>Biryani</t>
  </si>
  <si>
    <t>Fruits &amp; Vegetables</t>
  </si>
  <si>
    <t>fresh and unprocessed</t>
  </si>
  <si>
    <t>Customers</t>
  </si>
  <si>
    <t>Soups</t>
  </si>
  <si>
    <t>Fast Food</t>
  </si>
  <si>
    <t>Others</t>
  </si>
  <si>
    <t>Sometimes</t>
  </si>
  <si>
    <t>Often</t>
  </si>
  <si>
    <t>Always</t>
  </si>
  <si>
    <t>5-6 times</t>
  </si>
  <si>
    <t>1-2 times</t>
  </si>
  <si>
    <t>7 times or more</t>
  </si>
  <si>
    <t>NA</t>
  </si>
  <si>
    <t>KFC</t>
  </si>
  <si>
    <t>Subway</t>
  </si>
  <si>
    <t>Burgerking</t>
  </si>
  <si>
    <t>McDonald's</t>
  </si>
  <si>
    <t>Columns</t>
  </si>
  <si>
    <t>Column Alias</t>
  </si>
  <si>
    <t>Data Types</t>
  </si>
  <si>
    <t>customer number</t>
  </si>
  <si>
    <t>Age</t>
  </si>
  <si>
    <t>Sex</t>
  </si>
  <si>
    <t>Employment type</t>
  </si>
  <si>
    <t>Eating Pattern</t>
  </si>
  <si>
    <t xml:space="preserve">Tested Covid positive </t>
  </si>
  <si>
    <t>Food Preferences (Veg/Non veg)</t>
  </si>
  <si>
    <t>Favourite lunch food</t>
  </si>
  <si>
    <t>Rice Quantity purchased</t>
  </si>
  <si>
    <t>Fast food consumption frequency</t>
  </si>
  <si>
    <t>Number of times restaurant visits</t>
  </si>
  <si>
    <t>Favourite fast food restaurant</t>
  </si>
  <si>
    <t>Money spent on fast food</t>
  </si>
  <si>
    <t>integer/numbers</t>
  </si>
  <si>
    <t>Text</t>
  </si>
  <si>
    <t>Pizza and Pasta</t>
  </si>
  <si>
    <t>Desserts and Burgers</t>
  </si>
  <si>
    <t>Breakfast Menu</t>
  </si>
  <si>
    <t>Didn't order</t>
  </si>
  <si>
    <t>Cereals</t>
  </si>
  <si>
    <t>Meat and Meat Products</t>
  </si>
  <si>
    <t>Fish and Sea food</t>
  </si>
  <si>
    <t>Eggs and Milk</t>
  </si>
  <si>
    <t>less fat and oil</t>
  </si>
  <si>
    <t>less salt and sugar</t>
  </si>
  <si>
    <t>Most bought Grocery items</t>
  </si>
  <si>
    <t>Favourite food ordered</t>
  </si>
  <si>
    <t>Customer</t>
  </si>
  <si>
    <t>Employment Type</t>
  </si>
  <si>
    <t>COVID-19 Positive</t>
  </si>
  <si>
    <t>Food Preferences</t>
  </si>
  <si>
    <t>Favourite Lunch Food</t>
  </si>
  <si>
    <t>Visited Restaurant</t>
  </si>
  <si>
    <t>Favourite Online Food</t>
  </si>
  <si>
    <t>Favourite Grocery</t>
  </si>
  <si>
    <t>Food Type</t>
  </si>
  <si>
    <t>Fast Food Consumption/ Week</t>
  </si>
  <si>
    <t>Money Spent on Fast Food/ Week</t>
  </si>
  <si>
    <t>Transgender</t>
  </si>
  <si>
    <t>Female</t>
  </si>
  <si>
    <t>Business Owner</t>
  </si>
  <si>
    <t>Unemployed</t>
  </si>
  <si>
    <t>Self Employed</t>
  </si>
  <si>
    <t>Vegetarian</t>
  </si>
  <si>
    <t>Didn't Order</t>
  </si>
  <si>
    <t>Fresh And Unprocessed</t>
  </si>
  <si>
    <t>Less Fat And Oil</t>
  </si>
  <si>
    <t>Less Salt And Sugar</t>
  </si>
  <si>
    <t>Preferred Food type</t>
  </si>
  <si>
    <t>Burger king</t>
  </si>
  <si>
    <t>Favourite Fast Food</t>
  </si>
  <si>
    <t>Row Labels</t>
  </si>
  <si>
    <t>Grand Total</t>
  </si>
  <si>
    <t>Count of Customer</t>
  </si>
  <si>
    <t>Count of Age</t>
  </si>
  <si>
    <t>18-37</t>
  </si>
  <si>
    <t>38-57</t>
  </si>
  <si>
    <t>58-77</t>
  </si>
  <si>
    <t>Average of Money Spent on Fast Food/ Week</t>
  </si>
  <si>
    <t>Rice Quantity/Month</t>
  </si>
  <si>
    <t>Average of Age</t>
  </si>
  <si>
    <t>Average of Rice Quantity/Month</t>
  </si>
  <si>
    <t>Visited Restarunt</t>
  </si>
  <si>
    <t>Fast Food/Week</t>
  </si>
  <si>
    <t>Favorite Fast Food</t>
  </si>
  <si>
    <t>Age group</t>
  </si>
  <si>
    <t>Mostly Purchased</t>
  </si>
  <si>
    <t>Gender</t>
  </si>
  <si>
    <t>Food Survey Data Reporting</t>
  </si>
  <si>
    <t>Total responders</t>
  </si>
  <si>
    <t>Average amount spend on Fastfood Per week</t>
  </si>
  <si>
    <t>COVID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</si>
</sst>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4009]\ * #,##0.00_ ;_ [$₹-4009]\ * \-#,##0.00_ ;_ [$₹-4009]\ * &quot;-&quot;??_ ;_ @_ "/>
  </numFmts>
  <fonts count="9" x14ac:knownFonts="1">
    <font>
      <sz val="10"/>
      <color rgb="FF000000"/>
      <name val="Arial"/>
      <scheme val="minor"/>
    </font>
    <font>
      <sz val="11"/>
      <color theme="1"/>
      <name val="Arial"/>
      <family val="2"/>
      <scheme val="minor"/>
    </font>
    <font>
      <sz val="10"/>
      <color theme="1"/>
      <name val="Arial"/>
      <scheme val="minor"/>
    </font>
    <font>
      <b/>
      <sz val="12"/>
      <color theme="1"/>
      <name val="Arial"/>
      <family val="2"/>
      <scheme val="minor"/>
    </font>
    <font>
      <b/>
      <sz val="10"/>
      <color theme="1"/>
      <name val="Arial"/>
      <family val="2"/>
      <scheme val="minor"/>
    </font>
    <font>
      <b/>
      <sz val="10"/>
      <color rgb="FF000000"/>
      <name val="Arial"/>
      <family val="2"/>
      <scheme val="minor"/>
    </font>
    <font>
      <sz val="10"/>
      <color rgb="FF000000"/>
      <name val="Arial"/>
      <family val="2"/>
      <scheme val="minor"/>
    </font>
    <font>
      <sz val="10"/>
      <name val="Arial"/>
      <family val="2"/>
      <scheme val="minor"/>
    </font>
    <font>
      <b/>
      <u/>
      <sz val="26"/>
      <color rgb="FF000000"/>
      <name val="Arial"/>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6"/>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0">
    <xf numFmtId="0" fontId="0" fillId="0" borderId="0" xfId="0"/>
    <xf numFmtId="0" fontId="2" fillId="0" borderId="0" xfId="0" applyFont="1"/>
    <xf numFmtId="0" fontId="2" fillId="0" borderId="0" xfId="0" applyNumberFormat="1" applyFont="1"/>
    <xf numFmtId="0" fontId="2" fillId="0" borderId="1" xfId="0" applyFont="1" applyBorder="1" applyAlignment="1">
      <alignment wrapText="1"/>
    </xf>
    <xf numFmtId="0" fontId="0" fillId="0" borderId="1" xfId="0" applyBorder="1"/>
    <xf numFmtId="0" fontId="3" fillId="0" borderId="1" xfId="1" applyFont="1" applyBorder="1"/>
    <xf numFmtId="0" fontId="4" fillId="0" borderId="0" xfId="0" applyFont="1" applyAlignment="1">
      <alignment wrapText="1"/>
    </xf>
    <xf numFmtId="0" fontId="5" fillId="0" borderId="0" xfId="0" applyFont="1" applyAlignment="1">
      <alignment wrapText="1"/>
    </xf>
    <xf numFmtId="0" fontId="4" fillId="0" borderId="0" xfId="0" applyFont="1" applyFill="1" applyAlignment="1">
      <alignment wrapText="1"/>
    </xf>
    <xf numFmtId="0" fontId="5" fillId="0" borderId="0" xfId="0" applyFont="1" applyFill="1" applyAlignment="1">
      <alignment wrapText="1"/>
    </xf>
    <xf numFmtId="0" fontId="0" fillId="0" borderId="0" xfId="0" pivotButton="1"/>
    <xf numFmtId="0" fontId="0" fillId="0" borderId="0" xfId="0" applyAlignment="1">
      <alignment horizontal="left"/>
    </xf>
    <xf numFmtId="171" fontId="4" fillId="0" borderId="0" xfId="0" applyNumberFormat="1" applyFont="1" applyFill="1" applyAlignment="1">
      <alignment wrapText="1"/>
    </xf>
    <xf numFmtId="171" fontId="2" fillId="0" borderId="0" xfId="0" applyNumberFormat="1" applyFont="1"/>
    <xf numFmtId="171" fontId="0" fillId="0" borderId="0" xfId="0" applyNumberFormat="1"/>
    <xf numFmtId="0" fontId="0" fillId="0" borderId="1" xfId="0" pivotButton="1" applyBorder="1"/>
    <xf numFmtId="0" fontId="0" fillId="0" borderId="1" xfId="0" applyBorder="1" applyAlignment="1">
      <alignment horizontal="left"/>
    </xf>
    <xf numFmtId="0" fontId="0" fillId="2" borderId="1" xfId="0" applyNumberFormat="1" applyFill="1" applyBorder="1"/>
    <xf numFmtId="0" fontId="0" fillId="0" borderId="1" xfId="0" applyBorder="1" applyAlignment="1">
      <alignment wrapText="1"/>
    </xf>
    <xf numFmtId="171" fontId="0" fillId="2" borderId="1" xfId="0" applyNumberFormat="1" applyFill="1" applyBorder="1" applyAlignment="1"/>
    <xf numFmtId="0" fontId="0" fillId="0" borderId="0" xfId="0" applyBorder="1"/>
    <xf numFmtId="0" fontId="7" fillId="3" borderId="0" xfId="0" applyFont="1" applyFill="1"/>
    <xf numFmtId="0" fontId="7" fillId="3" borderId="0" xfId="0" applyFont="1" applyFill="1" applyAlignment="1">
      <alignment horizontal="left"/>
    </xf>
    <xf numFmtId="0" fontId="0" fillId="3" borderId="0" xfId="0" applyFont="1" applyFill="1" applyBorder="1" applyAlignment="1">
      <alignment horizontal="left"/>
    </xf>
    <xf numFmtId="0" fontId="0" fillId="0" borderId="0" xfId="0" pivotButton="1" applyBorder="1"/>
    <xf numFmtId="0" fontId="0" fillId="0" borderId="0" xfId="0" applyBorder="1" applyAlignment="1">
      <alignment horizontal="left"/>
    </xf>
    <xf numFmtId="0" fontId="0" fillId="2" borderId="3" xfId="0" applyNumberFormat="1" applyFill="1" applyBorder="1"/>
    <xf numFmtId="0" fontId="0" fillId="2" borderId="4" xfId="0" applyNumberFormat="1" applyFill="1" applyBorder="1"/>
    <xf numFmtId="0" fontId="0" fillId="0" borderId="0" xfId="0" applyBorder="1" applyAlignment="1">
      <alignment horizontal="left" indent="1"/>
    </xf>
    <xf numFmtId="0" fontId="6" fillId="3" borderId="0" xfId="0" applyFont="1" applyFill="1"/>
    <xf numFmtId="10" fontId="0" fillId="2" borderId="0" xfId="0" applyNumberFormat="1" applyFill="1"/>
    <xf numFmtId="10" fontId="0" fillId="2" borderId="1" xfId="0" applyNumberFormat="1" applyFill="1" applyBorder="1"/>
    <xf numFmtId="0" fontId="8" fillId="0" borderId="0" xfId="0" applyFont="1" applyAlignment="1">
      <alignment horizontal="center"/>
    </xf>
    <xf numFmtId="0" fontId="0" fillId="4" borderId="0" xfId="0" applyFill="1"/>
    <xf numFmtId="0" fontId="5" fillId="4" borderId="1" xfId="0" applyFont="1" applyFill="1" applyBorder="1" applyAlignment="1">
      <alignment horizontal="center"/>
    </xf>
    <xf numFmtId="0" fontId="5" fillId="4" borderId="1" xfId="0" applyFont="1" applyFill="1" applyBorder="1" applyAlignment="1">
      <alignment horizontal="center" wrapText="1"/>
    </xf>
    <xf numFmtId="171" fontId="0" fillId="3" borderId="2" xfId="0" applyNumberFormat="1" applyFill="1" applyBorder="1" applyAlignment="1">
      <alignment horizontal="center"/>
    </xf>
    <xf numFmtId="171" fontId="0" fillId="3" borderId="5" xfId="0" applyNumberFormat="1" applyFill="1" applyBorder="1" applyAlignment="1">
      <alignment horizontal="center"/>
    </xf>
    <xf numFmtId="0" fontId="5" fillId="3" borderId="1" xfId="0" applyFont="1" applyFill="1" applyBorder="1" applyAlignment="1">
      <alignment horizontal="center"/>
    </xf>
    <xf numFmtId="0" fontId="0" fillId="3" borderId="0" xfId="0" applyFill="1"/>
  </cellXfs>
  <cellStyles count="2">
    <cellStyle name="Normal" xfId="0" builtinId="0"/>
    <cellStyle name="Normal 2" xfId="1" xr:uid="{85DB17A5-B24A-4D5A-99C8-F0EAD1FA5A0A}"/>
  </cellStyles>
  <dxfs count="589">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numFmt numFmtId="171" formatCode="_ [$₹-4009]\ * #,##0.00_ ;_ [$₹-4009]\ * \-#,##0.00_ ;_ [$₹-4009]\ * &quot;-&quot;??_ ;_ @_ "/>
    </dxf>
    <dxf>
      <alignment vertical="bottom"/>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numFmt numFmtId="171" formatCode="_ [$₹-4009]\ * #,##0.00_ ;_ [$₹-4009]\ * \-#,##0.00_ ;_ [$₹-4009]\ * &quot;-&quot;??_ ;_ @_ "/>
    </dxf>
    <dxf>
      <alignment vertical="bottom"/>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numFmt numFmtId="171" formatCode="_ [$₹-4009]\ * #,##0.00_ ;_ [$₹-4009]\ * \-#,##0.00_ ;_ [$₹-4009]\ * &quot;-&quot;??_ ;_ @_ "/>
    </dxf>
    <dxf>
      <alignment vertical="bottom"/>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numFmt numFmtId="171" formatCode="_ [$₹-4009]\ * #,##0.00_ ;_ [$₹-4009]\ * \-#,##0.00_ ;_ [$₹-4009]\ * &quot;-&quot;??_ ;_ @_ "/>
    </dxf>
    <dxf>
      <alignment vertical="bottom"/>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numFmt numFmtId="171" formatCode="_ [$₹-4009]\ * #,##0.00_ ;_ [$₹-4009]\ * \-#,##0.00_ ;_ [$₹-4009]\ * &quot;-&quot;??_ ;_ @_ "/>
    </dxf>
    <dxf>
      <alignment vertical="bottom"/>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wrapText="1"/>
    </dxf>
    <dxf>
      <fill>
        <patternFill patternType="solid">
          <bgColor theme="0" tint="-0.249977111117893"/>
        </patternFill>
      </fill>
    </dxf>
    <dxf>
      <alignment wrapText="1"/>
    </dxf>
    <dxf>
      <fill>
        <patternFill patternType="solid">
          <bgColor theme="0" tint="-0.249977111117893"/>
        </patternFill>
      </fill>
    </dxf>
    <dxf>
      <alignment vertical="bottom"/>
    </dxf>
    <dxf>
      <numFmt numFmtId="171" formatCode="_ [$₹-4009]\ * #,##0.00_ ;_ [$₹-4009]\ * \-#,##0.00_ ;_ [$₹-4009]\ * &quot;-&quot;??_ ;_ @_ "/>
    </dxf>
    <dxf>
      <fill>
        <patternFill patternType="solid">
          <bgColor theme="0" tint="-0.249977111117893"/>
        </patternFill>
      </fill>
    </dxf>
    <dxf>
      <fill>
        <patternFill patternType="solid">
          <bgColor theme="0" tint="-0.249977111117893"/>
        </patternFill>
      </fill>
    </dxf>
    <dxf>
      <numFmt numFmtId="171" formatCode="_ [$₹-4009]\ * #,##0.00_ ;_ [$₹-4009]\ * \-#,##0.00_ ;_ [$₹-4009]\ * &quot;-&quot;??_ ;_ @_ "/>
    </dxf>
    <dxf>
      <font>
        <b/>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wise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Analysis!$C$22</c:f>
              <c:strCache>
                <c:ptCount val="1"/>
                <c:pt idx="0">
                  <c:v>Total</c:v>
                </c:pt>
              </c:strCache>
            </c:strRef>
          </c:tx>
          <c:spPr>
            <a:solidFill>
              <a:schemeClr val="accent1"/>
            </a:solidFill>
            <a:ln>
              <a:noFill/>
            </a:ln>
            <a:effectLst/>
          </c:spPr>
          <c:invertIfNegative val="0"/>
          <c:cat>
            <c:strRef>
              <c:f>Analysis!$B$23:$B$25</c:f>
              <c:strCache>
                <c:ptCount val="3"/>
                <c:pt idx="0">
                  <c:v>18-37</c:v>
                </c:pt>
                <c:pt idx="1">
                  <c:v>38-57</c:v>
                </c:pt>
                <c:pt idx="2">
                  <c:v>58-77</c:v>
                </c:pt>
              </c:strCache>
            </c:strRef>
          </c:cat>
          <c:val>
            <c:numRef>
              <c:f>Analysis!$C$23:$C$25</c:f>
              <c:numCache>
                <c:formatCode>0.00%</c:formatCode>
                <c:ptCount val="3"/>
                <c:pt idx="0">
                  <c:v>0.36</c:v>
                </c:pt>
                <c:pt idx="1">
                  <c:v>0.42</c:v>
                </c:pt>
                <c:pt idx="2">
                  <c:v>0.22</c:v>
                </c:pt>
              </c:numCache>
            </c:numRef>
          </c:val>
          <c:extLst>
            <c:ext xmlns:c16="http://schemas.microsoft.com/office/drawing/2014/chart" uri="{C3380CC4-5D6E-409C-BE32-E72D297353CC}">
              <c16:uniqueId val="{00000000-1B78-407E-B6E8-599E9951DF10}"/>
            </c:ext>
          </c:extLst>
        </c:ser>
        <c:dLbls>
          <c:showLegendKey val="0"/>
          <c:showVal val="0"/>
          <c:showCatName val="0"/>
          <c:showSerName val="0"/>
          <c:showPercent val="0"/>
          <c:showBubbleSize val="0"/>
        </c:dLbls>
        <c:gapWidth val="219"/>
        <c:overlap val="-27"/>
        <c:axId val="533288936"/>
        <c:axId val="533290736"/>
      </c:barChart>
      <c:catAx>
        <c:axId val="53328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90736"/>
        <c:crosses val="autoZero"/>
        <c:auto val="1"/>
        <c:lblAlgn val="ctr"/>
        <c:lblOffset val="100"/>
        <c:noMultiLvlLbl val="0"/>
      </c:catAx>
      <c:valAx>
        <c:axId val="5332907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88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Analysis!$C$35</c:f>
              <c:strCache>
                <c:ptCount val="1"/>
                <c:pt idx="0">
                  <c:v>Total</c:v>
                </c:pt>
              </c:strCache>
            </c:strRef>
          </c:tx>
          <c:spPr>
            <a:solidFill>
              <a:schemeClr val="accent1"/>
            </a:solidFill>
            <a:ln>
              <a:noFill/>
            </a:ln>
            <a:effectLst/>
          </c:spPr>
          <c:invertIfNegative val="0"/>
          <c:cat>
            <c:strRef>
              <c:f>Analysis!$B$36:$B$38</c:f>
              <c:strCache>
                <c:ptCount val="3"/>
                <c:pt idx="0">
                  <c:v>Female</c:v>
                </c:pt>
                <c:pt idx="1">
                  <c:v>Male</c:v>
                </c:pt>
                <c:pt idx="2">
                  <c:v>Transgender</c:v>
                </c:pt>
              </c:strCache>
            </c:strRef>
          </c:cat>
          <c:val>
            <c:numRef>
              <c:f>Analysis!$C$36:$C$38</c:f>
              <c:numCache>
                <c:formatCode>0.00%</c:formatCode>
                <c:ptCount val="3"/>
                <c:pt idx="0">
                  <c:v>0.27</c:v>
                </c:pt>
                <c:pt idx="1">
                  <c:v>0.41</c:v>
                </c:pt>
                <c:pt idx="2">
                  <c:v>0.32</c:v>
                </c:pt>
              </c:numCache>
            </c:numRef>
          </c:val>
          <c:extLst>
            <c:ext xmlns:c16="http://schemas.microsoft.com/office/drawing/2014/chart" uri="{C3380CC4-5D6E-409C-BE32-E72D297353CC}">
              <c16:uniqueId val="{00000000-A367-46A5-84EC-E420896040BF}"/>
            </c:ext>
          </c:extLst>
        </c:ser>
        <c:dLbls>
          <c:showLegendKey val="0"/>
          <c:showVal val="0"/>
          <c:showCatName val="0"/>
          <c:showSerName val="0"/>
          <c:showPercent val="0"/>
          <c:showBubbleSize val="0"/>
        </c:dLbls>
        <c:gapWidth val="219"/>
        <c:overlap val="-27"/>
        <c:axId val="526644272"/>
        <c:axId val="393153080"/>
      </c:barChart>
      <c:catAx>
        <c:axId val="5266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3080"/>
        <c:crosses val="autoZero"/>
        <c:auto val="1"/>
        <c:lblAlgn val="ctr"/>
        <c:lblOffset val="100"/>
        <c:noMultiLvlLbl val="0"/>
      </c:catAx>
      <c:valAx>
        <c:axId val="393153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4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Veg vs Non Veg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Analysis!$C$17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Analysis!$B$18:$B$19</c:f>
              <c:strCache>
                <c:ptCount val="2"/>
                <c:pt idx="0">
                  <c:v>Non-Vegetarian</c:v>
                </c:pt>
                <c:pt idx="1">
                  <c:v>Vegetarian</c:v>
                </c:pt>
              </c:strCache>
            </c:strRef>
          </c:cat>
          <c:val>
            <c:numRef>
              <c:f>Analysis!$C$18:$C$19</c:f>
              <c:numCache>
                <c:formatCode>0.00%</c:formatCode>
                <c:ptCount val="2"/>
                <c:pt idx="0">
                  <c:v>0.53</c:v>
                </c:pt>
                <c:pt idx="1">
                  <c:v>0.47</c:v>
                </c:pt>
              </c:numCache>
            </c:numRef>
          </c:val>
          <c:extLst>
            <c:ext xmlns:c16="http://schemas.microsoft.com/office/drawing/2014/chart" uri="{C3380CC4-5D6E-409C-BE32-E72D297353CC}">
              <c16:uniqueId val="{00000000-4385-4258-88F7-1230EF9A2EE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Food at lunch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c:v>
                </c:pt>
              </c:strCache>
            </c:strRef>
          </c:tx>
          <c:spPr>
            <a:solidFill>
              <a:schemeClr val="accent1"/>
            </a:solidFill>
            <a:ln>
              <a:noFill/>
            </a:ln>
            <a:effectLst/>
          </c:spPr>
          <c:invertIfNegative val="0"/>
          <c:cat>
            <c:strRef>
              <c:f>Analysis!$E$4:$E$7</c:f>
              <c:strCache>
                <c:ptCount val="4"/>
                <c:pt idx="0">
                  <c:v>Fast Food</c:v>
                </c:pt>
                <c:pt idx="1">
                  <c:v>Others</c:v>
                </c:pt>
                <c:pt idx="2">
                  <c:v>Rice/Roti</c:v>
                </c:pt>
                <c:pt idx="3">
                  <c:v>Soups</c:v>
                </c:pt>
              </c:strCache>
            </c:strRef>
          </c:cat>
          <c:val>
            <c:numRef>
              <c:f>Analysis!$F$4:$F$7</c:f>
              <c:numCache>
                <c:formatCode>0.00%</c:formatCode>
                <c:ptCount val="4"/>
                <c:pt idx="0">
                  <c:v>0.27</c:v>
                </c:pt>
                <c:pt idx="1">
                  <c:v>0.31</c:v>
                </c:pt>
                <c:pt idx="2">
                  <c:v>0.19</c:v>
                </c:pt>
                <c:pt idx="3">
                  <c:v>0.23</c:v>
                </c:pt>
              </c:numCache>
            </c:numRef>
          </c:val>
          <c:extLst>
            <c:ext xmlns:c16="http://schemas.microsoft.com/office/drawing/2014/chart" uri="{C3380CC4-5D6E-409C-BE32-E72D297353CC}">
              <c16:uniqueId val="{00000000-F012-4885-923A-B419C6103053}"/>
            </c:ext>
          </c:extLst>
        </c:ser>
        <c:dLbls>
          <c:showLegendKey val="0"/>
          <c:showVal val="0"/>
          <c:showCatName val="0"/>
          <c:showSerName val="0"/>
          <c:showPercent val="0"/>
          <c:showBubbleSize val="0"/>
        </c:dLbls>
        <c:gapWidth val="219"/>
        <c:overlap val="-27"/>
        <c:axId val="533292176"/>
        <c:axId val="533289656"/>
      </c:barChart>
      <c:catAx>
        <c:axId val="53329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89656"/>
        <c:crosses val="autoZero"/>
        <c:auto val="1"/>
        <c:lblAlgn val="ctr"/>
        <c:lblOffset val="100"/>
        <c:noMultiLvlLbl val="0"/>
      </c:catAx>
      <c:valAx>
        <c:axId val="5332896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(Responses).xlsx]Analysis!PivotTable14</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Fast Food chain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Analysis!$F$27</c:f>
              <c:strCache>
                <c:ptCount val="1"/>
                <c:pt idx="0">
                  <c:v>Total</c:v>
                </c:pt>
              </c:strCache>
            </c:strRef>
          </c:tx>
          <c:spPr>
            <a:solidFill>
              <a:schemeClr val="accent1"/>
            </a:solidFill>
            <a:ln>
              <a:noFill/>
            </a:ln>
            <a:effectLst/>
          </c:spPr>
          <c:invertIfNegative val="0"/>
          <c:cat>
            <c:strRef>
              <c:f>Analysis!$E$28:$E$32</c:f>
              <c:strCache>
                <c:ptCount val="5"/>
                <c:pt idx="0">
                  <c:v>Burger king</c:v>
                </c:pt>
                <c:pt idx="1">
                  <c:v>KFC</c:v>
                </c:pt>
                <c:pt idx="2">
                  <c:v>McDonald's</c:v>
                </c:pt>
                <c:pt idx="3">
                  <c:v>Pizza Hut</c:v>
                </c:pt>
                <c:pt idx="4">
                  <c:v>Subway</c:v>
                </c:pt>
              </c:strCache>
            </c:strRef>
          </c:cat>
          <c:val>
            <c:numRef>
              <c:f>Analysis!$F$28:$F$32</c:f>
              <c:numCache>
                <c:formatCode>General</c:formatCode>
                <c:ptCount val="5"/>
                <c:pt idx="0">
                  <c:v>27</c:v>
                </c:pt>
                <c:pt idx="1">
                  <c:v>21</c:v>
                </c:pt>
                <c:pt idx="2">
                  <c:v>17</c:v>
                </c:pt>
                <c:pt idx="3">
                  <c:v>15</c:v>
                </c:pt>
                <c:pt idx="4">
                  <c:v>20</c:v>
                </c:pt>
              </c:numCache>
            </c:numRef>
          </c:val>
          <c:extLst>
            <c:ext xmlns:c16="http://schemas.microsoft.com/office/drawing/2014/chart" uri="{C3380CC4-5D6E-409C-BE32-E72D297353CC}">
              <c16:uniqueId val="{00000000-CB6B-4EEB-B323-DD4D00DEC3AB}"/>
            </c:ext>
          </c:extLst>
        </c:ser>
        <c:dLbls>
          <c:showLegendKey val="0"/>
          <c:showVal val="0"/>
          <c:showCatName val="0"/>
          <c:showSerName val="0"/>
          <c:showPercent val="0"/>
          <c:showBubbleSize val="0"/>
        </c:dLbls>
        <c:gapWidth val="219"/>
        <c:overlap val="-27"/>
        <c:axId val="560553432"/>
        <c:axId val="560549832"/>
      </c:barChart>
      <c:catAx>
        <c:axId val="56055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49832"/>
        <c:crosses val="autoZero"/>
        <c:auto val="1"/>
        <c:lblAlgn val="ctr"/>
        <c:lblOffset val="100"/>
        <c:noMultiLvlLbl val="0"/>
      </c:catAx>
      <c:valAx>
        <c:axId val="560549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53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(Responses).xlsx]Analysis!PivotTable15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Ordered</a:t>
            </a:r>
            <a:r>
              <a:rPr lang="en-US" baseline="0"/>
              <a:t> Online Food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Analysis!$F$36</c:f>
              <c:strCache>
                <c:ptCount val="1"/>
                <c:pt idx="0">
                  <c:v>Total</c:v>
                </c:pt>
              </c:strCache>
            </c:strRef>
          </c:tx>
          <c:spPr>
            <a:solidFill>
              <a:schemeClr val="accent1"/>
            </a:solidFill>
            <a:ln>
              <a:noFill/>
            </a:ln>
            <a:effectLst/>
          </c:spPr>
          <c:invertIfNegative val="0"/>
          <c:cat>
            <c:strRef>
              <c:f>Analysis!$E$37:$E$41</c:f>
              <c:strCache>
                <c:ptCount val="5"/>
                <c:pt idx="0">
                  <c:v>Biryani</c:v>
                </c:pt>
                <c:pt idx="1">
                  <c:v>Breakfast Menu</c:v>
                </c:pt>
                <c:pt idx="2">
                  <c:v>Desserts and Burgers</c:v>
                </c:pt>
                <c:pt idx="3">
                  <c:v>Didn't Order</c:v>
                </c:pt>
                <c:pt idx="4">
                  <c:v>Pizza and Pasta</c:v>
                </c:pt>
              </c:strCache>
            </c:strRef>
          </c:cat>
          <c:val>
            <c:numRef>
              <c:f>Analysis!$F$37:$F$41</c:f>
              <c:numCache>
                <c:formatCode>General</c:formatCode>
                <c:ptCount val="5"/>
                <c:pt idx="0">
                  <c:v>27</c:v>
                </c:pt>
                <c:pt idx="1">
                  <c:v>14</c:v>
                </c:pt>
                <c:pt idx="2">
                  <c:v>23</c:v>
                </c:pt>
                <c:pt idx="3">
                  <c:v>20</c:v>
                </c:pt>
                <c:pt idx="4">
                  <c:v>16</c:v>
                </c:pt>
              </c:numCache>
            </c:numRef>
          </c:val>
          <c:extLst>
            <c:ext xmlns:c16="http://schemas.microsoft.com/office/drawing/2014/chart" uri="{C3380CC4-5D6E-409C-BE32-E72D297353CC}">
              <c16:uniqueId val="{00000000-2787-4E09-A0F2-02C59C7B915E}"/>
            </c:ext>
          </c:extLst>
        </c:ser>
        <c:dLbls>
          <c:showLegendKey val="0"/>
          <c:showVal val="0"/>
          <c:showCatName val="0"/>
          <c:showSerName val="0"/>
          <c:showPercent val="0"/>
          <c:showBubbleSize val="0"/>
        </c:dLbls>
        <c:gapWidth val="219"/>
        <c:overlap val="-27"/>
        <c:axId val="528814608"/>
        <c:axId val="528814968"/>
      </c:barChart>
      <c:catAx>
        <c:axId val="52881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14968"/>
        <c:crosses val="autoZero"/>
        <c:auto val="1"/>
        <c:lblAlgn val="ctr"/>
        <c:lblOffset val="100"/>
        <c:noMultiLvlLbl val="0"/>
      </c:catAx>
      <c:valAx>
        <c:axId val="528814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1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rgbClr val="000000">
                    <a:lumMod val="65000"/>
                    <a:lumOff val="35000"/>
                  </a:srgbClr>
                </a:solidFill>
                <a:latin typeface="Arial"/>
                <a:cs typeface="Arial"/>
              </a:rPr>
              <a:t>Restaurant visits vs distribution</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Analysis!$E$10:$E$13</c:f>
              <c:strCache>
                <c:ptCount val="4"/>
                <c:pt idx="0">
                  <c:v>Always</c:v>
                </c:pt>
                <c:pt idx="1">
                  <c:v>Never</c:v>
                </c:pt>
                <c:pt idx="2">
                  <c:v>Often</c:v>
                </c:pt>
                <c:pt idx="3">
                  <c:v>Sometimes</c:v>
                </c:pt>
              </c:strCache>
            </c:strRef>
          </c:cat>
          <c:val>
            <c:numRef>
              <c:f>Analysis!$F$10:$F$13</c:f>
              <c:numCache>
                <c:formatCode>0.00%</c:formatCode>
                <c:ptCount val="4"/>
                <c:pt idx="0">
                  <c:v>0.23</c:v>
                </c:pt>
                <c:pt idx="1">
                  <c:v>0.33</c:v>
                </c:pt>
                <c:pt idx="2">
                  <c:v>0.19</c:v>
                </c:pt>
                <c:pt idx="3">
                  <c:v>0.25</c:v>
                </c:pt>
              </c:numCache>
            </c:numRef>
          </c:val>
          <c:extLst>
            <c:ext xmlns:c16="http://schemas.microsoft.com/office/drawing/2014/chart" uri="{C3380CC4-5D6E-409C-BE32-E72D297353CC}">
              <c16:uniqueId val="{00000000-2A24-45C2-A499-7529D8B94B2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(Responses).xlsx]Analysis!PivotTable16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Food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Analysis!$J$3</c:f>
              <c:strCache>
                <c:ptCount val="1"/>
                <c:pt idx="0">
                  <c:v>Total</c:v>
                </c:pt>
              </c:strCache>
            </c:strRef>
          </c:tx>
          <c:spPr>
            <a:solidFill>
              <a:schemeClr val="accent1"/>
            </a:solidFill>
            <a:ln>
              <a:noFill/>
            </a:ln>
            <a:effectLst/>
          </c:spPr>
          <c:invertIfNegative val="0"/>
          <c:cat>
            <c:strRef>
              <c:f>Analysis!$I$4:$I$8</c:f>
              <c:strCache>
                <c:ptCount val="5"/>
                <c:pt idx="0">
                  <c:v>Cereals</c:v>
                </c:pt>
                <c:pt idx="1">
                  <c:v>Eggs and Milk</c:v>
                </c:pt>
                <c:pt idx="2">
                  <c:v>Fish and Sea food</c:v>
                </c:pt>
                <c:pt idx="3">
                  <c:v>Fruits &amp; Vegetables</c:v>
                </c:pt>
                <c:pt idx="4">
                  <c:v>Meat and Meat Products</c:v>
                </c:pt>
              </c:strCache>
            </c:strRef>
          </c:cat>
          <c:val>
            <c:numRef>
              <c:f>Analysis!$J$4:$J$8</c:f>
              <c:numCache>
                <c:formatCode>0.00%</c:formatCode>
                <c:ptCount val="5"/>
                <c:pt idx="0">
                  <c:v>0.15</c:v>
                </c:pt>
                <c:pt idx="1">
                  <c:v>0.23</c:v>
                </c:pt>
                <c:pt idx="2">
                  <c:v>0.25</c:v>
                </c:pt>
                <c:pt idx="3">
                  <c:v>0.2</c:v>
                </c:pt>
                <c:pt idx="4">
                  <c:v>0.17</c:v>
                </c:pt>
              </c:numCache>
            </c:numRef>
          </c:val>
          <c:extLst>
            <c:ext xmlns:c16="http://schemas.microsoft.com/office/drawing/2014/chart" uri="{C3380CC4-5D6E-409C-BE32-E72D297353CC}">
              <c16:uniqueId val="{00000000-B898-4599-87D2-E5FAA36F025E}"/>
            </c:ext>
          </c:extLst>
        </c:ser>
        <c:dLbls>
          <c:showLegendKey val="0"/>
          <c:showVal val="0"/>
          <c:showCatName val="0"/>
          <c:showSerName val="0"/>
          <c:showPercent val="0"/>
          <c:showBubbleSize val="0"/>
        </c:dLbls>
        <c:gapWidth val="182"/>
        <c:axId val="534796728"/>
        <c:axId val="534798888"/>
      </c:barChart>
      <c:catAx>
        <c:axId val="53479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98888"/>
        <c:crosses val="autoZero"/>
        <c:auto val="1"/>
        <c:lblAlgn val="ctr"/>
        <c:lblOffset val="100"/>
        <c:noMultiLvlLbl val="0"/>
      </c:catAx>
      <c:valAx>
        <c:axId val="5347988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9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(Responses).xlsx]Analysis!PivotTable17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Food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Analysis!$J$13</c:f>
              <c:strCache>
                <c:ptCount val="1"/>
                <c:pt idx="0">
                  <c:v>Total</c:v>
                </c:pt>
              </c:strCache>
            </c:strRef>
          </c:tx>
          <c:spPr>
            <a:solidFill>
              <a:schemeClr val="accent1"/>
            </a:solidFill>
            <a:ln>
              <a:noFill/>
            </a:ln>
            <a:effectLst/>
          </c:spPr>
          <c:invertIfNegative val="0"/>
          <c:cat>
            <c:strRef>
              <c:f>Analysis!$I$14:$I$16</c:f>
              <c:strCache>
                <c:ptCount val="3"/>
                <c:pt idx="0">
                  <c:v>Fresh And Unprocessed</c:v>
                </c:pt>
                <c:pt idx="1">
                  <c:v>Less Fat And Oil</c:v>
                </c:pt>
                <c:pt idx="2">
                  <c:v>Less Salt And Sugar</c:v>
                </c:pt>
              </c:strCache>
            </c:strRef>
          </c:cat>
          <c:val>
            <c:numRef>
              <c:f>Analysis!$J$14:$J$16</c:f>
              <c:numCache>
                <c:formatCode>0.00%</c:formatCode>
                <c:ptCount val="3"/>
                <c:pt idx="0">
                  <c:v>0.4</c:v>
                </c:pt>
                <c:pt idx="1">
                  <c:v>0.31</c:v>
                </c:pt>
                <c:pt idx="2">
                  <c:v>0.28999999999999998</c:v>
                </c:pt>
              </c:numCache>
            </c:numRef>
          </c:val>
          <c:extLst>
            <c:ext xmlns:c16="http://schemas.microsoft.com/office/drawing/2014/chart" uri="{C3380CC4-5D6E-409C-BE32-E72D297353CC}">
              <c16:uniqueId val="{00000000-93BA-4C0E-80F9-F0488B733379}"/>
            </c:ext>
          </c:extLst>
        </c:ser>
        <c:dLbls>
          <c:showLegendKey val="0"/>
          <c:showVal val="0"/>
          <c:showCatName val="0"/>
          <c:showSerName val="0"/>
          <c:showPercent val="0"/>
          <c:showBubbleSize val="0"/>
        </c:dLbls>
        <c:gapWidth val="182"/>
        <c:axId val="552339240"/>
        <c:axId val="552341760"/>
      </c:barChart>
      <c:catAx>
        <c:axId val="552339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41760"/>
        <c:crosses val="autoZero"/>
        <c:auto val="1"/>
        <c:lblAlgn val="ctr"/>
        <c:lblOffset val="100"/>
        <c:noMultiLvlLbl val="0"/>
      </c:catAx>
      <c:valAx>
        <c:axId val="5523417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39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533402</xdr:colOff>
      <xdr:row>4</xdr:row>
      <xdr:rowOff>142875</xdr:rowOff>
    </xdr:from>
    <xdr:to>
      <xdr:col>8</xdr:col>
      <xdr:colOff>409575</xdr:colOff>
      <xdr:row>16</xdr:row>
      <xdr:rowOff>9525</xdr:rowOff>
    </xdr:to>
    <xdr:graphicFrame macro="">
      <xdr:nvGraphicFramePr>
        <xdr:cNvPr id="2" name="Chart 1">
          <a:extLst>
            <a:ext uri="{FF2B5EF4-FFF2-40B4-BE49-F238E27FC236}">
              <a16:creationId xmlns:a16="http://schemas.microsoft.com/office/drawing/2014/main" id="{C8D2E77A-88B2-A7F9-4E21-EABD24008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390524</xdr:colOff>
      <xdr:row>5</xdr:row>
      <xdr:rowOff>19050</xdr:rowOff>
    </xdr:from>
    <xdr:to>
      <xdr:col>15</xdr:col>
      <xdr:colOff>85725</xdr:colOff>
      <xdr:row>16</xdr:row>
      <xdr:rowOff>76200</xdr:rowOff>
    </xdr:to>
    <xdr:graphicFrame macro="">
      <xdr:nvGraphicFramePr>
        <xdr:cNvPr id="3" name="Chart 2">
          <a:extLst>
            <a:ext uri="{FF2B5EF4-FFF2-40B4-BE49-F238E27FC236}">
              <a16:creationId xmlns:a16="http://schemas.microsoft.com/office/drawing/2014/main" id="{5E80FE94-0B1E-75FF-EC2D-C340E3FF8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247650</xdr:colOff>
      <xdr:row>5</xdr:row>
      <xdr:rowOff>9525</xdr:rowOff>
    </xdr:from>
    <xdr:to>
      <xdr:col>20</xdr:col>
      <xdr:colOff>123825</xdr:colOff>
      <xdr:row>16</xdr:row>
      <xdr:rowOff>76200</xdr:rowOff>
    </xdr:to>
    <xdr:graphicFrame macro="">
      <xdr:nvGraphicFramePr>
        <xdr:cNvPr id="4" name="Chart 3">
          <a:extLst>
            <a:ext uri="{FF2B5EF4-FFF2-40B4-BE49-F238E27FC236}">
              <a16:creationId xmlns:a16="http://schemas.microsoft.com/office/drawing/2014/main" id="{0E0514CF-61DF-6F82-D08B-ACA799842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495301</xdr:colOff>
      <xdr:row>20</xdr:row>
      <xdr:rowOff>57150</xdr:rowOff>
    </xdr:from>
    <xdr:to>
      <xdr:col>9</xdr:col>
      <xdr:colOff>171451</xdr:colOff>
      <xdr:row>31</xdr:row>
      <xdr:rowOff>19050</xdr:rowOff>
    </xdr:to>
    <xdr:graphicFrame macro="">
      <xdr:nvGraphicFramePr>
        <xdr:cNvPr id="5" name="Chart 4">
          <a:extLst>
            <a:ext uri="{FF2B5EF4-FFF2-40B4-BE49-F238E27FC236}">
              <a16:creationId xmlns:a16="http://schemas.microsoft.com/office/drawing/2014/main" id="{8E3525AC-550F-758B-EAB1-647FF4667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66676</xdr:colOff>
      <xdr:row>20</xdr:row>
      <xdr:rowOff>66675</xdr:rowOff>
    </xdr:from>
    <xdr:to>
      <xdr:col>16</xdr:col>
      <xdr:colOff>19050</xdr:colOff>
      <xdr:row>31</xdr:row>
      <xdr:rowOff>19050</xdr:rowOff>
    </xdr:to>
    <xdr:graphicFrame macro="">
      <xdr:nvGraphicFramePr>
        <xdr:cNvPr id="6" name="Chart 5">
          <a:extLst>
            <a:ext uri="{FF2B5EF4-FFF2-40B4-BE49-F238E27FC236}">
              <a16:creationId xmlns:a16="http://schemas.microsoft.com/office/drawing/2014/main" id="{D8344E1A-633D-B979-8D9D-8770E6A92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280987</xdr:colOff>
      <xdr:row>20</xdr:row>
      <xdr:rowOff>57150</xdr:rowOff>
    </xdr:from>
    <xdr:to>
      <xdr:col>21</xdr:col>
      <xdr:colOff>552450</xdr:colOff>
      <xdr:row>31</xdr:row>
      <xdr:rowOff>38100</xdr:rowOff>
    </xdr:to>
    <xdr:graphicFrame macro="">
      <xdr:nvGraphicFramePr>
        <xdr:cNvPr id="7" name="Chart 6">
          <a:extLst>
            <a:ext uri="{FF2B5EF4-FFF2-40B4-BE49-F238E27FC236}">
              <a16:creationId xmlns:a16="http://schemas.microsoft.com/office/drawing/2014/main" id="{11AEFDA7-1D59-7A34-847D-66892E6FE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276226</xdr:colOff>
      <xdr:row>4</xdr:row>
      <xdr:rowOff>152400</xdr:rowOff>
    </xdr:from>
    <xdr:to>
      <xdr:col>25</xdr:col>
      <xdr:colOff>323850</xdr:colOff>
      <xdr:row>16</xdr:row>
      <xdr:rowOff>104776</xdr:rowOff>
    </xdr:to>
    <xdr:graphicFrame macro="">
      <xdr:nvGraphicFramePr>
        <xdr:cNvPr id="8" name="Chart 7">
          <a:extLst>
            <a:ext uri="{FF2B5EF4-FFF2-40B4-BE49-F238E27FC236}">
              <a16:creationId xmlns:a16="http://schemas.microsoft.com/office/drawing/2014/main" id="{40E684AD-CA67-6724-4A2E-4EEBF3D78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457199</xdr:colOff>
      <xdr:row>32</xdr:row>
      <xdr:rowOff>152400</xdr:rowOff>
    </xdr:from>
    <xdr:to>
      <xdr:col>9</xdr:col>
      <xdr:colOff>466724</xdr:colOff>
      <xdr:row>46</xdr:row>
      <xdr:rowOff>133350</xdr:rowOff>
    </xdr:to>
    <xdr:graphicFrame macro="">
      <xdr:nvGraphicFramePr>
        <xdr:cNvPr id="9" name="Chart 8">
          <a:extLst>
            <a:ext uri="{FF2B5EF4-FFF2-40B4-BE49-F238E27FC236}">
              <a16:creationId xmlns:a16="http://schemas.microsoft.com/office/drawing/2014/main" id="{6DBC1DDE-C5D7-EFEC-AED6-F8F42FFCB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238125</xdr:colOff>
      <xdr:row>33</xdr:row>
      <xdr:rowOff>28575</xdr:rowOff>
    </xdr:from>
    <xdr:to>
      <xdr:col>16</xdr:col>
      <xdr:colOff>457200</xdr:colOff>
      <xdr:row>47</xdr:row>
      <xdr:rowOff>76200</xdr:rowOff>
    </xdr:to>
    <xdr:graphicFrame macro="">
      <xdr:nvGraphicFramePr>
        <xdr:cNvPr id="10" name="Chart 9">
          <a:extLst>
            <a:ext uri="{FF2B5EF4-FFF2-40B4-BE49-F238E27FC236}">
              <a16:creationId xmlns:a16="http://schemas.microsoft.com/office/drawing/2014/main" id="{FA5E7E75-CBE9-A522-249C-E9E577D81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12</xdr:row>
      <xdr:rowOff>85725</xdr:rowOff>
    </xdr:from>
    <xdr:to>
      <xdr:col>3</xdr:col>
      <xdr:colOff>209550</xdr:colOff>
      <xdr:row>20</xdr:row>
      <xdr:rowOff>38100</xdr:rowOff>
    </xdr:to>
    <mc:AlternateContent xmlns:mc="http://schemas.openxmlformats.org/markup-compatibility/2006">
      <mc:Choice xmlns:a14="http://schemas.microsoft.com/office/drawing/2010/main" Requires="a14">
        <xdr:graphicFrame macro="">
          <xdr:nvGraphicFramePr>
            <xdr:cNvPr id="13" name="Sex">
              <a:extLst>
                <a:ext uri="{FF2B5EF4-FFF2-40B4-BE49-F238E27FC236}">
                  <a16:creationId xmlns:a16="http://schemas.microsoft.com/office/drawing/2014/main" id="{C0E25A3F-4568-3576-A6BD-0ECE517437F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23358" y="2191808"/>
              <a:ext cx="1427692"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457200</xdr:colOff>
      <xdr:row>25</xdr:row>
      <xdr:rowOff>133350</xdr:rowOff>
    </xdr:from>
    <xdr:to>
      <xdr:col>25</xdr:col>
      <xdr:colOff>457200</xdr:colOff>
      <xdr:row>31</xdr:row>
      <xdr:rowOff>133350</xdr:rowOff>
    </xdr:to>
    <mc:AlternateContent xmlns:mc="http://schemas.openxmlformats.org/markup-compatibility/2006">
      <mc:Choice xmlns:a14="http://schemas.microsoft.com/office/drawing/2010/main" Requires="a14">
        <xdr:graphicFrame macro="">
          <xdr:nvGraphicFramePr>
            <xdr:cNvPr id="14" name="COVID-19 Positive 1">
              <a:extLst>
                <a:ext uri="{FF2B5EF4-FFF2-40B4-BE49-F238E27FC236}">
                  <a16:creationId xmlns:a16="http://schemas.microsoft.com/office/drawing/2014/main" id="{30D29064-9FC5-026F-0CA9-AC451A7E4C64}"/>
                </a:ext>
              </a:extLst>
            </xdr:cNvPr>
            <xdr:cNvGraphicFramePr/>
          </xdr:nvGraphicFramePr>
          <xdr:xfrm>
            <a:off x="0" y="0"/>
            <a:ext cx="0" cy="0"/>
          </xdr:xfrm>
          <a:graphic>
            <a:graphicData uri="http://schemas.microsoft.com/office/drawing/2010/slicer">
              <sle:slicer xmlns:sle="http://schemas.microsoft.com/office/drawing/2010/slicer" name="COVID-19 Positive 1"/>
            </a:graphicData>
          </a:graphic>
        </xdr:graphicFrame>
      </mc:Choice>
      <mc:Fallback>
        <xdr:sp macro="" textlink="">
          <xdr:nvSpPr>
            <xdr:cNvPr id="0" name=""/>
            <xdr:cNvSpPr>
              <a:spLocks noTextEdit="1"/>
            </xdr:cNvSpPr>
          </xdr:nvSpPr>
          <xdr:spPr>
            <a:xfrm>
              <a:off x="13961533" y="4366683"/>
              <a:ext cx="18415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21</xdr:row>
      <xdr:rowOff>28575</xdr:rowOff>
    </xdr:from>
    <xdr:to>
      <xdr:col>3</xdr:col>
      <xdr:colOff>247650</xdr:colOff>
      <xdr:row>27</xdr:row>
      <xdr:rowOff>9525</xdr:rowOff>
    </xdr:to>
    <mc:AlternateContent xmlns:mc="http://schemas.openxmlformats.org/markup-compatibility/2006">
      <mc:Choice xmlns:a14="http://schemas.microsoft.com/office/drawing/2010/main" Requires="a14">
        <xdr:graphicFrame macro="">
          <xdr:nvGraphicFramePr>
            <xdr:cNvPr id="15" name="Food Preferences">
              <a:extLst>
                <a:ext uri="{FF2B5EF4-FFF2-40B4-BE49-F238E27FC236}">
                  <a16:creationId xmlns:a16="http://schemas.microsoft.com/office/drawing/2014/main" id="{32E941F8-997B-1BA2-5202-B85CA9EE8098}"/>
                </a:ext>
              </a:extLst>
            </xdr:cNvPr>
            <xdr:cNvGraphicFramePr/>
          </xdr:nvGraphicFramePr>
          <xdr:xfrm>
            <a:off x="0" y="0"/>
            <a:ext cx="0" cy="0"/>
          </xdr:xfrm>
          <a:graphic>
            <a:graphicData uri="http://schemas.microsoft.com/office/drawing/2010/slicer">
              <sle:slicer xmlns:sle="http://schemas.microsoft.com/office/drawing/2010/slicer" name="Food Preferences"/>
            </a:graphicData>
          </a:graphic>
        </xdr:graphicFrame>
      </mc:Choice>
      <mc:Fallback>
        <xdr:sp macro="" textlink="">
          <xdr:nvSpPr>
            <xdr:cNvPr id="0" name=""/>
            <xdr:cNvSpPr>
              <a:spLocks noTextEdit="1"/>
            </xdr:cNvSpPr>
          </xdr:nvSpPr>
          <xdr:spPr>
            <a:xfrm>
              <a:off x="632883" y="3626908"/>
              <a:ext cx="1456267"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438150</xdr:colOff>
      <xdr:row>17</xdr:row>
      <xdr:rowOff>133350</xdr:rowOff>
    </xdr:from>
    <xdr:to>
      <xdr:col>25</xdr:col>
      <xdr:colOff>438150</xdr:colOff>
      <xdr:row>25</xdr:row>
      <xdr:rowOff>95250</xdr:rowOff>
    </xdr:to>
    <mc:AlternateContent xmlns:mc="http://schemas.openxmlformats.org/markup-compatibility/2006">
      <mc:Choice xmlns:a14="http://schemas.microsoft.com/office/drawing/2010/main" Requires="a14">
        <xdr:graphicFrame macro="">
          <xdr:nvGraphicFramePr>
            <xdr:cNvPr id="18" name="Food Type">
              <a:extLst>
                <a:ext uri="{FF2B5EF4-FFF2-40B4-BE49-F238E27FC236}">
                  <a16:creationId xmlns:a16="http://schemas.microsoft.com/office/drawing/2014/main" id="{8B0F7502-DDF8-5F18-4488-87ACB7BD6163}"/>
                </a:ext>
              </a:extLst>
            </xdr:cNvPr>
            <xdr:cNvGraphicFramePr/>
          </xdr:nvGraphicFramePr>
          <xdr:xfrm>
            <a:off x="0" y="0"/>
            <a:ext cx="0" cy="0"/>
          </xdr:xfrm>
          <a:graphic>
            <a:graphicData uri="http://schemas.microsoft.com/office/drawing/2010/slicer">
              <sle:slicer xmlns:sle="http://schemas.microsoft.com/office/drawing/2010/slicer" name="Food Type"/>
            </a:graphicData>
          </a:graphic>
        </xdr:graphicFrame>
      </mc:Choice>
      <mc:Fallback>
        <xdr:sp macro="" textlink="">
          <xdr:nvSpPr>
            <xdr:cNvPr id="0" name=""/>
            <xdr:cNvSpPr>
              <a:spLocks noTextEdit="1"/>
            </xdr:cNvSpPr>
          </xdr:nvSpPr>
          <xdr:spPr>
            <a:xfrm>
              <a:off x="13942483" y="3096683"/>
              <a:ext cx="18415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lash Vemula" refreshedDate="45303.479625115739" createdVersion="8" refreshedVersion="8" minRefreshableVersion="3" recordCount="100" xr:uid="{E80DE4C7-B416-4641-AA51-A2D13FCBFD96}">
  <cacheSource type="worksheet">
    <worksheetSource name="Table2"/>
  </cacheSource>
  <cacheFields count="15">
    <cacheField name="Customer" numFmtId="0">
      <sharedItems containsSemiMixedTypes="0" containsString="0" containsNumber="1" containsInteger="1" minValue="1" maxValue="100"/>
    </cacheField>
    <cacheField name="Age" numFmtId="0">
      <sharedItems containsSemiMixedTypes="0" containsString="0" containsNumber="1" containsInteger="1" minValue="18" maxValue="70" count="48">
        <n v="32"/>
        <n v="59"/>
        <n v="42"/>
        <n v="39"/>
        <n v="40"/>
        <n v="21"/>
        <n v="64"/>
        <n v="50"/>
        <n v="48"/>
        <n v="30"/>
        <n v="26"/>
        <n v="62"/>
        <n v="56"/>
        <n v="46"/>
        <n v="65"/>
        <n v="43"/>
        <n v="54"/>
        <n v="25"/>
        <n v="63"/>
        <n v="68"/>
        <n v="70"/>
        <n v="53"/>
        <n v="52"/>
        <n v="35"/>
        <n v="23"/>
        <n v="31"/>
        <n v="66"/>
        <n v="34"/>
        <n v="27"/>
        <n v="60"/>
        <n v="38"/>
        <n v="58"/>
        <n v="41"/>
        <n v="36"/>
        <n v="28"/>
        <n v="57"/>
        <n v="19"/>
        <n v="49"/>
        <n v="29"/>
        <n v="24"/>
        <n v="20"/>
        <n v="61"/>
        <n v="18"/>
        <n v="67"/>
        <n v="33"/>
        <n v="44"/>
        <n v="55"/>
        <n v="37"/>
      </sharedItems>
      <fieldGroup base="1">
        <rangePr startNum="18" endNum="70" groupInterval="20"/>
        <groupItems count="5">
          <s v="&lt;18"/>
          <s v="18-37"/>
          <s v="38-57"/>
          <s v="58-77"/>
          <s v="&gt;78"/>
        </groupItems>
      </fieldGroup>
    </cacheField>
    <cacheField name="Sex" numFmtId="0">
      <sharedItems count="3">
        <s v="Male"/>
        <s v="Transgender"/>
        <s v="Female"/>
      </sharedItems>
    </cacheField>
    <cacheField name="Employment Type" numFmtId="0">
      <sharedItems count="4">
        <s v="Salaried"/>
        <s v="Unemployed"/>
        <s v="Business Owner"/>
        <s v="Self Employed"/>
      </sharedItems>
    </cacheField>
    <cacheField name="COVID-19 Positive" numFmtId="0">
      <sharedItems count="2">
        <s v="No"/>
        <s v="Yes"/>
      </sharedItems>
    </cacheField>
    <cacheField name="Food Preferences" numFmtId="0">
      <sharedItems count="2">
        <s v="Non-Vegetarian"/>
        <s v="Vegetarian"/>
      </sharedItems>
    </cacheField>
    <cacheField name="Favourite Lunch Food" numFmtId="0">
      <sharedItems count="4">
        <s v="Rice/Roti"/>
        <s v="Soups"/>
        <s v="Fast Food"/>
        <s v="Others"/>
      </sharedItems>
    </cacheField>
    <cacheField name="Rice Quantity/Month" numFmtId="0">
      <sharedItems containsSemiMixedTypes="0" containsString="0" containsNumber="1" containsInteger="1" minValue="6" maxValue="70"/>
    </cacheField>
    <cacheField name="Visited Restaurant" numFmtId="0">
      <sharedItems count="4">
        <s v="Never"/>
        <s v="Sometimes"/>
        <s v="Often"/>
        <s v="Always"/>
      </sharedItems>
    </cacheField>
    <cacheField name="Fast Food Consumption/ Week" numFmtId="0">
      <sharedItems count="5">
        <s v="3-4 times"/>
        <s v="5-6 times"/>
        <s v="1-2 times"/>
        <s v="7 times or more"/>
        <s v="NA"/>
      </sharedItems>
    </cacheField>
    <cacheField name="Favourite Fast Food" numFmtId="0">
      <sharedItems count="5">
        <s v="Pizza Hut"/>
        <s v="KFC"/>
        <s v="Subway"/>
        <s v="Burger king"/>
        <s v="McDonald's"/>
      </sharedItems>
    </cacheField>
    <cacheField name="Money Spent on Fast Food/ Week" numFmtId="171">
      <sharedItems containsSemiMixedTypes="0" containsString="0" containsNumber="1" containsInteger="1" minValue="1133" maxValue="24525"/>
    </cacheField>
    <cacheField name="Favourite Online Food" numFmtId="0">
      <sharedItems count="5">
        <s v="Biryani"/>
        <s v="Pizza and Pasta"/>
        <s v="Desserts and Burgers"/>
        <s v="Breakfast Menu"/>
        <s v="Didn't Order"/>
      </sharedItems>
    </cacheField>
    <cacheField name="Favourite Grocery" numFmtId="0">
      <sharedItems count="5">
        <s v="Fruits &amp; Vegetables"/>
        <s v="Cereals"/>
        <s v="Meat and Meat Products"/>
        <s v="Fish and Sea food"/>
        <s v="Eggs and Milk"/>
      </sharedItems>
    </cacheField>
    <cacheField name="Food Type" numFmtId="0">
      <sharedItems count="3">
        <s v="Fresh And Unprocessed"/>
        <s v="Less Fat And Oil"/>
        <s v="Less Salt And Sugar"/>
      </sharedItems>
    </cacheField>
  </cacheFields>
  <extLst>
    <ext xmlns:x14="http://schemas.microsoft.com/office/spreadsheetml/2009/9/main" uri="{725AE2AE-9491-48be-B2B4-4EB974FC3084}">
      <x14:pivotCacheDefinition pivotCacheId="1018241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x v="0"/>
    <x v="0"/>
    <n v="30"/>
    <x v="0"/>
    <x v="0"/>
    <x v="0"/>
    <n v="3000"/>
    <x v="0"/>
    <x v="0"/>
    <x v="0"/>
  </r>
  <r>
    <n v="2"/>
    <x v="1"/>
    <x v="0"/>
    <x v="0"/>
    <x v="1"/>
    <x v="0"/>
    <x v="1"/>
    <n v="35"/>
    <x v="1"/>
    <x v="1"/>
    <x v="1"/>
    <n v="8718"/>
    <x v="1"/>
    <x v="1"/>
    <x v="1"/>
  </r>
  <r>
    <n v="3"/>
    <x v="2"/>
    <x v="0"/>
    <x v="1"/>
    <x v="0"/>
    <x v="1"/>
    <x v="2"/>
    <n v="60"/>
    <x v="2"/>
    <x v="2"/>
    <x v="2"/>
    <n v="19913"/>
    <x v="2"/>
    <x v="2"/>
    <x v="2"/>
  </r>
  <r>
    <n v="4"/>
    <x v="3"/>
    <x v="1"/>
    <x v="2"/>
    <x v="1"/>
    <x v="0"/>
    <x v="3"/>
    <n v="27"/>
    <x v="3"/>
    <x v="3"/>
    <x v="3"/>
    <n v="10099"/>
    <x v="3"/>
    <x v="3"/>
    <x v="1"/>
  </r>
  <r>
    <n v="5"/>
    <x v="4"/>
    <x v="2"/>
    <x v="3"/>
    <x v="0"/>
    <x v="1"/>
    <x v="1"/>
    <n v="24"/>
    <x v="3"/>
    <x v="4"/>
    <x v="4"/>
    <n v="2576"/>
    <x v="4"/>
    <x v="4"/>
    <x v="2"/>
  </r>
  <r>
    <n v="6"/>
    <x v="5"/>
    <x v="0"/>
    <x v="3"/>
    <x v="0"/>
    <x v="1"/>
    <x v="3"/>
    <n v="58"/>
    <x v="3"/>
    <x v="0"/>
    <x v="3"/>
    <n v="2356"/>
    <x v="2"/>
    <x v="2"/>
    <x v="0"/>
  </r>
  <r>
    <n v="7"/>
    <x v="4"/>
    <x v="1"/>
    <x v="3"/>
    <x v="1"/>
    <x v="0"/>
    <x v="3"/>
    <n v="14"/>
    <x v="0"/>
    <x v="1"/>
    <x v="4"/>
    <n v="17126"/>
    <x v="4"/>
    <x v="1"/>
    <x v="2"/>
  </r>
  <r>
    <n v="8"/>
    <x v="6"/>
    <x v="0"/>
    <x v="2"/>
    <x v="0"/>
    <x v="0"/>
    <x v="2"/>
    <n v="54"/>
    <x v="0"/>
    <x v="0"/>
    <x v="2"/>
    <n v="23968"/>
    <x v="1"/>
    <x v="3"/>
    <x v="1"/>
  </r>
  <r>
    <n v="9"/>
    <x v="7"/>
    <x v="1"/>
    <x v="0"/>
    <x v="0"/>
    <x v="1"/>
    <x v="2"/>
    <n v="43"/>
    <x v="0"/>
    <x v="0"/>
    <x v="4"/>
    <n v="19536"/>
    <x v="2"/>
    <x v="3"/>
    <x v="1"/>
  </r>
  <r>
    <n v="10"/>
    <x v="8"/>
    <x v="1"/>
    <x v="3"/>
    <x v="0"/>
    <x v="0"/>
    <x v="3"/>
    <n v="20"/>
    <x v="2"/>
    <x v="1"/>
    <x v="3"/>
    <n v="11466"/>
    <x v="2"/>
    <x v="0"/>
    <x v="0"/>
  </r>
  <r>
    <n v="11"/>
    <x v="9"/>
    <x v="2"/>
    <x v="0"/>
    <x v="1"/>
    <x v="0"/>
    <x v="2"/>
    <n v="10"/>
    <x v="1"/>
    <x v="0"/>
    <x v="1"/>
    <n v="20675"/>
    <x v="2"/>
    <x v="0"/>
    <x v="2"/>
  </r>
  <r>
    <n v="12"/>
    <x v="10"/>
    <x v="0"/>
    <x v="0"/>
    <x v="0"/>
    <x v="1"/>
    <x v="3"/>
    <n v="66"/>
    <x v="1"/>
    <x v="0"/>
    <x v="4"/>
    <n v="16730"/>
    <x v="0"/>
    <x v="1"/>
    <x v="1"/>
  </r>
  <r>
    <n v="13"/>
    <x v="11"/>
    <x v="0"/>
    <x v="1"/>
    <x v="1"/>
    <x v="0"/>
    <x v="1"/>
    <n v="64"/>
    <x v="0"/>
    <x v="3"/>
    <x v="1"/>
    <n v="6357"/>
    <x v="1"/>
    <x v="2"/>
    <x v="0"/>
  </r>
  <r>
    <n v="14"/>
    <x v="12"/>
    <x v="2"/>
    <x v="1"/>
    <x v="1"/>
    <x v="1"/>
    <x v="2"/>
    <n v="44"/>
    <x v="0"/>
    <x v="4"/>
    <x v="1"/>
    <n v="16149"/>
    <x v="2"/>
    <x v="4"/>
    <x v="2"/>
  </r>
  <r>
    <n v="15"/>
    <x v="13"/>
    <x v="1"/>
    <x v="3"/>
    <x v="0"/>
    <x v="0"/>
    <x v="0"/>
    <n v="41"/>
    <x v="2"/>
    <x v="0"/>
    <x v="3"/>
    <n v="14687"/>
    <x v="3"/>
    <x v="4"/>
    <x v="1"/>
  </r>
  <r>
    <n v="16"/>
    <x v="14"/>
    <x v="2"/>
    <x v="3"/>
    <x v="0"/>
    <x v="1"/>
    <x v="2"/>
    <n v="62"/>
    <x v="3"/>
    <x v="3"/>
    <x v="1"/>
    <n v="15160"/>
    <x v="3"/>
    <x v="0"/>
    <x v="1"/>
  </r>
  <r>
    <n v="17"/>
    <x v="15"/>
    <x v="1"/>
    <x v="1"/>
    <x v="0"/>
    <x v="1"/>
    <x v="2"/>
    <n v="6"/>
    <x v="1"/>
    <x v="0"/>
    <x v="4"/>
    <n v="9077"/>
    <x v="4"/>
    <x v="4"/>
    <x v="0"/>
  </r>
  <r>
    <n v="18"/>
    <x v="16"/>
    <x v="0"/>
    <x v="0"/>
    <x v="0"/>
    <x v="1"/>
    <x v="3"/>
    <n v="50"/>
    <x v="1"/>
    <x v="3"/>
    <x v="3"/>
    <n v="13914"/>
    <x v="2"/>
    <x v="3"/>
    <x v="2"/>
  </r>
  <r>
    <n v="19"/>
    <x v="13"/>
    <x v="2"/>
    <x v="2"/>
    <x v="1"/>
    <x v="1"/>
    <x v="3"/>
    <n v="25"/>
    <x v="0"/>
    <x v="3"/>
    <x v="3"/>
    <n v="11854"/>
    <x v="3"/>
    <x v="4"/>
    <x v="1"/>
  </r>
  <r>
    <n v="20"/>
    <x v="0"/>
    <x v="1"/>
    <x v="2"/>
    <x v="0"/>
    <x v="0"/>
    <x v="0"/>
    <n v="24"/>
    <x v="1"/>
    <x v="1"/>
    <x v="1"/>
    <n v="12613"/>
    <x v="0"/>
    <x v="3"/>
    <x v="0"/>
  </r>
  <r>
    <n v="21"/>
    <x v="17"/>
    <x v="2"/>
    <x v="1"/>
    <x v="0"/>
    <x v="0"/>
    <x v="3"/>
    <n v="67"/>
    <x v="0"/>
    <x v="1"/>
    <x v="2"/>
    <n v="7677"/>
    <x v="1"/>
    <x v="3"/>
    <x v="1"/>
  </r>
  <r>
    <n v="22"/>
    <x v="18"/>
    <x v="0"/>
    <x v="1"/>
    <x v="0"/>
    <x v="1"/>
    <x v="2"/>
    <n v="11"/>
    <x v="1"/>
    <x v="3"/>
    <x v="4"/>
    <n v="11204"/>
    <x v="1"/>
    <x v="0"/>
    <x v="0"/>
  </r>
  <r>
    <n v="23"/>
    <x v="19"/>
    <x v="2"/>
    <x v="1"/>
    <x v="1"/>
    <x v="1"/>
    <x v="0"/>
    <n v="57"/>
    <x v="1"/>
    <x v="2"/>
    <x v="3"/>
    <n v="7856"/>
    <x v="3"/>
    <x v="3"/>
    <x v="0"/>
  </r>
  <r>
    <n v="24"/>
    <x v="3"/>
    <x v="0"/>
    <x v="0"/>
    <x v="1"/>
    <x v="0"/>
    <x v="2"/>
    <n v="70"/>
    <x v="2"/>
    <x v="3"/>
    <x v="3"/>
    <n v="20309"/>
    <x v="0"/>
    <x v="3"/>
    <x v="2"/>
  </r>
  <r>
    <n v="25"/>
    <x v="9"/>
    <x v="2"/>
    <x v="0"/>
    <x v="0"/>
    <x v="1"/>
    <x v="2"/>
    <n v="50"/>
    <x v="3"/>
    <x v="1"/>
    <x v="3"/>
    <n v="13232"/>
    <x v="0"/>
    <x v="2"/>
    <x v="1"/>
  </r>
  <r>
    <n v="26"/>
    <x v="7"/>
    <x v="1"/>
    <x v="3"/>
    <x v="0"/>
    <x v="1"/>
    <x v="3"/>
    <n v="31"/>
    <x v="1"/>
    <x v="1"/>
    <x v="3"/>
    <n v="21245"/>
    <x v="3"/>
    <x v="0"/>
    <x v="2"/>
  </r>
  <r>
    <n v="27"/>
    <x v="20"/>
    <x v="0"/>
    <x v="3"/>
    <x v="1"/>
    <x v="0"/>
    <x v="2"/>
    <n v="50"/>
    <x v="2"/>
    <x v="2"/>
    <x v="2"/>
    <n v="9458"/>
    <x v="4"/>
    <x v="4"/>
    <x v="0"/>
  </r>
  <r>
    <n v="28"/>
    <x v="12"/>
    <x v="2"/>
    <x v="0"/>
    <x v="0"/>
    <x v="0"/>
    <x v="3"/>
    <n v="22"/>
    <x v="1"/>
    <x v="4"/>
    <x v="3"/>
    <n v="2301"/>
    <x v="0"/>
    <x v="4"/>
    <x v="1"/>
  </r>
  <r>
    <n v="29"/>
    <x v="13"/>
    <x v="0"/>
    <x v="2"/>
    <x v="0"/>
    <x v="0"/>
    <x v="3"/>
    <n v="12"/>
    <x v="3"/>
    <x v="2"/>
    <x v="2"/>
    <n v="6935"/>
    <x v="4"/>
    <x v="0"/>
    <x v="2"/>
  </r>
  <r>
    <n v="30"/>
    <x v="4"/>
    <x v="1"/>
    <x v="3"/>
    <x v="1"/>
    <x v="0"/>
    <x v="3"/>
    <n v="67"/>
    <x v="0"/>
    <x v="3"/>
    <x v="1"/>
    <n v="21333"/>
    <x v="0"/>
    <x v="0"/>
    <x v="0"/>
  </r>
  <r>
    <n v="31"/>
    <x v="21"/>
    <x v="0"/>
    <x v="3"/>
    <x v="1"/>
    <x v="0"/>
    <x v="2"/>
    <n v="44"/>
    <x v="0"/>
    <x v="2"/>
    <x v="0"/>
    <n v="9411"/>
    <x v="1"/>
    <x v="2"/>
    <x v="2"/>
  </r>
  <r>
    <n v="32"/>
    <x v="22"/>
    <x v="2"/>
    <x v="3"/>
    <x v="0"/>
    <x v="1"/>
    <x v="3"/>
    <n v="68"/>
    <x v="0"/>
    <x v="0"/>
    <x v="2"/>
    <n v="11612"/>
    <x v="2"/>
    <x v="4"/>
    <x v="0"/>
  </r>
  <r>
    <n v="33"/>
    <x v="23"/>
    <x v="1"/>
    <x v="2"/>
    <x v="1"/>
    <x v="1"/>
    <x v="1"/>
    <n v="14"/>
    <x v="0"/>
    <x v="1"/>
    <x v="0"/>
    <n v="5816"/>
    <x v="0"/>
    <x v="2"/>
    <x v="0"/>
  </r>
  <r>
    <n v="34"/>
    <x v="6"/>
    <x v="2"/>
    <x v="3"/>
    <x v="0"/>
    <x v="0"/>
    <x v="1"/>
    <n v="25"/>
    <x v="2"/>
    <x v="4"/>
    <x v="3"/>
    <n v="14892"/>
    <x v="1"/>
    <x v="0"/>
    <x v="0"/>
  </r>
  <r>
    <n v="35"/>
    <x v="15"/>
    <x v="1"/>
    <x v="0"/>
    <x v="0"/>
    <x v="0"/>
    <x v="3"/>
    <n v="13"/>
    <x v="0"/>
    <x v="1"/>
    <x v="0"/>
    <n v="18574"/>
    <x v="0"/>
    <x v="0"/>
    <x v="0"/>
  </r>
  <r>
    <n v="36"/>
    <x v="24"/>
    <x v="0"/>
    <x v="1"/>
    <x v="1"/>
    <x v="1"/>
    <x v="0"/>
    <n v="56"/>
    <x v="0"/>
    <x v="1"/>
    <x v="4"/>
    <n v="9408"/>
    <x v="3"/>
    <x v="0"/>
    <x v="0"/>
  </r>
  <r>
    <n v="37"/>
    <x v="25"/>
    <x v="2"/>
    <x v="1"/>
    <x v="0"/>
    <x v="1"/>
    <x v="1"/>
    <n v="41"/>
    <x v="2"/>
    <x v="0"/>
    <x v="3"/>
    <n v="10740"/>
    <x v="1"/>
    <x v="1"/>
    <x v="1"/>
  </r>
  <r>
    <n v="38"/>
    <x v="22"/>
    <x v="1"/>
    <x v="3"/>
    <x v="0"/>
    <x v="1"/>
    <x v="1"/>
    <n v="65"/>
    <x v="2"/>
    <x v="0"/>
    <x v="0"/>
    <n v="14460"/>
    <x v="0"/>
    <x v="1"/>
    <x v="0"/>
  </r>
  <r>
    <n v="39"/>
    <x v="25"/>
    <x v="0"/>
    <x v="0"/>
    <x v="0"/>
    <x v="1"/>
    <x v="0"/>
    <n v="37"/>
    <x v="1"/>
    <x v="3"/>
    <x v="3"/>
    <n v="21291"/>
    <x v="4"/>
    <x v="3"/>
    <x v="1"/>
  </r>
  <r>
    <n v="40"/>
    <x v="7"/>
    <x v="1"/>
    <x v="2"/>
    <x v="1"/>
    <x v="0"/>
    <x v="1"/>
    <n v="28"/>
    <x v="0"/>
    <x v="3"/>
    <x v="2"/>
    <n v="21459"/>
    <x v="4"/>
    <x v="3"/>
    <x v="2"/>
  </r>
  <r>
    <n v="41"/>
    <x v="26"/>
    <x v="1"/>
    <x v="3"/>
    <x v="1"/>
    <x v="0"/>
    <x v="1"/>
    <n v="13"/>
    <x v="1"/>
    <x v="3"/>
    <x v="0"/>
    <n v="2944"/>
    <x v="4"/>
    <x v="3"/>
    <x v="0"/>
  </r>
  <r>
    <n v="42"/>
    <x v="27"/>
    <x v="0"/>
    <x v="3"/>
    <x v="0"/>
    <x v="0"/>
    <x v="1"/>
    <n v="62"/>
    <x v="3"/>
    <x v="0"/>
    <x v="1"/>
    <n v="21679"/>
    <x v="1"/>
    <x v="1"/>
    <x v="2"/>
  </r>
  <r>
    <n v="43"/>
    <x v="28"/>
    <x v="1"/>
    <x v="0"/>
    <x v="1"/>
    <x v="0"/>
    <x v="1"/>
    <n v="36"/>
    <x v="3"/>
    <x v="3"/>
    <x v="0"/>
    <n v="2328"/>
    <x v="0"/>
    <x v="3"/>
    <x v="0"/>
  </r>
  <r>
    <n v="44"/>
    <x v="22"/>
    <x v="1"/>
    <x v="3"/>
    <x v="1"/>
    <x v="1"/>
    <x v="2"/>
    <n v="22"/>
    <x v="2"/>
    <x v="1"/>
    <x v="3"/>
    <n v="16861"/>
    <x v="1"/>
    <x v="4"/>
    <x v="0"/>
  </r>
  <r>
    <n v="45"/>
    <x v="29"/>
    <x v="2"/>
    <x v="2"/>
    <x v="1"/>
    <x v="0"/>
    <x v="2"/>
    <n v="48"/>
    <x v="3"/>
    <x v="2"/>
    <x v="1"/>
    <n v="12760"/>
    <x v="2"/>
    <x v="4"/>
    <x v="0"/>
  </r>
  <r>
    <n v="46"/>
    <x v="30"/>
    <x v="2"/>
    <x v="0"/>
    <x v="0"/>
    <x v="0"/>
    <x v="1"/>
    <n v="19"/>
    <x v="2"/>
    <x v="2"/>
    <x v="0"/>
    <n v="22638"/>
    <x v="4"/>
    <x v="1"/>
    <x v="1"/>
  </r>
  <r>
    <n v="47"/>
    <x v="19"/>
    <x v="1"/>
    <x v="0"/>
    <x v="1"/>
    <x v="1"/>
    <x v="2"/>
    <n v="35"/>
    <x v="3"/>
    <x v="0"/>
    <x v="2"/>
    <n v="7118"/>
    <x v="0"/>
    <x v="2"/>
    <x v="0"/>
  </r>
  <r>
    <n v="48"/>
    <x v="31"/>
    <x v="1"/>
    <x v="3"/>
    <x v="0"/>
    <x v="1"/>
    <x v="0"/>
    <n v="12"/>
    <x v="0"/>
    <x v="4"/>
    <x v="4"/>
    <n v="5850"/>
    <x v="0"/>
    <x v="2"/>
    <x v="1"/>
  </r>
  <r>
    <n v="49"/>
    <x v="32"/>
    <x v="1"/>
    <x v="2"/>
    <x v="0"/>
    <x v="0"/>
    <x v="1"/>
    <n v="8"/>
    <x v="1"/>
    <x v="0"/>
    <x v="0"/>
    <n v="20098"/>
    <x v="0"/>
    <x v="1"/>
    <x v="1"/>
  </r>
  <r>
    <n v="50"/>
    <x v="32"/>
    <x v="0"/>
    <x v="0"/>
    <x v="0"/>
    <x v="1"/>
    <x v="1"/>
    <n v="21"/>
    <x v="3"/>
    <x v="1"/>
    <x v="0"/>
    <n v="4681"/>
    <x v="2"/>
    <x v="3"/>
    <x v="0"/>
  </r>
  <r>
    <n v="51"/>
    <x v="33"/>
    <x v="1"/>
    <x v="3"/>
    <x v="0"/>
    <x v="1"/>
    <x v="2"/>
    <n v="32"/>
    <x v="0"/>
    <x v="4"/>
    <x v="3"/>
    <n v="13019"/>
    <x v="4"/>
    <x v="1"/>
    <x v="0"/>
  </r>
  <r>
    <n v="52"/>
    <x v="34"/>
    <x v="2"/>
    <x v="2"/>
    <x v="1"/>
    <x v="0"/>
    <x v="0"/>
    <n v="47"/>
    <x v="0"/>
    <x v="3"/>
    <x v="0"/>
    <n v="4694"/>
    <x v="4"/>
    <x v="1"/>
    <x v="1"/>
  </r>
  <r>
    <n v="53"/>
    <x v="28"/>
    <x v="0"/>
    <x v="3"/>
    <x v="0"/>
    <x v="1"/>
    <x v="3"/>
    <n v="49"/>
    <x v="2"/>
    <x v="1"/>
    <x v="2"/>
    <n v="4435"/>
    <x v="3"/>
    <x v="4"/>
    <x v="0"/>
  </r>
  <r>
    <n v="54"/>
    <x v="4"/>
    <x v="2"/>
    <x v="3"/>
    <x v="1"/>
    <x v="0"/>
    <x v="0"/>
    <n v="25"/>
    <x v="0"/>
    <x v="4"/>
    <x v="0"/>
    <n v="14654"/>
    <x v="2"/>
    <x v="2"/>
    <x v="0"/>
  </r>
  <r>
    <n v="55"/>
    <x v="35"/>
    <x v="0"/>
    <x v="0"/>
    <x v="0"/>
    <x v="1"/>
    <x v="1"/>
    <n v="60"/>
    <x v="1"/>
    <x v="3"/>
    <x v="2"/>
    <n v="2182"/>
    <x v="4"/>
    <x v="3"/>
    <x v="2"/>
  </r>
  <r>
    <n v="56"/>
    <x v="25"/>
    <x v="1"/>
    <x v="0"/>
    <x v="1"/>
    <x v="1"/>
    <x v="3"/>
    <n v="59"/>
    <x v="0"/>
    <x v="0"/>
    <x v="2"/>
    <n v="16277"/>
    <x v="0"/>
    <x v="2"/>
    <x v="2"/>
  </r>
  <r>
    <n v="57"/>
    <x v="5"/>
    <x v="0"/>
    <x v="2"/>
    <x v="0"/>
    <x v="0"/>
    <x v="1"/>
    <n v="32"/>
    <x v="1"/>
    <x v="4"/>
    <x v="3"/>
    <n v="12288"/>
    <x v="4"/>
    <x v="0"/>
    <x v="0"/>
  </r>
  <r>
    <n v="58"/>
    <x v="8"/>
    <x v="2"/>
    <x v="3"/>
    <x v="0"/>
    <x v="0"/>
    <x v="3"/>
    <n v="66"/>
    <x v="3"/>
    <x v="0"/>
    <x v="1"/>
    <n v="1303"/>
    <x v="0"/>
    <x v="2"/>
    <x v="1"/>
  </r>
  <r>
    <n v="59"/>
    <x v="36"/>
    <x v="2"/>
    <x v="3"/>
    <x v="1"/>
    <x v="0"/>
    <x v="0"/>
    <n v="10"/>
    <x v="3"/>
    <x v="2"/>
    <x v="1"/>
    <n v="21834"/>
    <x v="1"/>
    <x v="0"/>
    <x v="0"/>
  </r>
  <r>
    <n v="60"/>
    <x v="37"/>
    <x v="1"/>
    <x v="2"/>
    <x v="1"/>
    <x v="1"/>
    <x v="1"/>
    <n v="23"/>
    <x v="1"/>
    <x v="2"/>
    <x v="2"/>
    <n v="24463"/>
    <x v="3"/>
    <x v="0"/>
    <x v="2"/>
  </r>
  <r>
    <n v="61"/>
    <x v="38"/>
    <x v="1"/>
    <x v="2"/>
    <x v="1"/>
    <x v="1"/>
    <x v="3"/>
    <n v="44"/>
    <x v="3"/>
    <x v="0"/>
    <x v="4"/>
    <n v="1993"/>
    <x v="0"/>
    <x v="3"/>
    <x v="1"/>
  </r>
  <r>
    <n v="62"/>
    <x v="23"/>
    <x v="2"/>
    <x v="1"/>
    <x v="0"/>
    <x v="0"/>
    <x v="2"/>
    <n v="63"/>
    <x v="1"/>
    <x v="0"/>
    <x v="2"/>
    <n v="18195"/>
    <x v="4"/>
    <x v="4"/>
    <x v="1"/>
  </r>
  <r>
    <n v="63"/>
    <x v="23"/>
    <x v="0"/>
    <x v="3"/>
    <x v="1"/>
    <x v="0"/>
    <x v="2"/>
    <n v="18"/>
    <x v="0"/>
    <x v="2"/>
    <x v="2"/>
    <n v="6285"/>
    <x v="2"/>
    <x v="2"/>
    <x v="0"/>
  </r>
  <r>
    <n v="64"/>
    <x v="39"/>
    <x v="2"/>
    <x v="1"/>
    <x v="0"/>
    <x v="1"/>
    <x v="0"/>
    <n v="24"/>
    <x v="0"/>
    <x v="3"/>
    <x v="0"/>
    <n v="5078"/>
    <x v="3"/>
    <x v="2"/>
    <x v="0"/>
  </r>
  <r>
    <n v="65"/>
    <x v="14"/>
    <x v="1"/>
    <x v="1"/>
    <x v="0"/>
    <x v="1"/>
    <x v="3"/>
    <n v="14"/>
    <x v="1"/>
    <x v="4"/>
    <x v="3"/>
    <n v="22472"/>
    <x v="3"/>
    <x v="3"/>
    <x v="0"/>
  </r>
  <r>
    <n v="66"/>
    <x v="30"/>
    <x v="0"/>
    <x v="1"/>
    <x v="0"/>
    <x v="0"/>
    <x v="0"/>
    <n v="27"/>
    <x v="2"/>
    <x v="4"/>
    <x v="4"/>
    <n v="24011"/>
    <x v="2"/>
    <x v="3"/>
    <x v="2"/>
  </r>
  <r>
    <n v="67"/>
    <x v="20"/>
    <x v="0"/>
    <x v="3"/>
    <x v="0"/>
    <x v="1"/>
    <x v="0"/>
    <n v="26"/>
    <x v="2"/>
    <x v="1"/>
    <x v="1"/>
    <n v="17883"/>
    <x v="1"/>
    <x v="1"/>
    <x v="2"/>
  </r>
  <r>
    <n v="68"/>
    <x v="12"/>
    <x v="2"/>
    <x v="0"/>
    <x v="1"/>
    <x v="1"/>
    <x v="3"/>
    <n v="36"/>
    <x v="0"/>
    <x v="1"/>
    <x v="3"/>
    <n v="6381"/>
    <x v="2"/>
    <x v="4"/>
    <x v="2"/>
  </r>
  <r>
    <n v="69"/>
    <x v="17"/>
    <x v="0"/>
    <x v="3"/>
    <x v="1"/>
    <x v="1"/>
    <x v="2"/>
    <n v="25"/>
    <x v="2"/>
    <x v="3"/>
    <x v="3"/>
    <n v="20662"/>
    <x v="0"/>
    <x v="0"/>
    <x v="2"/>
  </r>
  <r>
    <n v="70"/>
    <x v="1"/>
    <x v="0"/>
    <x v="3"/>
    <x v="1"/>
    <x v="0"/>
    <x v="1"/>
    <n v="34"/>
    <x v="3"/>
    <x v="4"/>
    <x v="2"/>
    <n v="21969"/>
    <x v="0"/>
    <x v="3"/>
    <x v="2"/>
  </r>
  <r>
    <n v="71"/>
    <x v="13"/>
    <x v="0"/>
    <x v="0"/>
    <x v="1"/>
    <x v="1"/>
    <x v="1"/>
    <n v="48"/>
    <x v="1"/>
    <x v="4"/>
    <x v="2"/>
    <n v="21846"/>
    <x v="3"/>
    <x v="4"/>
    <x v="0"/>
  </r>
  <r>
    <n v="72"/>
    <x v="40"/>
    <x v="0"/>
    <x v="1"/>
    <x v="1"/>
    <x v="1"/>
    <x v="1"/>
    <n v="63"/>
    <x v="3"/>
    <x v="0"/>
    <x v="2"/>
    <n v="19314"/>
    <x v="2"/>
    <x v="2"/>
    <x v="2"/>
  </r>
  <r>
    <n v="73"/>
    <x v="41"/>
    <x v="0"/>
    <x v="3"/>
    <x v="0"/>
    <x v="1"/>
    <x v="3"/>
    <n v="56"/>
    <x v="2"/>
    <x v="4"/>
    <x v="4"/>
    <n v="3786"/>
    <x v="2"/>
    <x v="4"/>
    <x v="0"/>
  </r>
  <r>
    <n v="74"/>
    <x v="2"/>
    <x v="0"/>
    <x v="0"/>
    <x v="1"/>
    <x v="0"/>
    <x v="2"/>
    <n v="53"/>
    <x v="1"/>
    <x v="0"/>
    <x v="4"/>
    <n v="17089"/>
    <x v="1"/>
    <x v="1"/>
    <x v="0"/>
  </r>
  <r>
    <n v="75"/>
    <x v="42"/>
    <x v="1"/>
    <x v="2"/>
    <x v="0"/>
    <x v="1"/>
    <x v="3"/>
    <n v="22"/>
    <x v="1"/>
    <x v="0"/>
    <x v="1"/>
    <n v="11308"/>
    <x v="0"/>
    <x v="2"/>
    <x v="1"/>
  </r>
  <r>
    <n v="76"/>
    <x v="43"/>
    <x v="1"/>
    <x v="2"/>
    <x v="1"/>
    <x v="0"/>
    <x v="2"/>
    <n v="45"/>
    <x v="0"/>
    <x v="4"/>
    <x v="4"/>
    <n v="4943"/>
    <x v="4"/>
    <x v="0"/>
    <x v="2"/>
  </r>
  <r>
    <n v="77"/>
    <x v="10"/>
    <x v="0"/>
    <x v="0"/>
    <x v="1"/>
    <x v="0"/>
    <x v="3"/>
    <n v="30"/>
    <x v="3"/>
    <x v="2"/>
    <x v="3"/>
    <n v="18663"/>
    <x v="2"/>
    <x v="3"/>
    <x v="0"/>
  </r>
  <r>
    <n v="78"/>
    <x v="35"/>
    <x v="0"/>
    <x v="2"/>
    <x v="1"/>
    <x v="1"/>
    <x v="3"/>
    <n v="58"/>
    <x v="1"/>
    <x v="1"/>
    <x v="3"/>
    <n v="9600"/>
    <x v="4"/>
    <x v="3"/>
    <x v="1"/>
  </r>
  <r>
    <n v="79"/>
    <x v="5"/>
    <x v="1"/>
    <x v="3"/>
    <x v="1"/>
    <x v="0"/>
    <x v="3"/>
    <n v="66"/>
    <x v="2"/>
    <x v="4"/>
    <x v="1"/>
    <n v="15659"/>
    <x v="3"/>
    <x v="3"/>
    <x v="0"/>
  </r>
  <r>
    <n v="80"/>
    <x v="11"/>
    <x v="0"/>
    <x v="2"/>
    <x v="1"/>
    <x v="0"/>
    <x v="0"/>
    <n v="10"/>
    <x v="2"/>
    <x v="4"/>
    <x v="1"/>
    <n v="23805"/>
    <x v="4"/>
    <x v="3"/>
    <x v="0"/>
  </r>
  <r>
    <n v="81"/>
    <x v="44"/>
    <x v="2"/>
    <x v="1"/>
    <x v="1"/>
    <x v="0"/>
    <x v="2"/>
    <n v="36"/>
    <x v="0"/>
    <x v="0"/>
    <x v="4"/>
    <n v="16750"/>
    <x v="2"/>
    <x v="4"/>
    <x v="0"/>
  </r>
  <r>
    <n v="82"/>
    <x v="45"/>
    <x v="1"/>
    <x v="0"/>
    <x v="0"/>
    <x v="0"/>
    <x v="1"/>
    <n v="63"/>
    <x v="0"/>
    <x v="1"/>
    <x v="0"/>
    <n v="1133"/>
    <x v="2"/>
    <x v="3"/>
    <x v="0"/>
  </r>
  <r>
    <n v="83"/>
    <x v="41"/>
    <x v="0"/>
    <x v="3"/>
    <x v="0"/>
    <x v="1"/>
    <x v="3"/>
    <n v="44"/>
    <x v="3"/>
    <x v="4"/>
    <x v="0"/>
    <n v="5508"/>
    <x v="2"/>
    <x v="0"/>
    <x v="2"/>
  </r>
  <r>
    <n v="84"/>
    <x v="6"/>
    <x v="1"/>
    <x v="2"/>
    <x v="1"/>
    <x v="1"/>
    <x v="3"/>
    <n v="17"/>
    <x v="0"/>
    <x v="3"/>
    <x v="3"/>
    <n v="19389"/>
    <x v="2"/>
    <x v="4"/>
    <x v="2"/>
  </r>
  <r>
    <n v="85"/>
    <x v="39"/>
    <x v="1"/>
    <x v="3"/>
    <x v="1"/>
    <x v="1"/>
    <x v="0"/>
    <n v="34"/>
    <x v="1"/>
    <x v="3"/>
    <x v="1"/>
    <n v="11176"/>
    <x v="4"/>
    <x v="2"/>
    <x v="1"/>
  </r>
  <r>
    <n v="86"/>
    <x v="43"/>
    <x v="0"/>
    <x v="3"/>
    <x v="1"/>
    <x v="0"/>
    <x v="2"/>
    <n v="38"/>
    <x v="0"/>
    <x v="2"/>
    <x v="3"/>
    <n v="11421"/>
    <x v="0"/>
    <x v="4"/>
    <x v="1"/>
  </r>
  <r>
    <n v="87"/>
    <x v="23"/>
    <x v="0"/>
    <x v="0"/>
    <x v="0"/>
    <x v="0"/>
    <x v="3"/>
    <n v="30"/>
    <x v="2"/>
    <x v="2"/>
    <x v="2"/>
    <n v="23836"/>
    <x v="1"/>
    <x v="0"/>
    <x v="2"/>
  </r>
  <r>
    <n v="88"/>
    <x v="13"/>
    <x v="0"/>
    <x v="3"/>
    <x v="1"/>
    <x v="0"/>
    <x v="0"/>
    <n v="70"/>
    <x v="3"/>
    <x v="3"/>
    <x v="1"/>
    <n v="19221"/>
    <x v="0"/>
    <x v="3"/>
    <x v="0"/>
  </r>
  <r>
    <n v="89"/>
    <x v="46"/>
    <x v="1"/>
    <x v="3"/>
    <x v="1"/>
    <x v="1"/>
    <x v="2"/>
    <n v="34"/>
    <x v="0"/>
    <x v="3"/>
    <x v="1"/>
    <n v="24525"/>
    <x v="0"/>
    <x v="4"/>
    <x v="1"/>
  </r>
  <r>
    <n v="90"/>
    <x v="12"/>
    <x v="0"/>
    <x v="2"/>
    <x v="0"/>
    <x v="0"/>
    <x v="3"/>
    <n v="49"/>
    <x v="3"/>
    <x v="4"/>
    <x v="3"/>
    <n v="7409"/>
    <x v="0"/>
    <x v="0"/>
    <x v="1"/>
  </r>
  <r>
    <n v="91"/>
    <x v="47"/>
    <x v="2"/>
    <x v="0"/>
    <x v="0"/>
    <x v="0"/>
    <x v="2"/>
    <n v="66"/>
    <x v="1"/>
    <x v="1"/>
    <x v="4"/>
    <n v="20297"/>
    <x v="1"/>
    <x v="4"/>
    <x v="1"/>
  </r>
  <r>
    <n v="92"/>
    <x v="8"/>
    <x v="0"/>
    <x v="0"/>
    <x v="0"/>
    <x v="0"/>
    <x v="0"/>
    <n v="64"/>
    <x v="0"/>
    <x v="1"/>
    <x v="1"/>
    <n v="8296"/>
    <x v="3"/>
    <x v="1"/>
    <x v="1"/>
  </r>
  <r>
    <n v="93"/>
    <x v="34"/>
    <x v="2"/>
    <x v="1"/>
    <x v="1"/>
    <x v="1"/>
    <x v="1"/>
    <n v="37"/>
    <x v="0"/>
    <x v="1"/>
    <x v="2"/>
    <n v="10213"/>
    <x v="4"/>
    <x v="3"/>
    <x v="1"/>
  </r>
  <r>
    <n v="94"/>
    <x v="4"/>
    <x v="2"/>
    <x v="0"/>
    <x v="0"/>
    <x v="0"/>
    <x v="0"/>
    <n v="27"/>
    <x v="0"/>
    <x v="1"/>
    <x v="4"/>
    <n v="18794"/>
    <x v="4"/>
    <x v="0"/>
    <x v="1"/>
  </r>
  <r>
    <n v="95"/>
    <x v="22"/>
    <x v="0"/>
    <x v="1"/>
    <x v="0"/>
    <x v="0"/>
    <x v="0"/>
    <n v="28"/>
    <x v="3"/>
    <x v="4"/>
    <x v="2"/>
    <n v="16543"/>
    <x v="0"/>
    <x v="1"/>
    <x v="2"/>
  </r>
  <r>
    <n v="96"/>
    <x v="28"/>
    <x v="0"/>
    <x v="2"/>
    <x v="1"/>
    <x v="1"/>
    <x v="3"/>
    <n v="8"/>
    <x v="0"/>
    <x v="2"/>
    <x v="1"/>
    <n v="20806"/>
    <x v="1"/>
    <x v="1"/>
    <x v="2"/>
  </r>
  <r>
    <n v="97"/>
    <x v="33"/>
    <x v="2"/>
    <x v="3"/>
    <x v="0"/>
    <x v="0"/>
    <x v="2"/>
    <n v="67"/>
    <x v="3"/>
    <x v="4"/>
    <x v="3"/>
    <n v="19651"/>
    <x v="2"/>
    <x v="4"/>
    <x v="2"/>
  </r>
  <r>
    <n v="98"/>
    <x v="10"/>
    <x v="0"/>
    <x v="0"/>
    <x v="0"/>
    <x v="0"/>
    <x v="1"/>
    <n v="40"/>
    <x v="3"/>
    <x v="4"/>
    <x v="4"/>
    <n v="20194"/>
    <x v="2"/>
    <x v="4"/>
    <x v="0"/>
  </r>
  <r>
    <n v="99"/>
    <x v="4"/>
    <x v="2"/>
    <x v="2"/>
    <x v="0"/>
    <x v="0"/>
    <x v="3"/>
    <n v="24"/>
    <x v="1"/>
    <x v="4"/>
    <x v="3"/>
    <n v="20206"/>
    <x v="0"/>
    <x v="4"/>
    <x v="1"/>
  </r>
  <r>
    <n v="100"/>
    <x v="31"/>
    <x v="1"/>
    <x v="2"/>
    <x v="1"/>
    <x v="1"/>
    <x v="2"/>
    <n v="66"/>
    <x v="2"/>
    <x v="1"/>
    <x v="1"/>
    <n v="6304"/>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71084-3621-4085-81D3-87ACA67A1127}" name="PivotTable2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M9"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numFmtId="171" showAll="0"/>
    <pivotField showAll="0"/>
    <pivotField showAll="0"/>
    <pivotField showAll="0"/>
  </pivotFields>
  <rowFields count="1">
    <field x="4"/>
  </rowFields>
  <rowItems count="3">
    <i>
      <x/>
    </i>
    <i>
      <x v="1"/>
    </i>
    <i t="grand">
      <x/>
    </i>
  </rowItems>
  <colItems count="1">
    <i/>
  </colItems>
  <dataFields count="1">
    <dataField name="Count of Customer" fld="0" subtotal="count" showDataAs="percentOfTotal" baseField="4" baseItem="0" numFmtId="10"/>
  </dataFields>
  <formats count="5">
    <format dxfId="43">
      <pivotArea outline="0" collapsedLevelsAreSubtotals="1" fieldPosition="0"/>
    </format>
    <format dxfId="44">
      <pivotArea type="all" dataOnly="0" outline="0" fieldPosition="0"/>
    </format>
    <format dxfId="45">
      <pivotArea outline="0" collapsedLevelsAreSubtotals="1" fieldPosition="0"/>
    </format>
    <format dxfId="46">
      <pivotArea dataOnly="0" labelOnly="1" outline="0" axis="axisValues" fieldPosition="0"/>
    </format>
    <format dxfId="2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15504A-7E23-41A0-970B-055478043585}" name="PivotTable10"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28:C32"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axis="axisRow" showAll="0">
      <items count="5">
        <item x="2"/>
        <item x="0"/>
        <item x="3"/>
        <item x="1"/>
        <item t="default"/>
      </items>
    </pivotField>
    <pivotField showAll="0"/>
    <pivotField showAll="0"/>
    <pivotField showAll="0"/>
    <pivotField showAll="0"/>
    <pivotField showAll="0"/>
    <pivotField showAll="0"/>
    <pivotField showAll="0"/>
    <pivotField numFmtId="171" showAll="0"/>
    <pivotField showAll="0"/>
    <pivotField showAll="0"/>
    <pivotField showAll="0"/>
  </pivotFields>
  <rowFields count="1">
    <field x="3"/>
  </rowFields>
  <rowItems count="4">
    <i>
      <x/>
    </i>
    <i>
      <x v="1"/>
    </i>
    <i>
      <x v="2"/>
    </i>
    <i>
      <x v="3"/>
    </i>
  </rowItems>
  <colItems count="1">
    <i/>
  </colItems>
  <dataFields count="1">
    <dataField name="Count of Customer" fld="0" subtotal="count" showDataAs="percentOfTotal" baseField="3" baseItem="0" numFmtId="10"/>
  </dataFields>
  <formats count="7">
    <format dxfId="579">
      <pivotArea outline="0" collapsedLevelsAreSubtotals="1" fieldPosition="0"/>
    </format>
    <format dxfId="533">
      <pivotArea type="all" dataOnly="0" outline="0" fieldPosition="0"/>
    </format>
    <format dxfId="532">
      <pivotArea outline="0" collapsedLevelsAreSubtotals="1" fieldPosition="0"/>
    </format>
    <format dxfId="531">
      <pivotArea field="3" type="button" dataOnly="0" labelOnly="1" outline="0" axis="axisRow" fieldPosition="0"/>
    </format>
    <format dxfId="530">
      <pivotArea dataOnly="0" labelOnly="1" fieldPosition="0">
        <references count="1">
          <reference field="3" count="0"/>
        </references>
      </pivotArea>
    </format>
    <format dxfId="529">
      <pivotArea dataOnly="0" labelOnly="1" outline="0" axis="axisValues"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7862C4-6606-4A50-A970-85DBEF09B967}" name="PivotTable9"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B22:C25" firstHeaderRow="1" firstDataRow="1" firstDataCol="1"/>
  <pivotFields count="15">
    <pivotField dataField="1" showAll="0"/>
    <pivotField axis="axisRow" showAll="0">
      <items count="6">
        <item x="0"/>
        <item x="1"/>
        <item x="2"/>
        <item x="3"/>
        <item x="4"/>
        <item t="default"/>
      </items>
    </pivotField>
    <pivotField showAll="0">
      <items count="4">
        <item x="2"/>
        <item x="0"/>
        <item x="1"/>
        <item t="default"/>
      </items>
    </pivotField>
    <pivotField showAll="0">
      <items count="5">
        <item x="2"/>
        <item x="0"/>
        <item x="3"/>
        <item x="1"/>
        <item t="default"/>
      </items>
    </pivotField>
    <pivotField showAll="0">
      <items count="3">
        <item x="0"/>
        <item x="1"/>
        <item t="default"/>
      </items>
    </pivotField>
    <pivotField showAll="0">
      <items count="3">
        <item x="0"/>
        <item x="1"/>
        <item t="default"/>
      </items>
    </pivotField>
    <pivotField showAll="0"/>
    <pivotField showAll="0"/>
    <pivotField showAll="0">
      <items count="5">
        <item x="3"/>
        <item x="0"/>
        <item x="2"/>
        <item x="1"/>
        <item t="default"/>
      </items>
    </pivotField>
    <pivotField showAll="0"/>
    <pivotField showAll="0"/>
    <pivotField numFmtId="171" showAll="0"/>
    <pivotField showAll="0">
      <items count="6">
        <item x="0"/>
        <item x="3"/>
        <item x="2"/>
        <item x="4"/>
        <item x="1"/>
        <item t="default"/>
      </items>
    </pivotField>
    <pivotField showAll="0"/>
    <pivotField showAll="0">
      <items count="4">
        <item x="0"/>
        <item x="1"/>
        <item x="2"/>
        <item t="default"/>
      </items>
    </pivotField>
  </pivotFields>
  <rowFields count="1">
    <field x="1"/>
  </rowFields>
  <rowItems count="3">
    <i>
      <x v="1"/>
    </i>
    <i>
      <x v="2"/>
    </i>
    <i>
      <x v="3"/>
    </i>
  </rowItems>
  <colItems count="1">
    <i/>
  </colItems>
  <dataFields count="1">
    <dataField name="Count of Customer" fld="0" subtotal="count" showDataAs="percentOfTotal" baseField="1" baseItem="3" numFmtId="10"/>
  </dataFields>
  <formats count="2">
    <format dxfId="500">
      <pivotArea outline="0" collapsedLevelsAreSubtotals="1" fieldPosition="0"/>
    </format>
    <format dxfId="54">
      <pivotArea outline="0" fieldPosition="0">
        <references count="1">
          <reference field="4294967294" count="1">
            <x v="0"/>
          </reference>
        </references>
      </pivotArea>
    </format>
  </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6B48C7-E50F-43B7-84E2-DC845FD09604}" name="PivotTable8"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4">
  <location ref="B17:C19"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pivotField axis="axisRow" showAll="0">
      <items count="3">
        <item x="0"/>
        <item x="1"/>
        <item t="default"/>
      </items>
    </pivotField>
    <pivotField showAll="0"/>
    <pivotField showAll="0"/>
    <pivotField showAll="0"/>
    <pivotField showAll="0"/>
    <pivotField showAll="0"/>
    <pivotField numFmtId="171" showAll="0"/>
    <pivotField showAll="0"/>
    <pivotField showAll="0"/>
    <pivotField showAll="0"/>
  </pivotFields>
  <rowFields count="1">
    <field x="5"/>
  </rowFields>
  <rowItems count="2">
    <i>
      <x/>
    </i>
    <i>
      <x v="1"/>
    </i>
  </rowItems>
  <colItems count="1">
    <i/>
  </colItems>
  <dataFields count="1">
    <dataField name="Count of Customer" fld="0" subtotal="count" showDataAs="percentOfTotal" baseField="5" baseItem="0" numFmtId="10"/>
  </dataFields>
  <formats count="7">
    <format dxfId="514">
      <pivotArea outline="0" collapsedLevelsAreSubtotals="1" fieldPosition="0"/>
    </format>
    <format dxfId="508">
      <pivotArea type="all" dataOnly="0" outline="0" fieldPosition="0"/>
    </format>
    <format dxfId="507">
      <pivotArea outline="0" collapsedLevelsAreSubtotals="1" fieldPosition="0"/>
    </format>
    <format dxfId="506">
      <pivotArea field="5" type="button" dataOnly="0" labelOnly="1" outline="0" axis="axisRow" fieldPosition="0"/>
    </format>
    <format dxfId="505">
      <pivotArea dataOnly="0" labelOnly="1" fieldPosition="0">
        <references count="1">
          <reference field="5" count="0"/>
        </references>
      </pivotArea>
    </format>
    <format dxfId="504">
      <pivotArea dataOnly="0" labelOnly="1" outline="0" axis="axisValues" fieldPosition="0"/>
    </format>
    <format dxfId="47">
      <pivotArea outline="0" fieldPosition="0">
        <references count="1">
          <reference field="4294967294" count="1">
            <x v="0"/>
          </reference>
        </references>
      </pivotArea>
    </format>
  </formats>
  <chartFormats count="4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CF5434-EA1C-4B06-AADD-4E4CAA500604}"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15">
    <pivotField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dataField="1" showAll="0"/>
    <pivotField showAll="0"/>
    <pivotField showAll="0"/>
    <pivotField showAll="0"/>
    <pivotField numFmtId="171" showAll="0"/>
    <pivotField showAll="0"/>
    <pivotField showAll="0"/>
    <pivotField showAll="0"/>
  </pivotFields>
  <rowItems count="1">
    <i/>
  </rowItems>
  <colItems count="1">
    <i/>
  </colItems>
  <dataFields count="1">
    <dataField name="Average of Rice Quantity/Month" fld="7" subtotal="average" baseField="0" baseItem="0"/>
  </dataFields>
  <formats count="5">
    <format dxfId="581">
      <pivotArea outline="0" collapsedLevelsAreSubtotals="1" fieldPosition="0"/>
    </format>
    <format dxfId="578">
      <pivotArea dataOnly="0" labelOnly="1" outline="0" axis="axisValues" fieldPosition="0"/>
    </format>
    <format dxfId="520">
      <pivotArea type="all" dataOnly="0" outline="0" fieldPosition="0"/>
    </format>
    <format dxfId="519">
      <pivotArea outline="0" collapsedLevelsAreSubtotals="1" fieldPosition="0"/>
    </format>
    <format dxfId="5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6C91EB-CB59-4B49-A349-5F97210A22C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15">
    <pivotField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dataField="1" numFmtId="171" showAll="0"/>
    <pivotField showAll="0"/>
    <pivotField showAll="0"/>
    <pivotField showAll="0"/>
  </pivotFields>
  <rowItems count="1">
    <i/>
  </rowItems>
  <colItems count="1">
    <i/>
  </colItems>
  <dataFields count="1">
    <dataField name="Average of Money Spent on Fast Food/ Week" fld="11" subtotal="average" baseField="0" baseItem="0" numFmtId="171"/>
  </dataFields>
  <formats count="7">
    <format dxfId="584">
      <pivotArea outline="0" collapsedLevelsAreSubtotals="1" fieldPosition="0"/>
    </format>
    <format dxfId="583">
      <pivotArea outline="0" collapsedLevelsAreSubtotals="1" fieldPosition="0"/>
    </format>
    <format dxfId="582">
      <pivotArea outline="0" collapsedLevelsAreSubtotals="1" fieldPosition="0"/>
    </format>
    <format dxfId="580">
      <pivotArea dataOnly="0" outline="0" axis="axisValues" fieldPosition="0"/>
    </format>
    <format dxfId="517">
      <pivotArea type="all" dataOnly="0" outline="0" fieldPosition="0"/>
    </format>
    <format dxfId="516">
      <pivotArea outline="0" collapsedLevelsAreSubtotals="1" fieldPosition="0"/>
    </format>
    <format dxfId="5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891C32D-D7E9-4915-A675-0A28182EED31}" name="PivotTable5"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3">
  <location ref="E3:F7"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items count="5">
        <item x="2"/>
        <item x="0"/>
        <item x="3"/>
        <item x="1"/>
        <item t="default"/>
      </items>
    </pivotField>
    <pivotField showAll="0"/>
    <pivotField showAll="0"/>
    <pivotField axis="axisRow" showAll="0">
      <items count="5">
        <item x="2"/>
        <item x="3"/>
        <item x="0"/>
        <item x="1"/>
        <item t="default"/>
      </items>
    </pivotField>
    <pivotField showAll="0"/>
    <pivotField showAll="0"/>
    <pivotField showAll="0"/>
    <pivotField showAll="0"/>
    <pivotField numFmtId="171" showAll="0"/>
    <pivotField showAll="0"/>
    <pivotField showAll="0"/>
    <pivotField showAll="0"/>
  </pivotFields>
  <rowFields count="1">
    <field x="6"/>
  </rowFields>
  <rowItems count="4">
    <i>
      <x/>
    </i>
    <i>
      <x v="1"/>
    </i>
    <i>
      <x v="2"/>
    </i>
    <i>
      <x v="3"/>
    </i>
  </rowItems>
  <colItems count="1">
    <i/>
  </colItems>
  <dataFields count="1">
    <dataField name="Count of Customer" fld="0" subtotal="count" showDataAs="percentOfTotal" baseField="3" baseItem="0" numFmtId="10"/>
  </dataFields>
  <formats count="7">
    <format dxfId="576">
      <pivotArea outline="0" collapsedLevelsAreSubtotals="1" fieldPosition="0"/>
    </format>
    <format dxfId="558">
      <pivotArea type="all" dataOnly="0" outline="0" fieldPosition="0"/>
    </format>
    <format dxfId="557">
      <pivotArea outline="0" collapsedLevelsAreSubtotals="1" fieldPosition="0"/>
    </format>
    <format dxfId="556">
      <pivotArea field="6" type="button" dataOnly="0" labelOnly="1" outline="0" axis="axisRow" fieldPosition="0"/>
    </format>
    <format dxfId="555">
      <pivotArea dataOnly="0" labelOnly="1" fieldPosition="0">
        <references count="1">
          <reference field="6" count="0"/>
        </references>
      </pivotArea>
    </format>
    <format dxfId="554">
      <pivotArea dataOnly="0" labelOnly="1" outline="0" axis="axisValues" fieldPosition="0"/>
    </format>
    <format dxfId="56">
      <pivotArea outline="0" fieldPosition="0">
        <references count="1">
          <reference field="4294967294" count="1">
            <x v="0"/>
          </reference>
        </references>
      </pivotArea>
    </format>
  </formats>
  <chartFormats count="4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2CC09A-C3AB-45E6-B25E-14BFC80A5C1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5">
    <pivotField showAll="0"/>
    <pivotField dataField="1"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numFmtId="171" showAll="0"/>
    <pivotField showAll="0"/>
    <pivotField showAll="0"/>
    <pivotField showAll="0"/>
  </pivotFields>
  <rowItems count="1">
    <i/>
  </rowItems>
  <colItems count="1">
    <i/>
  </colItems>
  <dataFields count="1">
    <dataField name="Average of Age" fld="1" subtotal="average" baseField="0" baseItem="0"/>
  </dataFields>
  <formats count="4">
    <format dxfId="585">
      <pivotArea outline="0" collapsedLevelsAreSubtotals="1" fieldPosition="0"/>
    </format>
    <format dxfId="523">
      <pivotArea type="all" dataOnly="0" outline="0" fieldPosition="0"/>
    </format>
    <format dxfId="522">
      <pivotArea outline="0" collapsedLevelsAreSubtotals="1" fieldPosition="0"/>
    </format>
    <format dxfId="5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C757B-1059-4B89-83C5-3F873D8676CA}" name="PivotTable1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1:J34"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numFmtId="171" showAll="0"/>
    <pivotField showAll="0"/>
    <pivotField axis="axisRow" showAll="0">
      <items count="6">
        <item x="1"/>
        <item x="4"/>
        <item x="3"/>
        <item x="0"/>
        <item x="2"/>
        <item t="default"/>
      </items>
    </pivotField>
    <pivotField showAll="0"/>
  </pivotFields>
  <rowFields count="2">
    <field x="4"/>
    <field x="13"/>
  </rowFields>
  <rowItems count="13">
    <i>
      <x/>
    </i>
    <i r="1">
      <x/>
    </i>
    <i r="1">
      <x v="1"/>
    </i>
    <i r="1">
      <x v="2"/>
    </i>
    <i r="1">
      <x v="3"/>
    </i>
    <i r="1">
      <x v="4"/>
    </i>
    <i>
      <x v="1"/>
    </i>
    <i r="1">
      <x/>
    </i>
    <i r="1">
      <x v="1"/>
    </i>
    <i r="1">
      <x v="2"/>
    </i>
    <i r="1">
      <x v="3"/>
    </i>
    <i r="1">
      <x v="4"/>
    </i>
    <i t="grand">
      <x/>
    </i>
  </rowItems>
  <colItems count="1">
    <i/>
  </colItems>
  <dataFields count="1">
    <dataField name="Count of Customer" fld="0" subtotal="count" baseField="4" baseItem="0"/>
  </dataFields>
  <formats count="5">
    <format dxfId="509">
      <pivotArea outline="0" collapsedLevelsAreSubtotals="1" fieldPosition="0"/>
    </format>
    <format dxfId="510">
      <pivotArea outline="0" collapsedLevelsAreSubtotals="1" fieldPosition="0"/>
    </format>
    <format dxfId="511">
      <pivotArea type="all" dataOnly="0" outline="0" fieldPosition="0"/>
    </format>
    <format dxfId="512">
      <pivotArea outline="0" collapsedLevelsAreSubtotals="1" fieldPosition="0"/>
    </format>
    <format dxfId="5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9E9F3-DDB6-4C86-8423-733C21239790}" name="PivotTable17"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I13:J16"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numFmtId="171" showAll="0"/>
    <pivotField showAll="0"/>
    <pivotField showAll="0"/>
    <pivotField axis="axisRow" showAll="0">
      <items count="4">
        <item x="0"/>
        <item x="1"/>
        <item x="2"/>
        <item t="default"/>
      </items>
    </pivotField>
  </pivotFields>
  <rowFields count="1">
    <field x="14"/>
  </rowFields>
  <rowItems count="3">
    <i>
      <x/>
    </i>
    <i>
      <x v="1"/>
    </i>
    <i>
      <x v="2"/>
    </i>
  </rowItems>
  <colItems count="1">
    <i/>
  </colItems>
  <dataFields count="1">
    <dataField name="Count of Customer" fld="0" subtotal="count" showDataAs="percentOfTotal" baseField="14" baseItem="0" numFmtId="10"/>
  </dataFields>
  <formats count="8">
    <format dxfId="570">
      <pivotArea outline="0" collapsedLevelsAreSubtotals="1" fieldPosition="0"/>
    </format>
    <format dxfId="564">
      <pivotArea type="all" dataOnly="0" outline="0" fieldPosition="0"/>
    </format>
    <format dxfId="563">
      <pivotArea outline="0" collapsedLevelsAreSubtotals="1" fieldPosition="0"/>
    </format>
    <format dxfId="562">
      <pivotArea field="14" type="button" dataOnly="0" labelOnly="1" outline="0" axis="axisRow" fieldPosition="0"/>
    </format>
    <format dxfId="561">
      <pivotArea dataOnly="0" labelOnly="1" fieldPosition="0">
        <references count="1">
          <reference field="14" count="0"/>
        </references>
      </pivotArea>
    </format>
    <format dxfId="560">
      <pivotArea dataOnly="0" labelOnly="1" grandRow="1" outline="0" fieldPosition="0"/>
    </format>
    <format dxfId="559">
      <pivotArea dataOnly="0" labelOnly="1" outline="0" axis="axisValues" fieldPosition="0"/>
    </format>
    <format dxfId="7">
      <pivotArea outline="0" fieldPosition="0">
        <references count="1">
          <reference field="4294967294" count="1">
            <x v="0"/>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1B4723-EB5D-483F-8648-67BEE3832362}" name="PivotTable16"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I3:J8" firstHeaderRow="1" firstDataRow="1" firstDataCol="1"/>
  <pivotFields count="15">
    <pivotField showAll="0"/>
    <pivotField dataField="1"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numFmtId="171" showAll="0"/>
    <pivotField showAll="0"/>
    <pivotField axis="axisRow" showAll="0">
      <items count="6">
        <item x="1"/>
        <item x="4"/>
        <item x="3"/>
        <item x="0"/>
        <item x="2"/>
        <item t="default"/>
      </items>
    </pivotField>
    <pivotField showAll="0"/>
  </pivotFields>
  <rowFields count="1">
    <field x="13"/>
  </rowFields>
  <rowItems count="5">
    <i>
      <x/>
    </i>
    <i>
      <x v="1"/>
    </i>
    <i>
      <x v="2"/>
    </i>
    <i>
      <x v="3"/>
    </i>
    <i>
      <x v="4"/>
    </i>
  </rowItems>
  <colItems count="1">
    <i/>
  </colItems>
  <dataFields count="1">
    <dataField name="Count of Age" fld="1" subtotal="count" showDataAs="percentOfTotal" baseField="13" baseItem="0" numFmtId="10"/>
  </dataFields>
  <formats count="7">
    <format dxfId="571">
      <pivotArea outline="0" collapsedLevelsAreSubtotals="1" fieldPosition="0"/>
    </format>
    <format dxfId="569">
      <pivotArea type="all" dataOnly="0" outline="0" fieldPosition="0"/>
    </format>
    <format dxfId="568">
      <pivotArea outline="0" collapsedLevelsAreSubtotals="1" fieldPosition="0"/>
    </format>
    <format dxfId="567">
      <pivotArea field="13" type="button" dataOnly="0" labelOnly="1" outline="0" axis="axisRow" fieldPosition="0"/>
    </format>
    <format dxfId="566">
      <pivotArea dataOnly="0" labelOnly="1" fieldPosition="0">
        <references count="1">
          <reference field="13" count="0"/>
        </references>
      </pivotArea>
    </format>
    <format dxfId="565">
      <pivotArea dataOnly="0" labelOnly="1" outline="0" axis="axisValues" fieldPosition="0"/>
    </format>
    <format dxfId="0">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C3A35-9102-42B1-9462-8753A18A609C}" name="PivotTable15"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E36:F41"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numFmtId="171" showAll="0"/>
    <pivotField axis="axisRow" showAll="0">
      <items count="6">
        <item x="0"/>
        <item x="3"/>
        <item x="2"/>
        <item x="4"/>
        <item x="1"/>
        <item t="default"/>
      </items>
    </pivotField>
    <pivotField showAll="0"/>
    <pivotField showAll="0"/>
  </pivotFields>
  <rowFields count="1">
    <field x="12"/>
  </rowFields>
  <rowItems count="5">
    <i>
      <x/>
    </i>
    <i>
      <x v="1"/>
    </i>
    <i>
      <x v="2"/>
    </i>
    <i>
      <x v="3"/>
    </i>
    <i>
      <x v="4"/>
    </i>
  </rowItems>
  <colItems count="1">
    <i/>
  </colItems>
  <dataFields count="1">
    <dataField name="Count of Customer" fld="0" subtotal="count" baseField="12" baseItem="0"/>
  </dataFields>
  <formats count="6">
    <format dxfId="572">
      <pivotArea outline="0" collapsedLevelsAreSubtotals="1" fieldPosition="0"/>
    </format>
    <format dxfId="538">
      <pivotArea type="all" dataOnly="0" outline="0" fieldPosition="0"/>
    </format>
    <format dxfId="537">
      <pivotArea outline="0" collapsedLevelsAreSubtotals="1" fieldPosition="0"/>
    </format>
    <format dxfId="536">
      <pivotArea field="12" type="button" dataOnly="0" labelOnly="1" outline="0" axis="axisRow" fieldPosition="0"/>
    </format>
    <format dxfId="535">
      <pivotArea dataOnly="0" labelOnly="1" fieldPosition="0">
        <references count="1">
          <reference field="12" count="0"/>
        </references>
      </pivotArea>
    </format>
    <format dxfId="534">
      <pivotArea dataOnly="0" labelOnly="1" outline="0" axis="axisValues" fieldPosition="0"/>
    </format>
  </formats>
  <chartFormats count="4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9B596-683B-4423-B2B7-D2336FC891B7}" name="PivotTable14"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E27:F32"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showAll="0"/>
    <pivotField axis="axisRow" showAll="0">
      <items count="6">
        <item x="3"/>
        <item x="1"/>
        <item x="4"/>
        <item x="0"/>
        <item x="2"/>
        <item t="default"/>
      </items>
    </pivotField>
    <pivotField numFmtId="171" showAll="0"/>
    <pivotField showAll="0"/>
    <pivotField showAll="0"/>
    <pivotField showAll="0"/>
  </pivotFields>
  <rowFields count="1">
    <field x="10"/>
  </rowFields>
  <rowItems count="5">
    <i>
      <x/>
    </i>
    <i>
      <x v="1"/>
    </i>
    <i>
      <x v="2"/>
    </i>
    <i>
      <x v="3"/>
    </i>
    <i>
      <x v="4"/>
    </i>
  </rowItems>
  <colItems count="1">
    <i/>
  </colItems>
  <dataFields count="1">
    <dataField name="Count of Customer" fld="0" subtotal="count" baseField="10" baseItem="0"/>
  </dataFields>
  <formats count="6">
    <format dxfId="573">
      <pivotArea outline="0" collapsedLevelsAreSubtotals="1" fieldPosition="0"/>
    </format>
    <format dxfId="543">
      <pivotArea type="all" dataOnly="0" outline="0" fieldPosition="0"/>
    </format>
    <format dxfId="542">
      <pivotArea outline="0" collapsedLevelsAreSubtotals="1" fieldPosition="0"/>
    </format>
    <format dxfId="541">
      <pivotArea field="10" type="button" dataOnly="0" labelOnly="1" outline="0" axis="axisRow" fieldPosition="0"/>
    </format>
    <format dxfId="540">
      <pivotArea dataOnly="0" labelOnly="1" fieldPosition="0">
        <references count="1">
          <reference field="10" count="0"/>
        </references>
      </pivotArea>
    </format>
    <format dxfId="539">
      <pivotArea dataOnly="0" labelOnly="1" outline="0" axis="axisValues" fieldPosition="0"/>
    </format>
  </formats>
  <chartFormats count="4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5CD306-481E-42FA-A111-BB28C60F0C36}" name="PivotTable13"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18:F23"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pivotField showAll="0"/>
    <pivotField showAll="0"/>
    <pivotField showAll="0"/>
    <pivotField showAll="0"/>
    <pivotField axis="axisRow" showAll="0">
      <items count="6">
        <item x="2"/>
        <item x="0"/>
        <item x="1"/>
        <item x="3"/>
        <item x="4"/>
        <item t="default"/>
      </items>
    </pivotField>
    <pivotField showAll="0"/>
    <pivotField numFmtId="171" showAll="0"/>
    <pivotField showAll="0"/>
    <pivotField showAll="0"/>
    <pivotField showAll="0"/>
  </pivotFields>
  <rowFields count="1">
    <field x="9"/>
  </rowFields>
  <rowItems count="5">
    <i>
      <x/>
    </i>
    <i>
      <x v="1"/>
    </i>
    <i>
      <x v="2"/>
    </i>
    <i>
      <x v="3"/>
    </i>
    <i>
      <x v="4"/>
    </i>
  </rowItems>
  <colItems count="1">
    <i/>
  </colItems>
  <dataFields count="1">
    <dataField name="Count of Customer" fld="0" subtotal="count" baseField="9" baseItem="0"/>
  </dataFields>
  <formats count="6">
    <format dxfId="574">
      <pivotArea outline="0" collapsedLevelsAreSubtotals="1" fieldPosition="0"/>
    </format>
    <format dxfId="548">
      <pivotArea type="all" dataOnly="0" outline="0" fieldPosition="0"/>
    </format>
    <format dxfId="547">
      <pivotArea outline="0" collapsedLevelsAreSubtotals="1" fieldPosition="0"/>
    </format>
    <format dxfId="546">
      <pivotArea field="9" type="button" dataOnly="0" labelOnly="1" outline="0" axis="axisRow" fieldPosition="0"/>
    </format>
    <format dxfId="545">
      <pivotArea dataOnly="0" labelOnly="1" fieldPosition="0">
        <references count="1">
          <reference field="9" count="0"/>
        </references>
      </pivotArea>
    </format>
    <format dxfId="5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41742B-9A0C-4160-B0DC-932D58FC1254}" name="PivotTable12"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9:F13" firstHeaderRow="1" firstDataRow="1" firstDataCol="1"/>
  <pivotFields count="15">
    <pivotField dataField="1" showAll="0"/>
    <pivotField showAll="0">
      <items count="6">
        <item x="0"/>
        <item x="1"/>
        <item x="2"/>
        <item x="3"/>
        <item x="4"/>
        <item t="default"/>
      </items>
    </pivotField>
    <pivotField showAll="0">
      <items count="4">
        <item x="2"/>
        <item x="0"/>
        <item x="1"/>
        <item t="default"/>
      </items>
    </pivotField>
    <pivotField showAll="0"/>
    <pivotField showAll="0">
      <items count="3">
        <item x="0"/>
        <item x="1"/>
        <item t="default"/>
      </items>
    </pivotField>
    <pivotField showAll="0"/>
    <pivotField showAll="0"/>
    <pivotField showAll="0"/>
    <pivotField axis="axisRow" showAll="0">
      <items count="5">
        <item x="3"/>
        <item x="0"/>
        <item x="2"/>
        <item x="1"/>
        <item t="default"/>
      </items>
    </pivotField>
    <pivotField showAll="0"/>
    <pivotField showAll="0"/>
    <pivotField numFmtId="171" showAll="0"/>
    <pivotField showAll="0"/>
    <pivotField showAll="0"/>
    <pivotField showAll="0"/>
  </pivotFields>
  <rowFields count="1">
    <field x="8"/>
  </rowFields>
  <rowItems count="4">
    <i>
      <x/>
    </i>
    <i>
      <x v="1"/>
    </i>
    <i>
      <x v="2"/>
    </i>
    <i>
      <x v="3"/>
    </i>
  </rowItems>
  <colItems count="1">
    <i/>
  </colItems>
  <dataFields count="1">
    <dataField name="Count of Customer" fld="0" subtotal="count" showDataAs="percentOfTotal" baseField="8" baseItem="0" numFmtId="10"/>
  </dataFields>
  <formats count="7">
    <format dxfId="575">
      <pivotArea outline="0" collapsedLevelsAreSubtotals="1" fieldPosition="0"/>
    </format>
    <format dxfId="553">
      <pivotArea type="all" dataOnly="0" outline="0" fieldPosition="0"/>
    </format>
    <format dxfId="552">
      <pivotArea outline="0" collapsedLevelsAreSubtotals="1" fieldPosition="0"/>
    </format>
    <format dxfId="551">
      <pivotArea field="8" type="button" dataOnly="0" labelOnly="1" outline="0" axis="axisRow" fieldPosition="0"/>
    </format>
    <format dxfId="550">
      <pivotArea dataOnly="0" labelOnly="1" fieldPosition="0">
        <references count="1">
          <reference field="8" count="0"/>
        </references>
      </pivotArea>
    </format>
    <format dxfId="549">
      <pivotArea dataOnly="0" labelOnly="1" outline="0" axis="axisValues" fieldPosition="0"/>
    </format>
    <format dxfId="6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685403-C293-43F0-A71E-75AE3F1AAB91}" name="PivotTable11"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35:C38" firstHeaderRow="1" firstDataRow="1" firstDataCol="1"/>
  <pivotFields count="15">
    <pivotField dataField="1" showAll="0"/>
    <pivotField showAll="0">
      <items count="6">
        <item x="0"/>
        <item x="1"/>
        <item x="2"/>
        <item x="3"/>
        <item x="4"/>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numFmtId="171" showAll="0"/>
    <pivotField showAll="0"/>
    <pivotField showAll="0"/>
    <pivotField showAll="0"/>
  </pivotFields>
  <rowFields count="1">
    <field x="2"/>
  </rowFields>
  <rowItems count="3">
    <i>
      <x/>
    </i>
    <i>
      <x v="1"/>
    </i>
    <i>
      <x v="2"/>
    </i>
  </rowItems>
  <colItems count="1">
    <i/>
  </colItems>
  <dataFields count="1">
    <dataField name="Count of Customer" fld="0" subtotal="count" showDataAs="percentOfTotal" baseField="2" baseItem="0" numFmtId="10"/>
  </dataFields>
  <formats count="7">
    <format dxfId="577">
      <pivotArea outline="0" collapsedLevelsAreSubtotals="1" fieldPosition="0"/>
    </format>
    <format dxfId="528">
      <pivotArea type="all" dataOnly="0" outline="0" fieldPosition="0"/>
    </format>
    <format dxfId="527">
      <pivotArea outline="0" collapsedLevelsAreSubtotals="1" fieldPosition="0"/>
    </format>
    <format dxfId="526">
      <pivotArea field="2" type="button" dataOnly="0" labelOnly="1" outline="0" axis="axisRow" fieldPosition="0"/>
    </format>
    <format dxfId="525">
      <pivotArea dataOnly="0" labelOnly="1" fieldPosition="0">
        <references count="1">
          <reference field="2" count="0"/>
        </references>
      </pivotArea>
    </format>
    <format dxfId="524">
      <pivotArea dataOnly="0" labelOnly="1" outline="0" axis="axisValues" fieldPosition="0"/>
    </format>
    <format dxfId="503">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VID_19_Positive" xr10:uid="{AE688AEE-36F8-4D56-80AE-92DD60B66D55}" sourceName="COVID-19 Positive">
  <pivotTables>
    <pivotTable tabId="4" name="PivotTable9"/>
  </pivotTables>
  <data>
    <tabular pivotCacheId="1018241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7A6F43D-137C-4367-B353-9FB80CE04EEE}" sourceName="Sex">
  <pivotTables>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4"/>
    <pivotTable tabId="4" name="PivotTable5"/>
    <pivotTable tabId="4" name="PivotTable6"/>
    <pivotTable tabId="4" name="PivotTable7"/>
    <pivotTable tabId="4" name="PivotTable8"/>
    <pivotTable tabId="4" name="PivotTable22"/>
  </pivotTables>
  <data>
    <tabular pivotCacheId="101824150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Preferences" xr10:uid="{BEF1F0BC-7877-45BF-9CA1-856E3DA20420}" sourceName="Food Preferences">
  <pivotTables>
    <pivotTable tabId="4" name="PivotTable9"/>
  </pivotTables>
  <data>
    <tabular pivotCacheId="101824150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Type" xr10:uid="{8A437DFB-CC4D-4479-8796-64FB6D947194}" sourceName="Food Type">
  <pivotTables>
    <pivotTable tabId="4" name="PivotTable9"/>
  </pivotTables>
  <data>
    <tabular pivotCacheId="10182415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VID-19 Positive 1" xr10:uid="{2194AE32-8969-4CD9-A4C0-80329627B22D}" cache="Slicer_COVID_19_Positive" caption="COVID-19 Positive" rowHeight="225425"/>
  <slicer name="Sex" xr10:uid="{6946B903-565A-4242-A7B1-15FD1B367297}" cache="Slicer_Sex" caption="Sex" rowHeight="225425"/>
  <slicer name="Food Preferences" xr10:uid="{FEEA35BD-0ABB-41B1-A1AB-C9BB35879840}" cache="Slicer_Food_Preferences" caption="Food Preferences" rowHeight="225425"/>
  <slicer name="Food Type" xr10:uid="{38599820-EBBE-4895-8575-0E1EC90E20B9}" cache="Slicer_Food_Type" caption="Food Typ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872681-F4E1-4941-8190-A92EB35D2FBB}" name="Table2" displayName="Table2" ref="A1:O101" totalsRowShown="0" headerRowDxfId="587">
  <autoFilter ref="A1:O101" xr:uid="{0C872681-F4E1-4941-8190-A92EB35D2FBB}"/>
  <tableColumns count="15">
    <tableColumn id="1" xr3:uid="{BDFCD81D-8ABC-44FF-94F0-F5E595EBA615}" name="Customer" dataDxfId="588"/>
    <tableColumn id="2" xr3:uid="{F40A728E-AF8E-4E52-B523-BC44E3ECC4BF}" name="Age"/>
    <tableColumn id="3" xr3:uid="{04C8679E-2904-4B70-8FED-0AF066CF105F}" name="Sex"/>
    <tableColumn id="4" xr3:uid="{55424ABE-C964-41CF-B7ED-62D59B6209CE}" name="Employment Type"/>
    <tableColumn id="5" xr3:uid="{5FCF7E15-11BB-464D-80A6-CE6991B59674}" name="COVID-19 Positive"/>
    <tableColumn id="6" xr3:uid="{EC8D318B-1E17-4EE7-8AFD-9BB657B3451C}" name="Food Preferences"/>
    <tableColumn id="7" xr3:uid="{1D20A295-3C3C-4E5D-9A7B-FC055C0E7234}" name="Favourite Lunch Food"/>
    <tableColumn id="8" xr3:uid="{CDB73F84-CDC6-446E-B09B-81CB8492F9A8}" name="Rice Quantity/Month"/>
    <tableColumn id="9" xr3:uid="{EF372A6E-6B22-41B6-96EC-C81C1709BD4E}" name="Visited Restaurant"/>
    <tableColumn id="10" xr3:uid="{054A52F5-E04C-4706-8E50-66CDE0FE64A0}" name="Fast Food Consumption/ Week"/>
    <tableColumn id="11" xr3:uid="{AD746DE9-53FE-4679-9FB7-EF50AADFA686}" name="Favourite Fast Food"/>
    <tableColumn id="12" xr3:uid="{6DE89FA3-6FAB-4774-9D96-ECC3CB1980C5}" name="Money Spent on Fast Food/ Week" dataDxfId="586"/>
    <tableColumn id="13" xr3:uid="{6D3C829F-489B-4DF3-88CA-F6CD020C4D3B}" name="Favourite Online Food"/>
    <tableColumn id="14" xr3:uid="{5ED2197E-6557-4D6A-8ABE-769DAEB37796}" name="Favourite Grocery"/>
    <tableColumn id="15" xr3:uid="{9F910248-92BF-45D1-A5C3-04D8E177C9E0}" name="Food Type"/>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1"/>
  <sheetViews>
    <sheetView workbookViewId="0">
      <pane ySplit="1" topLeftCell="A2" activePane="bottomLeft" state="frozen"/>
      <selection pane="bottomLeft" activeCell="O1" sqref="A1:O1"/>
    </sheetView>
  </sheetViews>
  <sheetFormatPr defaultColWidth="12.5703125" defaultRowHeight="15.75" customHeight="1" x14ac:dyDescent="0.2"/>
  <cols>
    <col min="1" max="21" width="18.85546875" customWidth="1"/>
  </cols>
  <sheetData>
    <row r="1" spans="1:15" s="7" customFormat="1" ht="62.25" customHeight="1" x14ac:dyDescent="0.2">
      <c r="A1" s="6" t="s">
        <v>27</v>
      </c>
      <c r="B1" s="6" t="s">
        <v>0</v>
      </c>
      <c r="C1" s="6" t="s">
        <v>1</v>
      </c>
      <c r="D1" s="6" t="s">
        <v>2</v>
      </c>
      <c r="E1" s="6" t="s">
        <v>3</v>
      </c>
      <c r="F1" s="6" t="s">
        <v>4</v>
      </c>
      <c r="G1" s="6" t="s">
        <v>5</v>
      </c>
      <c r="H1" s="6" t="s">
        <v>6</v>
      </c>
      <c r="I1" s="6" t="s">
        <v>7</v>
      </c>
      <c r="J1" s="6" t="s">
        <v>8</v>
      </c>
      <c r="K1" s="6" t="s">
        <v>9</v>
      </c>
      <c r="L1" s="6" t="s">
        <v>10</v>
      </c>
      <c r="M1" s="6" t="s">
        <v>12</v>
      </c>
      <c r="N1" s="6" t="s">
        <v>13</v>
      </c>
      <c r="O1" s="6" t="s">
        <v>14</v>
      </c>
    </row>
    <row r="2" spans="1:15" ht="12.75" x14ac:dyDescent="0.2">
      <c r="A2" s="2">
        <v>1</v>
      </c>
      <c r="B2" s="1">
        <v>32</v>
      </c>
      <c r="C2" s="1" t="s">
        <v>15</v>
      </c>
      <c r="D2" s="1" t="s">
        <v>16</v>
      </c>
      <c r="E2" s="1" t="s">
        <v>17</v>
      </c>
      <c r="F2" s="1" t="s">
        <v>18</v>
      </c>
      <c r="G2" s="1" t="s">
        <v>19</v>
      </c>
      <c r="H2" s="1">
        <v>30</v>
      </c>
      <c r="I2" s="1" t="s">
        <v>20</v>
      </c>
      <c r="J2" s="1" t="s">
        <v>21</v>
      </c>
      <c r="K2" s="1" t="s">
        <v>22</v>
      </c>
      <c r="L2" s="1">
        <v>3000</v>
      </c>
      <c r="M2" s="1" t="s">
        <v>24</v>
      </c>
      <c r="N2" s="1" t="s">
        <v>25</v>
      </c>
      <c r="O2" s="1" t="s">
        <v>26</v>
      </c>
    </row>
    <row r="3" spans="1:15" ht="15.75" customHeight="1" x14ac:dyDescent="0.2">
      <c r="A3" s="2">
        <v>2</v>
      </c>
      <c r="B3">
        <f ca="1">RANDBETWEEN(18,70)</f>
        <v>67</v>
      </c>
      <c r="C3" t="str">
        <f ca="1">CHOOSE(RANDBETWEEN(1,3),"Male","Female","Transgender")</f>
        <v>Male</v>
      </c>
      <c r="D3" t="str">
        <f ca="1">CHOOSE(RANDBETWEEN(1,4),"Salaried","Self Employed","Business Owner","Unemployed")</f>
        <v>Salaried</v>
      </c>
      <c r="E3" t="str">
        <f ca="1">CHOOSE(RANDBETWEEN(1,2),"No","Yes")</f>
        <v>No</v>
      </c>
      <c r="F3" t="str">
        <f ca="1">CHOOSE(RANDBETWEEN(1,2),"Vegetarian","Non-Vegetarian")</f>
        <v>Non-Vegetarian</v>
      </c>
      <c r="G3" t="s">
        <v>28</v>
      </c>
      <c r="H3">
        <f ca="1">RANDBETWEEN(5,70)</f>
        <v>59</v>
      </c>
      <c r="I3" t="s">
        <v>31</v>
      </c>
      <c r="J3" t="s">
        <v>34</v>
      </c>
      <c r="K3" t="s">
        <v>38</v>
      </c>
      <c r="L3">
        <f ca="1">RANDBETWEEN(1000,25000)</f>
        <v>18629</v>
      </c>
      <c r="M3" t="s">
        <v>60</v>
      </c>
      <c r="N3" t="s">
        <v>64</v>
      </c>
      <c r="O3" t="s">
        <v>68</v>
      </c>
    </row>
    <row r="4" spans="1:15" ht="15.75" customHeight="1" x14ac:dyDescent="0.2">
      <c r="A4" s="2">
        <v>3</v>
      </c>
      <c r="B4">
        <f t="shared" ref="B4:B67" ca="1" si="0">RANDBETWEEN(18,70)</f>
        <v>52</v>
      </c>
      <c r="C4" t="str">
        <f t="shared" ref="C4:C67" ca="1" si="1">CHOOSE(RANDBETWEEN(1,3),"Male","Female","Transgender")</f>
        <v>Transgender</v>
      </c>
      <c r="D4" t="str">
        <f t="shared" ref="D4:D67" ca="1" si="2">CHOOSE(RANDBETWEEN(1,4),"Salaried","Self Employed","Business Owner","Unemployed")</f>
        <v>Business Owner</v>
      </c>
      <c r="E4" t="str">
        <f t="shared" ref="E4:E67" ca="1" si="3">CHOOSE(RANDBETWEEN(1,2),"No","Yes")</f>
        <v>No</v>
      </c>
      <c r="F4" t="str">
        <f t="shared" ref="F4:F67" ca="1" si="4">CHOOSE(RANDBETWEEN(1,2),"Vegetarian","Non-Vegetarian")</f>
        <v>Vegetarian</v>
      </c>
      <c r="G4" t="s">
        <v>29</v>
      </c>
      <c r="H4">
        <f t="shared" ref="H4:H67" ca="1" si="5">RANDBETWEEN(5,70)</f>
        <v>60</v>
      </c>
      <c r="I4" t="s">
        <v>32</v>
      </c>
      <c r="J4" t="s">
        <v>35</v>
      </c>
      <c r="K4" t="s">
        <v>39</v>
      </c>
      <c r="L4">
        <f t="shared" ref="L4:L67" ca="1" si="6">RANDBETWEEN(1000,25000)</f>
        <v>19468</v>
      </c>
      <c r="M4" t="s">
        <v>61</v>
      </c>
      <c r="N4" t="s">
        <v>65</v>
      </c>
      <c r="O4" t="s">
        <v>69</v>
      </c>
    </row>
    <row r="5" spans="1:15" ht="15.75" customHeight="1" x14ac:dyDescent="0.2">
      <c r="A5" s="2">
        <v>4</v>
      </c>
      <c r="B5">
        <f t="shared" ca="1" si="0"/>
        <v>37</v>
      </c>
      <c r="C5" t="str">
        <f t="shared" ca="1" si="1"/>
        <v>Transgender</v>
      </c>
      <c r="D5" t="str">
        <f t="shared" ca="1" si="2"/>
        <v>Unemployed</v>
      </c>
      <c r="E5" t="str">
        <f t="shared" ca="1" si="3"/>
        <v>Yes</v>
      </c>
      <c r="F5" t="str">
        <f t="shared" ca="1" si="4"/>
        <v>Vegetarian</v>
      </c>
      <c r="G5" t="s">
        <v>30</v>
      </c>
      <c r="H5">
        <f t="shared" ca="1" si="5"/>
        <v>12</v>
      </c>
      <c r="I5" t="s">
        <v>33</v>
      </c>
      <c r="J5" t="s">
        <v>36</v>
      </c>
      <c r="K5" t="s">
        <v>40</v>
      </c>
      <c r="L5">
        <f t="shared" ca="1" si="6"/>
        <v>8964</v>
      </c>
      <c r="M5" t="s">
        <v>62</v>
      </c>
      <c r="N5" t="s">
        <v>66</v>
      </c>
      <c r="O5" t="str">
        <f ca="1">CHOOSE(RANDBETWEEN(1,3),$O$2,$O$3,$O$4)</f>
        <v>less fat and oil</v>
      </c>
    </row>
    <row r="6" spans="1:15" ht="15.75" customHeight="1" x14ac:dyDescent="0.2">
      <c r="A6" s="2">
        <v>5</v>
      </c>
      <c r="B6">
        <f t="shared" ca="1" si="0"/>
        <v>59</v>
      </c>
      <c r="C6" t="str">
        <f t="shared" ca="1" si="1"/>
        <v>Female</v>
      </c>
      <c r="D6" t="str">
        <f t="shared" ca="1" si="2"/>
        <v>Salaried</v>
      </c>
      <c r="E6" t="str">
        <f t="shared" ca="1" si="3"/>
        <v>Yes</v>
      </c>
      <c r="F6" t="str">
        <f t="shared" ca="1" si="4"/>
        <v>Vegetarian</v>
      </c>
      <c r="G6" t="str">
        <f ca="1">CHOOSE(RANDBETWEEN(1,4),$G$2,$G$3,$G$4,$G$5)</f>
        <v>Others</v>
      </c>
      <c r="H6">
        <f t="shared" ca="1" si="5"/>
        <v>44</v>
      </c>
      <c r="I6" t="str">
        <f ca="1">CHOOSE(RANDBETWEEN(1,4),$I$2,$I$3,$I$4,$I$5)</f>
        <v>Often</v>
      </c>
      <c r="J6" t="s">
        <v>37</v>
      </c>
      <c r="K6" t="s">
        <v>41</v>
      </c>
      <c r="L6">
        <f t="shared" ca="1" si="6"/>
        <v>22500</v>
      </c>
      <c r="M6" t="s">
        <v>63</v>
      </c>
      <c r="N6" t="s">
        <v>67</v>
      </c>
      <c r="O6" t="str">
        <f t="shared" ref="O6:O69" ca="1" si="7">CHOOSE(RANDBETWEEN(1,3),$O$2,$O$3,$O$4)</f>
        <v>less salt and sugar</v>
      </c>
    </row>
    <row r="7" spans="1:15" ht="15.75" customHeight="1" x14ac:dyDescent="0.2">
      <c r="A7" s="2">
        <v>6</v>
      </c>
      <c r="B7">
        <f t="shared" ca="1" si="0"/>
        <v>56</v>
      </c>
      <c r="C7" t="str">
        <f t="shared" ca="1" si="1"/>
        <v>Transgender</v>
      </c>
      <c r="D7" t="str">
        <f t="shared" ca="1" si="2"/>
        <v>Business Owner</v>
      </c>
      <c r="E7" t="str">
        <f t="shared" ca="1" si="3"/>
        <v>Yes</v>
      </c>
      <c r="F7" t="str">
        <f t="shared" ca="1" si="4"/>
        <v>Vegetarian</v>
      </c>
      <c r="G7" t="str">
        <f t="shared" ref="G7:G70" ca="1" si="8">CHOOSE(RANDBETWEEN(1,4),$G$2,$G$3,$G$4,$G$5)</f>
        <v>Fast Food</v>
      </c>
      <c r="H7">
        <f t="shared" ca="1" si="5"/>
        <v>62</v>
      </c>
      <c r="I7" t="str">
        <f t="shared" ref="I7:I70" ca="1" si="9">CHOOSE(RANDBETWEEN(1,4),$I$2,$I$3,$I$4,$I$5)</f>
        <v>Often</v>
      </c>
      <c r="J7" t="str">
        <f ca="1">CHOOSE(RANDBETWEEN(1,5),$J$2,$J$3,$J$4,$J$5,$J$6)</f>
        <v>1-2 times</v>
      </c>
      <c r="K7" t="str">
        <f ca="1">CHOOSE(RANDBETWEEN(1,5),$K$2,$K$3,$K$4,$K$5,$K$6)</f>
        <v>Subway</v>
      </c>
      <c r="L7">
        <f t="shared" ca="1" si="6"/>
        <v>23925</v>
      </c>
      <c r="M7" t="str">
        <f ca="1">CHOOSE(RANDBETWEEN(1,5),$M$2,$M$3,$M$4,$M$5,$M$6)</f>
        <v>Pizza and Pasta</v>
      </c>
      <c r="N7" t="str">
        <f ca="1">CHOOSE(RANDBETWEEN(1,5),$N$2,$N$3,$N$4,$N$5,$N$6)</f>
        <v>Meat and Meat Products</v>
      </c>
      <c r="O7" t="str">
        <f t="shared" ca="1" si="7"/>
        <v>less fat and oil</v>
      </c>
    </row>
    <row r="8" spans="1:15" ht="15.75" customHeight="1" x14ac:dyDescent="0.2">
      <c r="A8" s="2">
        <v>7</v>
      </c>
      <c r="B8">
        <f t="shared" ca="1" si="0"/>
        <v>57</v>
      </c>
      <c r="C8" t="str">
        <f t="shared" ca="1" si="1"/>
        <v>Transgender</v>
      </c>
      <c r="D8" t="str">
        <f t="shared" ca="1" si="2"/>
        <v>Self Employed</v>
      </c>
      <c r="E8" t="str">
        <f t="shared" ca="1" si="3"/>
        <v>No</v>
      </c>
      <c r="F8" t="str">
        <f t="shared" ca="1" si="4"/>
        <v>Non-Vegetarian</v>
      </c>
      <c r="G8" t="str">
        <f t="shared" ca="1" si="8"/>
        <v>Others</v>
      </c>
      <c r="H8">
        <f t="shared" ca="1" si="5"/>
        <v>43</v>
      </c>
      <c r="I8" t="str">
        <f t="shared" ca="1" si="9"/>
        <v>Sometimes</v>
      </c>
      <c r="J8" t="str">
        <f t="shared" ref="J8:J71" ca="1" si="10">CHOOSE(RANDBETWEEN(1,5),$J$2,$J$3,$J$4,$J$5,$J$6)</f>
        <v>1-2 times</v>
      </c>
      <c r="K8" t="str">
        <f t="shared" ref="K8:K71" ca="1" si="11">CHOOSE(RANDBETWEEN(1,5),$K$2,$K$3,$K$4,$K$5,$K$6)</f>
        <v>Pizza Hut</v>
      </c>
      <c r="L8">
        <f t="shared" ca="1" si="6"/>
        <v>4438</v>
      </c>
      <c r="M8" t="str">
        <f t="shared" ref="M8:M71" ca="1" si="12">CHOOSE(RANDBETWEEN(1,5),$M$2,$M$3,$M$4,$M$5,$M$6)</f>
        <v>Didn't order</v>
      </c>
      <c r="N8" t="str">
        <f t="shared" ref="N8:N71" ca="1" si="13">CHOOSE(RANDBETWEEN(1,5),$N$2,$N$3,$N$4,$N$5,$N$6)</f>
        <v>Fruits &amp; Vegetables</v>
      </c>
      <c r="O8" t="str">
        <f t="shared" ca="1" si="7"/>
        <v>less fat and oil</v>
      </c>
    </row>
    <row r="9" spans="1:15" ht="15.75" customHeight="1" x14ac:dyDescent="0.2">
      <c r="A9" s="2">
        <v>8</v>
      </c>
      <c r="B9">
        <f t="shared" ca="1" si="0"/>
        <v>33</v>
      </c>
      <c r="C9" t="str">
        <f t="shared" ca="1" si="1"/>
        <v>Female</v>
      </c>
      <c r="D9" t="str">
        <f t="shared" ca="1" si="2"/>
        <v>Unemployed</v>
      </c>
      <c r="E9" t="str">
        <f t="shared" ca="1" si="3"/>
        <v>Yes</v>
      </c>
      <c r="F9" t="str">
        <f t="shared" ca="1" si="4"/>
        <v>Vegetarian</v>
      </c>
      <c r="G9" t="str">
        <f t="shared" ca="1" si="8"/>
        <v>Fast Food</v>
      </c>
      <c r="H9">
        <f t="shared" ca="1" si="5"/>
        <v>13</v>
      </c>
      <c r="I9" t="str">
        <f t="shared" ca="1" si="9"/>
        <v>Sometimes</v>
      </c>
      <c r="J9" t="str">
        <f t="shared" ca="1" si="10"/>
        <v>3-4 times</v>
      </c>
      <c r="K9" t="str">
        <f t="shared" ca="1" si="11"/>
        <v>McDonald's</v>
      </c>
      <c r="L9">
        <f t="shared" ca="1" si="6"/>
        <v>3312</v>
      </c>
      <c r="M9" t="str">
        <f t="shared" ca="1" si="12"/>
        <v>Pizza and Pasta</v>
      </c>
      <c r="N9" t="str">
        <f t="shared" ca="1" si="13"/>
        <v>Cereals</v>
      </c>
      <c r="O9" t="str">
        <f t="shared" ca="1" si="7"/>
        <v>less salt and sugar</v>
      </c>
    </row>
    <row r="10" spans="1:15" ht="15.75" customHeight="1" x14ac:dyDescent="0.2">
      <c r="A10" s="2">
        <v>9</v>
      </c>
      <c r="B10">
        <f t="shared" ca="1" si="0"/>
        <v>38</v>
      </c>
      <c r="C10" t="str">
        <f t="shared" ca="1" si="1"/>
        <v>Transgender</v>
      </c>
      <c r="D10" t="str">
        <f t="shared" ca="1" si="2"/>
        <v>Self Employed</v>
      </c>
      <c r="E10" t="str">
        <f t="shared" ca="1" si="3"/>
        <v>No</v>
      </c>
      <c r="F10" t="str">
        <f t="shared" ca="1" si="4"/>
        <v>Non-Vegetarian</v>
      </c>
      <c r="G10" t="str">
        <f t="shared" ca="1" si="8"/>
        <v>Others</v>
      </c>
      <c r="H10">
        <f t="shared" ca="1" si="5"/>
        <v>47</v>
      </c>
      <c r="I10" t="str">
        <f t="shared" ca="1" si="9"/>
        <v>Never</v>
      </c>
      <c r="J10" t="str">
        <f t="shared" ca="1" si="10"/>
        <v>NA</v>
      </c>
      <c r="K10" t="str">
        <f t="shared" ca="1" si="11"/>
        <v>KFC</v>
      </c>
      <c r="L10">
        <f t="shared" ca="1" si="6"/>
        <v>15152</v>
      </c>
      <c r="M10" t="str">
        <f t="shared" ca="1" si="12"/>
        <v>Desserts and Burgers</v>
      </c>
      <c r="N10" t="str">
        <f t="shared" ca="1" si="13"/>
        <v>Fish and Sea food</v>
      </c>
      <c r="O10" t="str">
        <f t="shared" ca="1" si="7"/>
        <v>less fat and oil</v>
      </c>
    </row>
    <row r="11" spans="1:15" ht="15.75" customHeight="1" x14ac:dyDescent="0.2">
      <c r="A11" s="2">
        <v>10</v>
      </c>
      <c r="B11">
        <f t="shared" ca="1" si="0"/>
        <v>66</v>
      </c>
      <c r="C11" t="str">
        <f t="shared" ca="1" si="1"/>
        <v>Female</v>
      </c>
      <c r="D11" t="str">
        <f t="shared" ca="1" si="2"/>
        <v>Self Employed</v>
      </c>
      <c r="E11" t="str">
        <f t="shared" ca="1" si="3"/>
        <v>No</v>
      </c>
      <c r="F11" t="str">
        <f t="shared" ca="1" si="4"/>
        <v>Non-Vegetarian</v>
      </c>
      <c r="G11" t="str">
        <f t="shared" ca="1" si="8"/>
        <v>Soups</v>
      </c>
      <c r="H11">
        <f t="shared" ca="1" si="5"/>
        <v>5</v>
      </c>
      <c r="I11" t="str">
        <f t="shared" ca="1" si="9"/>
        <v>Often</v>
      </c>
      <c r="J11" t="str">
        <f t="shared" ca="1" si="10"/>
        <v>7 times or more</v>
      </c>
      <c r="K11" t="str">
        <f t="shared" ca="1" si="11"/>
        <v>KFC</v>
      </c>
      <c r="L11">
        <f t="shared" ca="1" si="6"/>
        <v>17931</v>
      </c>
      <c r="M11" t="str">
        <f t="shared" ca="1" si="12"/>
        <v>Breakfast Menu</v>
      </c>
      <c r="N11" t="str">
        <f t="shared" ca="1" si="13"/>
        <v>Fish and Sea food</v>
      </c>
      <c r="O11" t="str">
        <f t="shared" ca="1" si="7"/>
        <v>less salt and sugar</v>
      </c>
    </row>
    <row r="12" spans="1:15" ht="15.75" customHeight="1" x14ac:dyDescent="0.2">
      <c r="A12" s="2">
        <v>11</v>
      </c>
      <c r="B12">
        <f t="shared" ca="1" si="0"/>
        <v>33</v>
      </c>
      <c r="C12" t="str">
        <f t="shared" ca="1" si="1"/>
        <v>Transgender</v>
      </c>
      <c r="D12" t="str">
        <f t="shared" ca="1" si="2"/>
        <v>Salaried</v>
      </c>
      <c r="E12" t="str">
        <f t="shared" ca="1" si="3"/>
        <v>Yes</v>
      </c>
      <c r="F12" t="str">
        <f t="shared" ca="1" si="4"/>
        <v>Vegetarian</v>
      </c>
      <c r="G12" t="str">
        <f t="shared" ca="1" si="8"/>
        <v>Soups</v>
      </c>
      <c r="H12">
        <f t="shared" ca="1" si="5"/>
        <v>36</v>
      </c>
      <c r="I12" t="str">
        <f t="shared" ca="1" si="9"/>
        <v>Often</v>
      </c>
      <c r="J12" t="str">
        <f t="shared" ca="1" si="10"/>
        <v>7 times or more</v>
      </c>
      <c r="K12" t="str">
        <f t="shared" ca="1" si="11"/>
        <v>Subway</v>
      </c>
      <c r="L12">
        <f t="shared" ca="1" si="6"/>
        <v>3199</v>
      </c>
      <c r="M12" t="str">
        <f t="shared" ca="1" si="12"/>
        <v>Breakfast Menu</v>
      </c>
      <c r="N12" t="str">
        <f t="shared" ca="1" si="13"/>
        <v>Eggs and Milk</v>
      </c>
      <c r="O12" t="str">
        <f t="shared" ca="1" si="7"/>
        <v>fresh and unprocessed</v>
      </c>
    </row>
    <row r="13" spans="1:15" ht="15.75" customHeight="1" x14ac:dyDescent="0.2">
      <c r="A13" s="2">
        <v>12</v>
      </c>
      <c r="B13">
        <f t="shared" ca="1" si="0"/>
        <v>47</v>
      </c>
      <c r="C13" t="str">
        <f t="shared" ca="1" si="1"/>
        <v>Transgender</v>
      </c>
      <c r="D13" t="str">
        <f t="shared" ca="1" si="2"/>
        <v>Unemployed</v>
      </c>
      <c r="E13" t="str">
        <f t="shared" ca="1" si="3"/>
        <v>No</v>
      </c>
      <c r="F13" t="str">
        <f t="shared" ca="1" si="4"/>
        <v>Vegetarian</v>
      </c>
      <c r="G13" t="str">
        <f t="shared" ca="1" si="8"/>
        <v>Rice/Roti</v>
      </c>
      <c r="H13">
        <f t="shared" ca="1" si="5"/>
        <v>29</v>
      </c>
      <c r="I13" t="str">
        <f t="shared" ca="1" si="9"/>
        <v>Often</v>
      </c>
      <c r="J13" t="str">
        <f t="shared" ca="1" si="10"/>
        <v>5-6 times</v>
      </c>
      <c r="K13" t="str">
        <f t="shared" ca="1" si="11"/>
        <v>Subway</v>
      </c>
      <c r="L13">
        <f t="shared" ca="1" si="6"/>
        <v>22129</v>
      </c>
      <c r="M13" t="str">
        <f t="shared" ca="1" si="12"/>
        <v>Breakfast Menu</v>
      </c>
      <c r="N13" t="str">
        <f t="shared" ca="1" si="13"/>
        <v>Fruits &amp; Vegetables</v>
      </c>
      <c r="O13" t="str">
        <f t="shared" ca="1" si="7"/>
        <v>fresh and unprocessed</v>
      </c>
    </row>
    <row r="14" spans="1:15" ht="15.75" customHeight="1" x14ac:dyDescent="0.2">
      <c r="A14" s="2">
        <v>13</v>
      </c>
      <c r="B14">
        <f t="shared" ca="1" si="0"/>
        <v>39</v>
      </c>
      <c r="C14" t="str">
        <f t="shared" ca="1" si="1"/>
        <v>Transgender</v>
      </c>
      <c r="D14" t="str">
        <f t="shared" ca="1" si="2"/>
        <v>Salaried</v>
      </c>
      <c r="E14" t="str">
        <f t="shared" ca="1" si="3"/>
        <v>No</v>
      </c>
      <c r="F14" t="str">
        <f t="shared" ca="1" si="4"/>
        <v>Non-Vegetarian</v>
      </c>
      <c r="G14" t="str">
        <f t="shared" ca="1" si="8"/>
        <v>Fast Food</v>
      </c>
      <c r="H14">
        <f t="shared" ca="1" si="5"/>
        <v>7</v>
      </c>
      <c r="I14" t="str">
        <f t="shared" ca="1" si="9"/>
        <v>Sometimes</v>
      </c>
      <c r="J14" t="str">
        <f t="shared" ca="1" si="10"/>
        <v>NA</v>
      </c>
      <c r="K14" t="str">
        <f t="shared" ca="1" si="11"/>
        <v>Pizza Hut</v>
      </c>
      <c r="L14">
        <f t="shared" ca="1" si="6"/>
        <v>1366</v>
      </c>
      <c r="M14" t="str">
        <f t="shared" ca="1" si="12"/>
        <v>Didn't order</v>
      </c>
      <c r="N14" t="str">
        <f t="shared" ca="1" si="13"/>
        <v>Cereals</v>
      </c>
      <c r="O14" t="str">
        <f t="shared" ca="1" si="7"/>
        <v>fresh and unprocessed</v>
      </c>
    </row>
    <row r="15" spans="1:15" ht="15.75" customHeight="1" x14ac:dyDescent="0.2">
      <c r="A15" s="2">
        <v>14</v>
      </c>
      <c r="B15">
        <f t="shared" ca="1" si="0"/>
        <v>70</v>
      </c>
      <c r="C15" t="str">
        <f t="shared" ca="1" si="1"/>
        <v>Female</v>
      </c>
      <c r="D15" t="str">
        <f t="shared" ca="1" si="2"/>
        <v>Unemployed</v>
      </c>
      <c r="E15" t="str">
        <f t="shared" ca="1" si="3"/>
        <v>No</v>
      </c>
      <c r="F15" t="str">
        <f t="shared" ca="1" si="4"/>
        <v>Non-Vegetarian</v>
      </c>
      <c r="G15" t="str">
        <f t="shared" ca="1" si="8"/>
        <v>Others</v>
      </c>
      <c r="H15">
        <f t="shared" ca="1" si="5"/>
        <v>41</v>
      </c>
      <c r="I15" t="str">
        <f t="shared" ca="1" si="9"/>
        <v>Sometimes</v>
      </c>
      <c r="J15" t="str">
        <f t="shared" ca="1" si="10"/>
        <v>7 times or more</v>
      </c>
      <c r="K15" t="str">
        <f t="shared" ca="1" si="11"/>
        <v>Pizza Hut</v>
      </c>
      <c r="L15">
        <f t="shared" ca="1" si="6"/>
        <v>15435</v>
      </c>
      <c r="M15" t="str">
        <f t="shared" ca="1" si="12"/>
        <v>Desserts and Burgers</v>
      </c>
      <c r="N15" t="str">
        <f t="shared" ca="1" si="13"/>
        <v>Meat and Meat Products</v>
      </c>
      <c r="O15" t="str">
        <f t="shared" ca="1" si="7"/>
        <v>less salt and sugar</v>
      </c>
    </row>
    <row r="16" spans="1:15" ht="15.75" customHeight="1" x14ac:dyDescent="0.2">
      <c r="A16" s="2">
        <v>15</v>
      </c>
      <c r="B16">
        <f t="shared" ca="1" si="0"/>
        <v>22</v>
      </c>
      <c r="C16" t="str">
        <f t="shared" ca="1" si="1"/>
        <v>Transgender</v>
      </c>
      <c r="D16" t="str">
        <f t="shared" ca="1" si="2"/>
        <v>Unemployed</v>
      </c>
      <c r="E16" t="str">
        <f t="shared" ca="1" si="3"/>
        <v>Yes</v>
      </c>
      <c r="F16" t="str">
        <f t="shared" ca="1" si="4"/>
        <v>Vegetarian</v>
      </c>
      <c r="G16" t="str">
        <f t="shared" ca="1" si="8"/>
        <v>Rice/Roti</v>
      </c>
      <c r="H16">
        <f t="shared" ca="1" si="5"/>
        <v>57</v>
      </c>
      <c r="I16" t="str">
        <f t="shared" ca="1" si="9"/>
        <v>Often</v>
      </c>
      <c r="J16" t="str">
        <f t="shared" ca="1" si="10"/>
        <v>7 times or more</v>
      </c>
      <c r="K16" t="str">
        <f t="shared" ca="1" si="11"/>
        <v>Burgerking</v>
      </c>
      <c r="L16">
        <f t="shared" ca="1" si="6"/>
        <v>1869</v>
      </c>
      <c r="M16" t="str">
        <f t="shared" ca="1" si="12"/>
        <v>Breakfast Menu</v>
      </c>
      <c r="N16" t="str">
        <f t="shared" ca="1" si="13"/>
        <v>Eggs and Milk</v>
      </c>
      <c r="O16" t="str">
        <f t="shared" ca="1" si="7"/>
        <v>fresh and unprocessed</v>
      </c>
    </row>
    <row r="17" spans="1:15" ht="15.75" customHeight="1" x14ac:dyDescent="0.2">
      <c r="A17" s="2">
        <v>16</v>
      </c>
      <c r="B17">
        <f t="shared" ca="1" si="0"/>
        <v>21</v>
      </c>
      <c r="C17" t="str">
        <f t="shared" ca="1" si="1"/>
        <v>Female</v>
      </c>
      <c r="D17" t="str">
        <f t="shared" ca="1" si="2"/>
        <v>Salaried</v>
      </c>
      <c r="E17" t="str">
        <f t="shared" ca="1" si="3"/>
        <v>Yes</v>
      </c>
      <c r="F17" t="str">
        <f t="shared" ca="1" si="4"/>
        <v>Non-Vegetarian</v>
      </c>
      <c r="G17" t="str">
        <f t="shared" ca="1" si="8"/>
        <v>Others</v>
      </c>
      <c r="H17">
        <f t="shared" ca="1" si="5"/>
        <v>46</v>
      </c>
      <c r="I17" t="str">
        <f t="shared" ca="1" si="9"/>
        <v>Sometimes</v>
      </c>
      <c r="J17" t="str">
        <f t="shared" ca="1" si="10"/>
        <v>3-4 times</v>
      </c>
      <c r="K17" t="str">
        <f t="shared" ca="1" si="11"/>
        <v>Burgerking</v>
      </c>
      <c r="L17">
        <f t="shared" ca="1" si="6"/>
        <v>8921</v>
      </c>
      <c r="M17" t="str">
        <f t="shared" ca="1" si="12"/>
        <v>Didn't order</v>
      </c>
      <c r="N17" t="str">
        <f t="shared" ca="1" si="13"/>
        <v>Meat and Meat Products</v>
      </c>
      <c r="O17" t="str">
        <f t="shared" ca="1" si="7"/>
        <v>less fat and oil</v>
      </c>
    </row>
    <row r="18" spans="1:15" ht="15.75" customHeight="1" x14ac:dyDescent="0.2">
      <c r="A18" s="2">
        <v>17</v>
      </c>
      <c r="B18">
        <f t="shared" ca="1" si="0"/>
        <v>57</v>
      </c>
      <c r="C18" t="str">
        <f t="shared" ca="1" si="1"/>
        <v>Female</v>
      </c>
      <c r="D18" t="str">
        <f t="shared" ca="1" si="2"/>
        <v>Self Employed</v>
      </c>
      <c r="E18" t="str">
        <f t="shared" ca="1" si="3"/>
        <v>Yes</v>
      </c>
      <c r="F18" t="str">
        <f t="shared" ca="1" si="4"/>
        <v>Non-Vegetarian</v>
      </c>
      <c r="G18" t="str">
        <f t="shared" ca="1" si="8"/>
        <v>Fast Food</v>
      </c>
      <c r="H18">
        <f t="shared" ca="1" si="5"/>
        <v>11</v>
      </c>
      <c r="I18" t="str">
        <f t="shared" ca="1" si="9"/>
        <v>Often</v>
      </c>
      <c r="J18" t="str">
        <f t="shared" ca="1" si="10"/>
        <v>1-2 times</v>
      </c>
      <c r="K18" t="str">
        <f t="shared" ca="1" si="11"/>
        <v>Subway</v>
      </c>
      <c r="L18">
        <f t="shared" ca="1" si="6"/>
        <v>13029</v>
      </c>
      <c r="M18" t="str">
        <f t="shared" ca="1" si="12"/>
        <v>Pizza and Pasta</v>
      </c>
      <c r="N18" t="str">
        <f t="shared" ca="1" si="13"/>
        <v>Cereals</v>
      </c>
      <c r="O18" t="str">
        <f t="shared" ca="1" si="7"/>
        <v>fresh and unprocessed</v>
      </c>
    </row>
    <row r="19" spans="1:15" ht="15.75" customHeight="1" x14ac:dyDescent="0.2">
      <c r="A19" s="2">
        <v>18</v>
      </c>
      <c r="B19">
        <f t="shared" ca="1" si="0"/>
        <v>39</v>
      </c>
      <c r="C19" t="str">
        <f t="shared" ca="1" si="1"/>
        <v>Female</v>
      </c>
      <c r="D19" t="str">
        <f t="shared" ca="1" si="2"/>
        <v>Unemployed</v>
      </c>
      <c r="E19" t="str">
        <f t="shared" ca="1" si="3"/>
        <v>Yes</v>
      </c>
      <c r="F19" t="str">
        <f t="shared" ca="1" si="4"/>
        <v>Non-Vegetarian</v>
      </c>
      <c r="G19" t="str">
        <f t="shared" ca="1" si="8"/>
        <v>Rice/Roti</v>
      </c>
      <c r="H19">
        <f t="shared" ca="1" si="5"/>
        <v>67</v>
      </c>
      <c r="I19" t="str">
        <f t="shared" ca="1" si="9"/>
        <v>Never</v>
      </c>
      <c r="J19" t="str">
        <f t="shared" ca="1" si="10"/>
        <v>5-6 times</v>
      </c>
      <c r="K19" t="str">
        <f t="shared" ca="1" si="11"/>
        <v>Pizza Hut</v>
      </c>
      <c r="L19">
        <f t="shared" ca="1" si="6"/>
        <v>10702</v>
      </c>
      <c r="M19" t="str">
        <f t="shared" ca="1" si="12"/>
        <v>Pizza and Pasta</v>
      </c>
      <c r="N19" t="str">
        <f t="shared" ca="1" si="13"/>
        <v>Cereals</v>
      </c>
      <c r="O19" t="str">
        <f t="shared" ca="1" si="7"/>
        <v>fresh and unprocessed</v>
      </c>
    </row>
    <row r="20" spans="1:15" ht="15.75" customHeight="1" x14ac:dyDescent="0.2">
      <c r="A20" s="2">
        <v>19</v>
      </c>
      <c r="B20">
        <f t="shared" ca="1" si="0"/>
        <v>63</v>
      </c>
      <c r="C20" t="str">
        <f t="shared" ca="1" si="1"/>
        <v>Female</v>
      </c>
      <c r="D20" t="str">
        <f t="shared" ca="1" si="2"/>
        <v>Business Owner</v>
      </c>
      <c r="E20" t="str">
        <f t="shared" ca="1" si="3"/>
        <v>Yes</v>
      </c>
      <c r="F20" t="str">
        <f t="shared" ca="1" si="4"/>
        <v>Vegetarian</v>
      </c>
      <c r="G20" t="str">
        <f t="shared" ca="1" si="8"/>
        <v>Fast Food</v>
      </c>
      <c r="H20">
        <f t="shared" ca="1" si="5"/>
        <v>6</v>
      </c>
      <c r="I20" t="str">
        <f t="shared" ca="1" si="9"/>
        <v>Always</v>
      </c>
      <c r="J20" t="str">
        <f t="shared" ca="1" si="10"/>
        <v>3-4 times</v>
      </c>
      <c r="K20" t="str">
        <f t="shared" ca="1" si="11"/>
        <v>Burgerking</v>
      </c>
      <c r="L20">
        <f t="shared" ca="1" si="6"/>
        <v>4141</v>
      </c>
      <c r="M20" t="str">
        <f t="shared" ca="1" si="12"/>
        <v>Desserts and Burgers</v>
      </c>
      <c r="N20" t="str">
        <f t="shared" ca="1" si="13"/>
        <v>Fruits &amp; Vegetables</v>
      </c>
      <c r="O20" t="str">
        <f t="shared" ca="1" si="7"/>
        <v>less fat and oil</v>
      </c>
    </row>
    <row r="21" spans="1:15" ht="15.75" customHeight="1" x14ac:dyDescent="0.2">
      <c r="A21" s="2">
        <v>20</v>
      </c>
      <c r="B21">
        <f t="shared" ca="1" si="0"/>
        <v>62</v>
      </c>
      <c r="C21" t="str">
        <f t="shared" ca="1" si="1"/>
        <v>Male</v>
      </c>
      <c r="D21" t="str">
        <f t="shared" ca="1" si="2"/>
        <v>Salaried</v>
      </c>
      <c r="E21" t="str">
        <f t="shared" ca="1" si="3"/>
        <v>No</v>
      </c>
      <c r="F21" t="str">
        <f t="shared" ca="1" si="4"/>
        <v>Vegetarian</v>
      </c>
      <c r="G21" t="str">
        <f t="shared" ca="1" si="8"/>
        <v>Soups</v>
      </c>
      <c r="H21">
        <f t="shared" ca="1" si="5"/>
        <v>26</v>
      </c>
      <c r="I21" t="str">
        <f t="shared" ca="1" si="9"/>
        <v>Often</v>
      </c>
      <c r="J21" t="str">
        <f t="shared" ca="1" si="10"/>
        <v>5-6 times</v>
      </c>
      <c r="K21" t="str">
        <f t="shared" ca="1" si="11"/>
        <v>Subway</v>
      </c>
      <c r="L21">
        <f t="shared" ca="1" si="6"/>
        <v>12142</v>
      </c>
      <c r="M21" t="str">
        <f t="shared" ca="1" si="12"/>
        <v>Didn't order</v>
      </c>
      <c r="N21" t="str">
        <f t="shared" ca="1" si="13"/>
        <v>Fruits &amp; Vegetables</v>
      </c>
      <c r="O21" t="str">
        <f t="shared" ca="1" si="7"/>
        <v>less salt and sugar</v>
      </c>
    </row>
    <row r="22" spans="1:15" ht="15.75" customHeight="1" x14ac:dyDescent="0.2">
      <c r="A22" s="2">
        <v>21</v>
      </c>
      <c r="B22">
        <f t="shared" ca="1" si="0"/>
        <v>53</v>
      </c>
      <c r="C22" t="str">
        <f t="shared" ca="1" si="1"/>
        <v>Female</v>
      </c>
      <c r="D22" t="str">
        <f t="shared" ca="1" si="2"/>
        <v>Salaried</v>
      </c>
      <c r="E22" t="str">
        <f t="shared" ca="1" si="3"/>
        <v>Yes</v>
      </c>
      <c r="F22" t="str">
        <f t="shared" ca="1" si="4"/>
        <v>Vegetarian</v>
      </c>
      <c r="G22" t="str">
        <f t="shared" ca="1" si="8"/>
        <v>Others</v>
      </c>
      <c r="H22">
        <f t="shared" ca="1" si="5"/>
        <v>64</v>
      </c>
      <c r="I22" t="str">
        <f t="shared" ca="1" si="9"/>
        <v>Often</v>
      </c>
      <c r="J22" t="str">
        <f t="shared" ca="1" si="10"/>
        <v>5-6 times</v>
      </c>
      <c r="K22" t="str">
        <f t="shared" ca="1" si="11"/>
        <v>KFC</v>
      </c>
      <c r="L22">
        <f t="shared" ca="1" si="6"/>
        <v>8964</v>
      </c>
      <c r="M22" t="str">
        <f t="shared" ca="1" si="12"/>
        <v>Didn't order</v>
      </c>
      <c r="N22" t="str">
        <f t="shared" ca="1" si="13"/>
        <v>Fruits &amp; Vegetables</v>
      </c>
      <c r="O22" t="str">
        <f t="shared" ca="1" si="7"/>
        <v>less salt and sugar</v>
      </c>
    </row>
    <row r="23" spans="1:15" ht="15.75" customHeight="1" x14ac:dyDescent="0.2">
      <c r="A23" s="2">
        <v>22</v>
      </c>
      <c r="B23">
        <f t="shared" ca="1" si="0"/>
        <v>48</v>
      </c>
      <c r="C23" t="str">
        <f t="shared" ca="1" si="1"/>
        <v>Transgender</v>
      </c>
      <c r="D23" t="str">
        <f t="shared" ca="1" si="2"/>
        <v>Unemployed</v>
      </c>
      <c r="E23" t="str">
        <f t="shared" ca="1" si="3"/>
        <v>Yes</v>
      </c>
      <c r="F23" t="str">
        <f t="shared" ca="1" si="4"/>
        <v>Vegetarian</v>
      </c>
      <c r="G23" t="str">
        <f t="shared" ca="1" si="8"/>
        <v>Rice/Roti</v>
      </c>
      <c r="H23">
        <f t="shared" ca="1" si="5"/>
        <v>42</v>
      </c>
      <c r="I23" t="str">
        <f t="shared" ca="1" si="9"/>
        <v>Sometimes</v>
      </c>
      <c r="J23" t="str">
        <f t="shared" ca="1" si="10"/>
        <v>5-6 times</v>
      </c>
      <c r="K23" t="str">
        <f t="shared" ca="1" si="11"/>
        <v>Subway</v>
      </c>
      <c r="L23">
        <f t="shared" ca="1" si="6"/>
        <v>16780</v>
      </c>
      <c r="M23" t="str">
        <f t="shared" ca="1" si="12"/>
        <v>Breakfast Menu</v>
      </c>
      <c r="N23" t="str">
        <f t="shared" ca="1" si="13"/>
        <v>Eggs and Milk</v>
      </c>
      <c r="O23" t="str">
        <f t="shared" ca="1" si="7"/>
        <v>less fat and oil</v>
      </c>
    </row>
    <row r="24" spans="1:15" ht="15.75" customHeight="1" x14ac:dyDescent="0.2">
      <c r="A24" s="2">
        <v>23</v>
      </c>
      <c r="B24">
        <f t="shared" ca="1" si="0"/>
        <v>26</v>
      </c>
      <c r="C24" t="str">
        <f t="shared" ca="1" si="1"/>
        <v>Female</v>
      </c>
      <c r="D24" t="str">
        <f t="shared" ca="1" si="2"/>
        <v>Salaried</v>
      </c>
      <c r="E24" t="str">
        <f t="shared" ca="1" si="3"/>
        <v>No</v>
      </c>
      <c r="F24" t="str">
        <f t="shared" ca="1" si="4"/>
        <v>Vegetarian</v>
      </c>
      <c r="G24" t="str">
        <f t="shared" ca="1" si="8"/>
        <v>Rice/Roti</v>
      </c>
      <c r="H24">
        <f t="shared" ca="1" si="5"/>
        <v>58</v>
      </c>
      <c r="I24" t="str">
        <f t="shared" ca="1" si="9"/>
        <v>Often</v>
      </c>
      <c r="J24" t="str">
        <f t="shared" ca="1" si="10"/>
        <v>1-2 times</v>
      </c>
      <c r="K24" t="str">
        <f t="shared" ca="1" si="11"/>
        <v>McDonald's</v>
      </c>
      <c r="L24">
        <f t="shared" ca="1" si="6"/>
        <v>1670</v>
      </c>
      <c r="M24" t="str">
        <f t="shared" ca="1" si="12"/>
        <v>Desserts and Burgers</v>
      </c>
      <c r="N24" t="str">
        <f t="shared" ca="1" si="13"/>
        <v>Meat and Meat Products</v>
      </c>
      <c r="O24" t="str">
        <f t="shared" ca="1" si="7"/>
        <v>less fat and oil</v>
      </c>
    </row>
    <row r="25" spans="1:15" ht="15.75" customHeight="1" x14ac:dyDescent="0.2">
      <c r="A25" s="2">
        <v>24</v>
      </c>
      <c r="B25">
        <f t="shared" ca="1" si="0"/>
        <v>46</v>
      </c>
      <c r="C25" t="str">
        <f t="shared" ca="1" si="1"/>
        <v>Male</v>
      </c>
      <c r="D25" t="str">
        <f t="shared" ca="1" si="2"/>
        <v>Self Employed</v>
      </c>
      <c r="E25" t="str">
        <f t="shared" ca="1" si="3"/>
        <v>No</v>
      </c>
      <c r="F25" t="str">
        <f t="shared" ca="1" si="4"/>
        <v>Vegetarian</v>
      </c>
      <c r="G25" t="str">
        <f t="shared" ca="1" si="8"/>
        <v>Fast Food</v>
      </c>
      <c r="H25">
        <f t="shared" ca="1" si="5"/>
        <v>23</v>
      </c>
      <c r="I25" t="str">
        <f t="shared" ca="1" si="9"/>
        <v>Never</v>
      </c>
      <c r="J25" t="str">
        <f t="shared" ca="1" si="10"/>
        <v>7 times or more</v>
      </c>
      <c r="K25" t="str">
        <f t="shared" ca="1" si="11"/>
        <v>Burgerking</v>
      </c>
      <c r="L25">
        <f t="shared" ca="1" si="6"/>
        <v>23251</v>
      </c>
      <c r="M25" t="str">
        <f t="shared" ca="1" si="12"/>
        <v>Biryani</v>
      </c>
      <c r="N25" t="str">
        <f t="shared" ca="1" si="13"/>
        <v>Eggs and Milk</v>
      </c>
      <c r="O25" t="str">
        <f t="shared" ca="1" si="7"/>
        <v>less salt and sugar</v>
      </c>
    </row>
    <row r="26" spans="1:15" ht="15.75" customHeight="1" x14ac:dyDescent="0.2">
      <c r="A26" s="2">
        <v>25</v>
      </c>
      <c r="B26">
        <f t="shared" ca="1" si="0"/>
        <v>35</v>
      </c>
      <c r="C26" t="str">
        <f t="shared" ca="1" si="1"/>
        <v>Female</v>
      </c>
      <c r="D26" t="str">
        <f t="shared" ca="1" si="2"/>
        <v>Business Owner</v>
      </c>
      <c r="E26" t="str">
        <f t="shared" ca="1" si="3"/>
        <v>No</v>
      </c>
      <c r="F26" t="str">
        <f t="shared" ca="1" si="4"/>
        <v>Non-Vegetarian</v>
      </c>
      <c r="G26" t="str">
        <f t="shared" ca="1" si="8"/>
        <v>Soups</v>
      </c>
      <c r="H26">
        <f t="shared" ca="1" si="5"/>
        <v>6</v>
      </c>
      <c r="I26" t="str">
        <f t="shared" ca="1" si="9"/>
        <v>Always</v>
      </c>
      <c r="J26" t="str">
        <f t="shared" ca="1" si="10"/>
        <v>NA</v>
      </c>
      <c r="K26" t="str">
        <f t="shared" ca="1" si="11"/>
        <v>Pizza Hut</v>
      </c>
      <c r="L26">
        <f t="shared" ca="1" si="6"/>
        <v>20776</v>
      </c>
      <c r="M26" t="str">
        <f t="shared" ca="1" si="12"/>
        <v>Breakfast Menu</v>
      </c>
      <c r="N26" t="str">
        <f t="shared" ca="1" si="13"/>
        <v>Cereals</v>
      </c>
      <c r="O26" t="str">
        <f t="shared" ca="1" si="7"/>
        <v>less salt and sugar</v>
      </c>
    </row>
    <row r="27" spans="1:15" ht="15.75" customHeight="1" x14ac:dyDescent="0.2">
      <c r="A27" s="2">
        <v>26</v>
      </c>
      <c r="B27">
        <f t="shared" ca="1" si="0"/>
        <v>59</v>
      </c>
      <c r="C27" t="str">
        <f t="shared" ca="1" si="1"/>
        <v>Transgender</v>
      </c>
      <c r="D27" t="str">
        <f t="shared" ca="1" si="2"/>
        <v>Business Owner</v>
      </c>
      <c r="E27" t="str">
        <f t="shared" ca="1" si="3"/>
        <v>Yes</v>
      </c>
      <c r="F27" t="str">
        <f t="shared" ca="1" si="4"/>
        <v>Non-Vegetarian</v>
      </c>
      <c r="G27" t="str">
        <f t="shared" ca="1" si="8"/>
        <v>Rice/Roti</v>
      </c>
      <c r="H27">
        <f t="shared" ca="1" si="5"/>
        <v>16</v>
      </c>
      <c r="I27" t="str">
        <f t="shared" ca="1" si="9"/>
        <v>Often</v>
      </c>
      <c r="J27" t="str">
        <f t="shared" ca="1" si="10"/>
        <v>1-2 times</v>
      </c>
      <c r="K27" t="str">
        <f t="shared" ca="1" si="11"/>
        <v>Subway</v>
      </c>
      <c r="L27">
        <f t="shared" ca="1" si="6"/>
        <v>10243</v>
      </c>
      <c r="M27" t="str">
        <f t="shared" ca="1" si="12"/>
        <v>Biryani</v>
      </c>
      <c r="N27" t="str">
        <f t="shared" ca="1" si="13"/>
        <v>Meat and Meat Products</v>
      </c>
      <c r="O27" t="str">
        <f t="shared" ca="1" si="7"/>
        <v>less salt and sugar</v>
      </c>
    </row>
    <row r="28" spans="1:15" ht="15.75" customHeight="1" x14ac:dyDescent="0.2">
      <c r="A28" s="2">
        <v>27</v>
      </c>
      <c r="B28">
        <f t="shared" ca="1" si="0"/>
        <v>26</v>
      </c>
      <c r="C28" t="str">
        <f t="shared" ca="1" si="1"/>
        <v>Male</v>
      </c>
      <c r="D28" t="str">
        <f t="shared" ca="1" si="2"/>
        <v>Salaried</v>
      </c>
      <c r="E28" t="str">
        <f t="shared" ca="1" si="3"/>
        <v>No</v>
      </c>
      <c r="F28" t="str">
        <f t="shared" ca="1" si="4"/>
        <v>Non-Vegetarian</v>
      </c>
      <c r="G28" t="str">
        <f t="shared" ca="1" si="8"/>
        <v>Soups</v>
      </c>
      <c r="H28">
        <f t="shared" ca="1" si="5"/>
        <v>59</v>
      </c>
      <c r="I28" t="str">
        <f t="shared" ca="1" si="9"/>
        <v>Sometimes</v>
      </c>
      <c r="J28" t="str">
        <f t="shared" ca="1" si="10"/>
        <v>NA</v>
      </c>
      <c r="K28" t="str">
        <f t="shared" ca="1" si="11"/>
        <v>Pizza Hut</v>
      </c>
      <c r="L28">
        <f t="shared" ca="1" si="6"/>
        <v>9098</v>
      </c>
      <c r="M28" t="str">
        <f t="shared" ca="1" si="12"/>
        <v>Biryani</v>
      </c>
      <c r="N28" t="str">
        <f t="shared" ca="1" si="13"/>
        <v>Fish and Sea food</v>
      </c>
      <c r="O28" t="str">
        <f t="shared" ca="1" si="7"/>
        <v>fresh and unprocessed</v>
      </c>
    </row>
    <row r="29" spans="1:15" ht="15.75" customHeight="1" x14ac:dyDescent="0.2">
      <c r="A29" s="2">
        <v>28</v>
      </c>
      <c r="B29">
        <f t="shared" ca="1" si="0"/>
        <v>53</v>
      </c>
      <c r="C29" t="str">
        <f t="shared" ca="1" si="1"/>
        <v>Transgender</v>
      </c>
      <c r="D29" t="str">
        <f t="shared" ca="1" si="2"/>
        <v>Salaried</v>
      </c>
      <c r="E29" t="str">
        <f t="shared" ca="1" si="3"/>
        <v>Yes</v>
      </c>
      <c r="F29" t="str">
        <f t="shared" ca="1" si="4"/>
        <v>Non-Vegetarian</v>
      </c>
      <c r="G29" t="str">
        <f t="shared" ca="1" si="8"/>
        <v>Soups</v>
      </c>
      <c r="H29">
        <f t="shared" ca="1" si="5"/>
        <v>6</v>
      </c>
      <c r="I29" t="str">
        <f t="shared" ca="1" si="9"/>
        <v>Sometimes</v>
      </c>
      <c r="J29" t="str">
        <f t="shared" ca="1" si="10"/>
        <v>3-4 times</v>
      </c>
      <c r="K29" t="str">
        <f t="shared" ca="1" si="11"/>
        <v>Pizza Hut</v>
      </c>
      <c r="L29">
        <f t="shared" ca="1" si="6"/>
        <v>17933</v>
      </c>
      <c r="M29" t="str">
        <f t="shared" ca="1" si="12"/>
        <v>Biryani</v>
      </c>
      <c r="N29" t="str">
        <f t="shared" ca="1" si="13"/>
        <v>Eggs and Milk</v>
      </c>
      <c r="O29" t="str">
        <f t="shared" ca="1" si="7"/>
        <v>fresh and unprocessed</v>
      </c>
    </row>
    <row r="30" spans="1:15" ht="15.75" customHeight="1" x14ac:dyDescent="0.2">
      <c r="A30" s="2">
        <v>29</v>
      </c>
      <c r="B30">
        <f t="shared" ca="1" si="0"/>
        <v>48</v>
      </c>
      <c r="C30" t="str">
        <f t="shared" ca="1" si="1"/>
        <v>Transgender</v>
      </c>
      <c r="D30" t="str">
        <f t="shared" ca="1" si="2"/>
        <v>Salaried</v>
      </c>
      <c r="E30" t="str">
        <f t="shared" ca="1" si="3"/>
        <v>Yes</v>
      </c>
      <c r="F30" t="str">
        <f t="shared" ca="1" si="4"/>
        <v>Vegetarian</v>
      </c>
      <c r="G30" t="str">
        <f t="shared" ca="1" si="8"/>
        <v>Others</v>
      </c>
      <c r="H30">
        <f t="shared" ca="1" si="5"/>
        <v>27</v>
      </c>
      <c r="I30" t="str">
        <f t="shared" ca="1" si="9"/>
        <v>Never</v>
      </c>
      <c r="J30" t="str">
        <f t="shared" ca="1" si="10"/>
        <v>1-2 times</v>
      </c>
      <c r="K30" t="str">
        <f t="shared" ca="1" si="11"/>
        <v>Pizza Hut</v>
      </c>
      <c r="L30">
        <f t="shared" ca="1" si="6"/>
        <v>1367</v>
      </c>
      <c r="M30" t="str">
        <f t="shared" ca="1" si="12"/>
        <v>Desserts and Burgers</v>
      </c>
      <c r="N30" t="str">
        <f t="shared" ca="1" si="13"/>
        <v>Cereals</v>
      </c>
      <c r="O30" t="str">
        <f t="shared" ca="1" si="7"/>
        <v>less salt and sugar</v>
      </c>
    </row>
    <row r="31" spans="1:15" ht="15.75" customHeight="1" x14ac:dyDescent="0.2">
      <c r="A31" s="2">
        <v>30</v>
      </c>
      <c r="B31">
        <f t="shared" ca="1" si="0"/>
        <v>57</v>
      </c>
      <c r="C31" t="str">
        <f t="shared" ca="1" si="1"/>
        <v>Transgender</v>
      </c>
      <c r="D31" t="str">
        <f t="shared" ca="1" si="2"/>
        <v>Salaried</v>
      </c>
      <c r="E31" t="str">
        <f t="shared" ca="1" si="3"/>
        <v>Yes</v>
      </c>
      <c r="F31" t="str">
        <f t="shared" ca="1" si="4"/>
        <v>Vegetarian</v>
      </c>
      <c r="G31" t="str">
        <f t="shared" ca="1" si="8"/>
        <v>Fast Food</v>
      </c>
      <c r="H31">
        <f t="shared" ca="1" si="5"/>
        <v>57</v>
      </c>
      <c r="I31" t="str">
        <f t="shared" ca="1" si="9"/>
        <v>Often</v>
      </c>
      <c r="J31" t="str">
        <f t="shared" ca="1" si="10"/>
        <v>3-4 times</v>
      </c>
      <c r="K31" t="str">
        <f t="shared" ca="1" si="11"/>
        <v>Burgerking</v>
      </c>
      <c r="L31">
        <f t="shared" ca="1" si="6"/>
        <v>24620</v>
      </c>
      <c r="M31" t="str">
        <f t="shared" ca="1" si="12"/>
        <v>Desserts and Burgers</v>
      </c>
      <c r="N31" t="str">
        <f t="shared" ca="1" si="13"/>
        <v>Fish and Sea food</v>
      </c>
      <c r="O31" t="str">
        <f t="shared" ca="1" si="7"/>
        <v>less fat and oil</v>
      </c>
    </row>
    <row r="32" spans="1:15" ht="15.75" customHeight="1" x14ac:dyDescent="0.2">
      <c r="A32" s="2">
        <v>31</v>
      </c>
      <c r="B32">
        <f t="shared" ca="1" si="0"/>
        <v>27</v>
      </c>
      <c r="C32" t="str">
        <f t="shared" ca="1" si="1"/>
        <v>Female</v>
      </c>
      <c r="D32" t="str">
        <f t="shared" ca="1" si="2"/>
        <v>Self Employed</v>
      </c>
      <c r="E32" t="str">
        <f t="shared" ca="1" si="3"/>
        <v>No</v>
      </c>
      <c r="F32" t="str">
        <f t="shared" ca="1" si="4"/>
        <v>Non-Vegetarian</v>
      </c>
      <c r="G32" t="str">
        <f t="shared" ca="1" si="8"/>
        <v>Others</v>
      </c>
      <c r="H32">
        <f t="shared" ca="1" si="5"/>
        <v>29</v>
      </c>
      <c r="I32" t="str">
        <f t="shared" ca="1" si="9"/>
        <v>Often</v>
      </c>
      <c r="J32" t="str">
        <f t="shared" ca="1" si="10"/>
        <v>NA</v>
      </c>
      <c r="K32" t="str">
        <f t="shared" ca="1" si="11"/>
        <v>Pizza Hut</v>
      </c>
      <c r="L32">
        <f t="shared" ca="1" si="6"/>
        <v>23677</v>
      </c>
      <c r="M32" t="str">
        <f t="shared" ca="1" si="12"/>
        <v>Breakfast Menu</v>
      </c>
      <c r="N32" t="str">
        <f t="shared" ca="1" si="13"/>
        <v>Fruits &amp; Vegetables</v>
      </c>
      <c r="O32" t="str">
        <f t="shared" ca="1" si="7"/>
        <v>less fat and oil</v>
      </c>
    </row>
    <row r="33" spans="1:15" ht="15.75" customHeight="1" x14ac:dyDescent="0.2">
      <c r="A33" s="2">
        <v>32</v>
      </c>
      <c r="B33">
        <f t="shared" ca="1" si="0"/>
        <v>44</v>
      </c>
      <c r="C33" t="str">
        <f t="shared" ca="1" si="1"/>
        <v>Female</v>
      </c>
      <c r="D33" t="str">
        <f t="shared" ca="1" si="2"/>
        <v>Salaried</v>
      </c>
      <c r="E33" t="str">
        <f t="shared" ca="1" si="3"/>
        <v>No</v>
      </c>
      <c r="F33" t="str">
        <f t="shared" ca="1" si="4"/>
        <v>Vegetarian</v>
      </c>
      <c r="G33" t="str">
        <f t="shared" ca="1" si="8"/>
        <v>Fast Food</v>
      </c>
      <c r="H33">
        <f t="shared" ca="1" si="5"/>
        <v>46</v>
      </c>
      <c r="I33" t="str">
        <f t="shared" ca="1" si="9"/>
        <v>Always</v>
      </c>
      <c r="J33" t="str">
        <f t="shared" ca="1" si="10"/>
        <v>1-2 times</v>
      </c>
      <c r="K33" t="str">
        <f t="shared" ca="1" si="11"/>
        <v>KFC</v>
      </c>
      <c r="L33">
        <f t="shared" ca="1" si="6"/>
        <v>13812</v>
      </c>
      <c r="M33" t="str">
        <f t="shared" ca="1" si="12"/>
        <v>Breakfast Menu</v>
      </c>
      <c r="N33" t="str">
        <f t="shared" ca="1" si="13"/>
        <v>Eggs and Milk</v>
      </c>
      <c r="O33" t="str">
        <f t="shared" ca="1" si="7"/>
        <v>fresh and unprocessed</v>
      </c>
    </row>
    <row r="34" spans="1:15" ht="15.75" customHeight="1" x14ac:dyDescent="0.2">
      <c r="A34" s="2">
        <v>33</v>
      </c>
      <c r="B34">
        <f t="shared" ca="1" si="0"/>
        <v>70</v>
      </c>
      <c r="C34" t="str">
        <f t="shared" ca="1" si="1"/>
        <v>Female</v>
      </c>
      <c r="D34" t="str">
        <f t="shared" ca="1" si="2"/>
        <v>Unemployed</v>
      </c>
      <c r="E34" t="str">
        <f t="shared" ca="1" si="3"/>
        <v>No</v>
      </c>
      <c r="F34" t="str">
        <f t="shared" ca="1" si="4"/>
        <v>Non-Vegetarian</v>
      </c>
      <c r="G34" t="str">
        <f t="shared" ca="1" si="8"/>
        <v>Fast Food</v>
      </c>
      <c r="H34">
        <f t="shared" ca="1" si="5"/>
        <v>57</v>
      </c>
      <c r="I34" t="str">
        <f t="shared" ca="1" si="9"/>
        <v>Always</v>
      </c>
      <c r="J34" t="str">
        <f t="shared" ca="1" si="10"/>
        <v>1-2 times</v>
      </c>
      <c r="K34" t="str">
        <f t="shared" ca="1" si="11"/>
        <v>McDonald's</v>
      </c>
      <c r="L34">
        <f t="shared" ca="1" si="6"/>
        <v>17551</v>
      </c>
      <c r="M34" t="str">
        <f t="shared" ca="1" si="12"/>
        <v>Didn't order</v>
      </c>
      <c r="N34" t="str">
        <f t="shared" ca="1" si="13"/>
        <v>Fish and Sea food</v>
      </c>
      <c r="O34" t="str">
        <f t="shared" ca="1" si="7"/>
        <v>less fat and oil</v>
      </c>
    </row>
    <row r="35" spans="1:15" ht="15.75" customHeight="1" x14ac:dyDescent="0.2">
      <c r="A35" s="2">
        <v>34</v>
      </c>
      <c r="B35">
        <f t="shared" ca="1" si="0"/>
        <v>62</v>
      </c>
      <c r="C35" t="str">
        <f t="shared" ca="1" si="1"/>
        <v>Male</v>
      </c>
      <c r="D35" t="str">
        <f t="shared" ca="1" si="2"/>
        <v>Unemployed</v>
      </c>
      <c r="E35" t="str">
        <f t="shared" ca="1" si="3"/>
        <v>No</v>
      </c>
      <c r="F35" t="str">
        <f t="shared" ca="1" si="4"/>
        <v>Vegetarian</v>
      </c>
      <c r="G35" t="str">
        <f t="shared" ca="1" si="8"/>
        <v>Soups</v>
      </c>
      <c r="H35">
        <f t="shared" ca="1" si="5"/>
        <v>60</v>
      </c>
      <c r="I35" t="str">
        <f t="shared" ca="1" si="9"/>
        <v>Often</v>
      </c>
      <c r="J35" t="str">
        <f t="shared" ca="1" si="10"/>
        <v>7 times or more</v>
      </c>
      <c r="K35" t="str">
        <f t="shared" ca="1" si="11"/>
        <v>McDonald's</v>
      </c>
      <c r="L35">
        <f t="shared" ca="1" si="6"/>
        <v>10341</v>
      </c>
      <c r="M35" t="str">
        <f t="shared" ca="1" si="12"/>
        <v>Didn't order</v>
      </c>
      <c r="N35" t="str">
        <f t="shared" ca="1" si="13"/>
        <v>Eggs and Milk</v>
      </c>
      <c r="O35" t="str">
        <f t="shared" ca="1" si="7"/>
        <v>fresh and unprocessed</v>
      </c>
    </row>
    <row r="36" spans="1:15" ht="15.75" customHeight="1" x14ac:dyDescent="0.2">
      <c r="A36" s="2">
        <v>35</v>
      </c>
      <c r="B36">
        <f t="shared" ca="1" si="0"/>
        <v>20</v>
      </c>
      <c r="C36" t="str">
        <f t="shared" ca="1" si="1"/>
        <v>Transgender</v>
      </c>
      <c r="D36" t="str">
        <f t="shared" ca="1" si="2"/>
        <v>Salaried</v>
      </c>
      <c r="E36" t="str">
        <f t="shared" ca="1" si="3"/>
        <v>Yes</v>
      </c>
      <c r="F36" t="str">
        <f t="shared" ca="1" si="4"/>
        <v>Non-Vegetarian</v>
      </c>
      <c r="G36" t="str">
        <f t="shared" ca="1" si="8"/>
        <v>Rice/Roti</v>
      </c>
      <c r="H36">
        <f t="shared" ca="1" si="5"/>
        <v>17</v>
      </c>
      <c r="I36" t="str">
        <f t="shared" ca="1" si="9"/>
        <v>Always</v>
      </c>
      <c r="J36" t="str">
        <f t="shared" ca="1" si="10"/>
        <v>1-2 times</v>
      </c>
      <c r="K36" t="str">
        <f t="shared" ca="1" si="11"/>
        <v>Pizza Hut</v>
      </c>
      <c r="L36">
        <f t="shared" ca="1" si="6"/>
        <v>12474</v>
      </c>
      <c r="M36" t="str">
        <f t="shared" ca="1" si="12"/>
        <v>Biryani</v>
      </c>
      <c r="N36" t="str">
        <f t="shared" ca="1" si="13"/>
        <v>Meat and Meat Products</v>
      </c>
      <c r="O36" t="str">
        <f t="shared" ca="1" si="7"/>
        <v>less fat and oil</v>
      </c>
    </row>
    <row r="37" spans="1:15" ht="15.75" customHeight="1" x14ac:dyDescent="0.2">
      <c r="A37" s="2">
        <v>36</v>
      </c>
      <c r="B37">
        <f t="shared" ca="1" si="0"/>
        <v>29</v>
      </c>
      <c r="C37" t="str">
        <f t="shared" ca="1" si="1"/>
        <v>Female</v>
      </c>
      <c r="D37" t="str">
        <f t="shared" ca="1" si="2"/>
        <v>Self Employed</v>
      </c>
      <c r="E37" t="str">
        <f t="shared" ca="1" si="3"/>
        <v>Yes</v>
      </c>
      <c r="F37" t="str">
        <f t="shared" ca="1" si="4"/>
        <v>Vegetarian</v>
      </c>
      <c r="G37" t="str">
        <f t="shared" ca="1" si="8"/>
        <v>Rice/Roti</v>
      </c>
      <c r="H37">
        <f t="shared" ca="1" si="5"/>
        <v>35</v>
      </c>
      <c r="I37" t="str">
        <f t="shared" ca="1" si="9"/>
        <v>Sometimes</v>
      </c>
      <c r="J37" t="str">
        <f t="shared" ca="1" si="10"/>
        <v>7 times or more</v>
      </c>
      <c r="K37" t="str">
        <f t="shared" ca="1" si="11"/>
        <v>Subway</v>
      </c>
      <c r="L37">
        <f t="shared" ca="1" si="6"/>
        <v>10321</v>
      </c>
      <c r="M37" t="str">
        <f t="shared" ca="1" si="12"/>
        <v>Desserts and Burgers</v>
      </c>
      <c r="N37" t="str">
        <f t="shared" ca="1" si="13"/>
        <v>Meat and Meat Products</v>
      </c>
      <c r="O37" t="str">
        <f t="shared" ca="1" si="7"/>
        <v>fresh and unprocessed</v>
      </c>
    </row>
    <row r="38" spans="1:15" ht="15.75" customHeight="1" x14ac:dyDescent="0.2">
      <c r="A38" s="2">
        <v>37</v>
      </c>
      <c r="B38">
        <f t="shared" ca="1" si="0"/>
        <v>28</v>
      </c>
      <c r="C38" t="str">
        <f t="shared" ca="1" si="1"/>
        <v>Male</v>
      </c>
      <c r="D38" t="str">
        <f t="shared" ca="1" si="2"/>
        <v>Business Owner</v>
      </c>
      <c r="E38" t="str">
        <f t="shared" ca="1" si="3"/>
        <v>Yes</v>
      </c>
      <c r="F38" t="str">
        <f t="shared" ca="1" si="4"/>
        <v>Vegetarian</v>
      </c>
      <c r="G38" t="str">
        <f t="shared" ca="1" si="8"/>
        <v>Fast Food</v>
      </c>
      <c r="H38">
        <f t="shared" ca="1" si="5"/>
        <v>36</v>
      </c>
      <c r="I38" t="str">
        <f t="shared" ca="1" si="9"/>
        <v>Always</v>
      </c>
      <c r="J38" t="str">
        <f t="shared" ca="1" si="10"/>
        <v>1-2 times</v>
      </c>
      <c r="K38" t="str">
        <f t="shared" ca="1" si="11"/>
        <v>Pizza Hut</v>
      </c>
      <c r="L38">
        <f t="shared" ca="1" si="6"/>
        <v>24337</v>
      </c>
      <c r="M38" t="str">
        <f t="shared" ca="1" si="12"/>
        <v>Biryani</v>
      </c>
      <c r="N38" t="str">
        <f t="shared" ca="1" si="13"/>
        <v>Fruits &amp; Vegetables</v>
      </c>
      <c r="O38" t="str">
        <f t="shared" ca="1" si="7"/>
        <v>less fat and oil</v>
      </c>
    </row>
    <row r="39" spans="1:15" ht="15.75" customHeight="1" x14ac:dyDescent="0.2">
      <c r="A39" s="2">
        <v>38</v>
      </c>
      <c r="B39">
        <f t="shared" ca="1" si="0"/>
        <v>45</v>
      </c>
      <c r="C39" t="str">
        <f t="shared" ca="1" si="1"/>
        <v>Female</v>
      </c>
      <c r="D39" t="str">
        <f t="shared" ca="1" si="2"/>
        <v>Unemployed</v>
      </c>
      <c r="E39" t="str">
        <f t="shared" ca="1" si="3"/>
        <v>No</v>
      </c>
      <c r="F39" t="str">
        <f t="shared" ca="1" si="4"/>
        <v>Non-Vegetarian</v>
      </c>
      <c r="G39" t="str">
        <f t="shared" ca="1" si="8"/>
        <v>Soups</v>
      </c>
      <c r="H39">
        <f t="shared" ca="1" si="5"/>
        <v>6</v>
      </c>
      <c r="I39" t="str">
        <f t="shared" ca="1" si="9"/>
        <v>Always</v>
      </c>
      <c r="J39" t="str">
        <f t="shared" ca="1" si="10"/>
        <v>3-4 times</v>
      </c>
      <c r="K39" t="str">
        <f t="shared" ca="1" si="11"/>
        <v>McDonald's</v>
      </c>
      <c r="L39">
        <f t="shared" ca="1" si="6"/>
        <v>12446</v>
      </c>
      <c r="M39" t="str">
        <f t="shared" ca="1" si="12"/>
        <v>Biryani</v>
      </c>
      <c r="N39" t="str">
        <f t="shared" ca="1" si="13"/>
        <v>Fruits &amp; Vegetables</v>
      </c>
      <c r="O39" t="str">
        <f t="shared" ca="1" si="7"/>
        <v>less salt and sugar</v>
      </c>
    </row>
    <row r="40" spans="1:15" ht="15.75" customHeight="1" x14ac:dyDescent="0.2">
      <c r="A40" s="2">
        <v>39</v>
      </c>
      <c r="B40">
        <f t="shared" ca="1" si="0"/>
        <v>19</v>
      </c>
      <c r="C40" t="str">
        <f t="shared" ca="1" si="1"/>
        <v>Male</v>
      </c>
      <c r="D40" t="str">
        <f t="shared" ca="1" si="2"/>
        <v>Unemployed</v>
      </c>
      <c r="E40" t="str">
        <f t="shared" ca="1" si="3"/>
        <v>Yes</v>
      </c>
      <c r="F40" t="str">
        <f t="shared" ca="1" si="4"/>
        <v>Vegetarian</v>
      </c>
      <c r="G40" t="str">
        <f t="shared" ca="1" si="8"/>
        <v>Fast Food</v>
      </c>
      <c r="H40">
        <f t="shared" ca="1" si="5"/>
        <v>20</v>
      </c>
      <c r="I40" t="str">
        <f t="shared" ca="1" si="9"/>
        <v>Often</v>
      </c>
      <c r="J40" t="str">
        <f t="shared" ca="1" si="10"/>
        <v>1-2 times</v>
      </c>
      <c r="K40" t="str">
        <f t="shared" ca="1" si="11"/>
        <v>KFC</v>
      </c>
      <c r="L40">
        <f t="shared" ca="1" si="6"/>
        <v>19518</v>
      </c>
      <c r="M40" t="str">
        <f t="shared" ca="1" si="12"/>
        <v>Desserts and Burgers</v>
      </c>
      <c r="N40" t="str">
        <f t="shared" ca="1" si="13"/>
        <v>Fruits &amp; Vegetables</v>
      </c>
      <c r="O40" t="str">
        <f t="shared" ca="1" si="7"/>
        <v>fresh and unprocessed</v>
      </c>
    </row>
    <row r="41" spans="1:15" ht="15.75" customHeight="1" x14ac:dyDescent="0.2">
      <c r="A41" s="2">
        <v>40</v>
      </c>
      <c r="B41">
        <f t="shared" ca="1" si="0"/>
        <v>52</v>
      </c>
      <c r="C41" t="str">
        <f t="shared" ca="1" si="1"/>
        <v>Male</v>
      </c>
      <c r="D41" t="str">
        <f t="shared" ca="1" si="2"/>
        <v>Salaried</v>
      </c>
      <c r="E41" t="str">
        <f t="shared" ca="1" si="3"/>
        <v>No</v>
      </c>
      <c r="F41" t="str">
        <f t="shared" ca="1" si="4"/>
        <v>Vegetarian</v>
      </c>
      <c r="G41" t="str">
        <f t="shared" ca="1" si="8"/>
        <v>Soups</v>
      </c>
      <c r="H41">
        <f t="shared" ca="1" si="5"/>
        <v>10</v>
      </c>
      <c r="I41" t="str">
        <f t="shared" ca="1" si="9"/>
        <v>Often</v>
      </c>
      <c r="J41" t="str">
        <f t="shared" ca="1" si="10"/>
        <v>5-6 times</v>
      </c>
      <c r="K41" t="str">
        <f t="shared" ca="1" si="11"/>
        <v>Subway</v>
      </c>
      <c r="L41">
        <f t="shared" ca="1" si="6"/>
        <v>19330</v>
      </c>
      <c r="M41" t="str">
        <f t="shared" ca="1" si="12"/>
        <v>Desserts and Burgers</v>
      </c>
      <c r="N41" t="str">
        <f t="shared" ca="1" si="13"/>
        <v>Meat and Meat Products</v>
      </c>
      <c r="O41" t="str">
        <f t="shared" ca="1" si="7"/>
        <v>fresh and unprocessed</v>
      </c>
    </row>
    <row r="42" spans="1:15" ht="15.75" customHeight="1" x14ac:dyDescent="0.2">
      <c r="A42" s="2">
        <v>41</v>
      </c>
      <c r="B42">
        <f t="shared" ca="1" si="0"/>
        <v>27</v>
      </c>
      <c r="C42" t="str">
        <f t="shared" ca="1" si="1"/>
        <v>Male</v>
      </c>
      <c r="D42" t="str">
        <f t="shared" ca="1" si="2"/>
        <v>Self Employed</v>
      </c>
      <c r="E42" t="str">
        <f t="shared" ca="1" si="3"/>
        <v>Yes</v>
      </c>
      <c r="F42" t="str">
        <f t="shared" ca="1" si="4"/>
        <v>Vegetarian</v>
      </c>
      <c r="G42" t="str">
        <f t="shared" ca="1" si="8"/>
        <v>Soups</v>
      </c>
      <c r="H42">
        <f t="shared" ca="1" si="5"/>
        <v>47</v>
      </c>
      <c r="I42" t="str">
        <f t="shared" ca="1" si="9"/>
        <v>Always</v>
      </c>
      <c r="J42" t="str">
        <f t="shared" ca="1" si="10"/>
        <v>7 times or more</v>
      </c>
      <c r="K42" t="str">
        <f t="shared" ca="1" si="11"/>
        <v>Pizza Hut</v>
      </c>
      <c r="L42">
        <f t="shared" ca="1" si="6"/>
        <v>1247</v>
      </c>
      <c r="M42" t="str">
        <f t="shared" ca="1" si="12"/>
        <v>Pizza and Pasta</v>
      </c>
      <c r="N42" t="str">
        <f t="shared" ca="1" si="13"/>
        <v>Cereals</v>
      </c>
      <c r="O42" t="str">
        <f t="shared" ca="1" si="7"/>
        <v>less salt and sugar</v>
      </c>
    </row>
    <row r="43" spans="1:15" ht="15.75" customHeight="1" x14ac:dyDescent="0.2">
      <c r="A43" s="2">
        <v>42</v>
      </c>
      <c r="B43">
        <f t="shared" ca="1" si="0"/>
        <v>24</v>
      </c>
      <c r="C43" t="str">
        <f t="shared" ca="1" si="1"/>
        <v>Transgender</v>
      </c>
      <c r="D43" t="str">
        <f t="shared" ca="1" si="2"/>
        <v>Self Employed</v>
      </c>
      <c r="E43" t="str">
        <f t="shared" ca="1" si="3"/>
        <v>Yes</v>
      </c>
      <c r="F43" t="str">
        <f t="shared" ca="1" si="4"/>
        <v>Vegetarian</v>
      </c>
      <c r="G43" t="str">
        <f t="shared" ca="1" si="8"/>
        <v>Rice/Roti</v>
      </c>
      <c r="H43">
        <f t="shared" ca="1" si="5"/>
        <v>64</v>
      </c>
      <c r="I43" t="str">
        <f t="shared" ca="1" si="9"/>
        <v>Often</v>
      </c>
      <c r="J43" t="str">
        <f t="shared" ca="1" si="10"/>
        <v>NA</v>
      </c>
      <c r="K43" t="str">
        <f t="shared" ca="1" si="11"/>
        <v>KFC</v>
      </c>
      <c r="L43">
        <f t="shared" ca="1" si="6"/>
        <v>9611</v>
      </c>
      <c r="M43" t="str">
        <f t="shared" ca="1" si="12"/>
        <v>Pizza and Pasta</v>
      </c>
      <c r="N43" t="str">
        <f t="shared" ca="1" si="13"/>
        <v>Fish and Sea food</v>
      </c>
      <c r="O43" t="str">
        <f t="shared" ca="1" si="7"/>
        <v>less fat and oil</v>
      </c>
    </row>
    <row r="44" spans="1:15" ht="15.75" customHeight="1" x14ac:dyDescent="0.2">
      <c r="A44" s="2">
        <v>43</v>
      </c>
      <c r="B44">
        <f t="shared" ca="1" si="0"/>
        <v>34</v>
      </c>
      <c r="C44" t="str">
        <f t="shared" ca="1" si="1"/>
        <v>Male</v>
      </c>
      <c r="D44" t="str">
        <f t="shared" ca="1" si="2"/>
        <v>Business Owner</v>
      </c>
      <c r="E44" t="str">
        <f t="shared" ca="1" si="3"/>
        <v>No</v>
      </c>
      <c r="F44" t="str">
        <f t="shared" ca="1" si="4"/>
        <v>Non-Vegetarian</v>
      </c>
      <c r="G44" t="str">
        <f t="shared" ca="1" si="8"/>
        <v>Rice/Roti</v>
      </c>
      <c r="H44">
        <f t="shared" ca="1" si="5"/>
        <v>59</v>
      </c>
      <c r="I44" t="str">
        <f t="shared" ca="1" si="9"/>
        <v>Never</v>
      </c>
      <c r="J44" t="str">
        <f t="shared" ca="1" si="10"/>
        <v>3-4 times</v>
      </c>
      <c r="K44" t="str">
        <f t="shared" ca="1" si="11"/>
        <v>Subway</v>
      </c>
      <c r="L44">
        <f t="shared" ca="1" si="6"/>
        <v>12490</v>
      </c>
      <c r="M44" t="str">
        <f t="shared" ca="1" si="12"/>
        <v>Didn't order</v>
      </c>
      <c r="N44" t="str">
        <f t="shared" ca="1" si="13"/>
        <v>Fish and Sea food</v>
      </c>
      <c r="O44" t="str">
        <f t="shared" ca="1" si="7"/>
        <v>less fat and oil</v>
      </c>
    </row>
    <row r="45" spans="1:15" ht="15.75" customHeight="1" x14ac:dyDescent="0.2">
      <c r="A45" s="2">
        <v>44</v>
      </c>
      <c r="B45">
        <f t="shared" ca="1" si="0"/>
        <v>24</v>
      </c>
      <c r="C45" t="str">
        <f t="shared" ca="1" si="1"/>
        <v>Female</v>
      </c>
      <c r="D45" t="str">
        <f t="shared" ca="1" si="2"/>
        <v>Unemployed</v>
      </c>
      <c r="E45" t="str">
        <f t="shared" ca="1" si="3"/>
        <v>No</v>
      </c>
      <c r="F45" t="str">
        <f t="shared" ca="1" si="4"/>
        <v>Vegetarian</v>
      </c>
      <c r="G45" t="str">
        <f t="shared" ca="1" si="8"/>
        <v>Fast Food</v>
      </c>
      <c r="H45">
        <f t="shared" ca="1" si="5"/>
        <v>33</v>
      </c>
      <c r="I45" t="str">
        <f t="shared" ca="1" si="9"/>
        <v>Always</v>
      </c>
      <c r="J45" t="str">
        <f t="shared" ca="1" si="10"/>
        <v>3-4 times</v>
      </c>
      <c r="K45" t="str">
        <f t="shared" ca="1" si="11"/>
        <v>Burgerking</v>
      </c>
      <c r="L45">
        <f t="shared" ca="1" si="6"/>
        <v>17094</v>
      </c>
      <c r="M45" t="str">
        <f t="shared" ca="1" si="12"/>
        <v>Didn't order</v>
      </c>
      <c r="N45" t="str">
        <f t="shared" ca="1" si="13"/>
        <v>Eggs and Milk</v>
      </c>
      <c r="O45" t="str">
        <f t="shared" ca="1" si="7"/>
        <v>fresh and unprocessed</v>
      </c>
    </row>
    <row r="46" spans="1:15" ht="15.75" customHeight="1" x14ac:dyDescent="0.2">
      <c r="A46" s="2">
        <v>45</v>
      </c>
      <c r="B46">
        <f t="shared" ca="1" si="0"/>
        <v>64</v>
      </c>
      <c r="C46" t="str">
        <f t="shared" ca="1" si="1"/>
        <v>Male</v>
      </c>
      <c r="D46" t="str">
        <f t="shared" ca="1" si="2"/>
        <v>Self Employed</v>
      </c>
      <c r="E46" t="str">
        <f t="shared" ca="1" si="3"/>
        <v>No</v>
      </c>
      <c r="F46" t="str">
        <f t="shared" ca="1" si="4"/>
        <v>Non-Vegetarian</v>
      </c>
      <c r="G46" t="str">
        <f t="shared" ca="1" si="8"/>
        <v>Others</v>
      </c>
      <c r="H46">
        <f t="shared" ca="1" si="5"/>
        <v>13</v>
      </c>
      <c r="I46" t="str">
        <f t="shared" ca="1" si="9"/>
        <v>Never</v>
      </c>
      <c r="J46" t="str">
        <f t="shared" ca="1" si="10"/>
        <v>NA</v>
      </c>
      <c r="K46" t="str">
        <f t="shared" ca="1" si="11"/>
        <v>Burgerking</v>
      </c>
      <c r="L46">
        <f t="shared" ca="1" si="6"/>
        <v>10382</v>
      </c>
      <c r="M46" t="str">
        <f t="shared" ca="1" si="12"/>
        <v>Desserts and Burgers</v>
      </c>
      <c r="N46" t="str">
        <f t="shared" ca="1" si="13"/>
        <v>Meat and Meat Products</v>
      </c>
      <c r="O46" t="str">
        <f t="shared" ca="1" si="7"/>
        <v>less fat and oil</v>
      </c>
    </row>
    <row r="47" spans="1:15" ht="15.75" customHeight="1" x14ac:dyDescent="0.2">
      <c r="A47" s="2">
        <v>46</v>
      </c>
      <c r="B47">
        <f t="shared" ca="1" si="0"/>
        <v>31</v>
      </c>
      <c r="C47" t="str">
        <f t="shared" ca="1" si="1"/>
        <v>Female</v>
      </c>
      <c r="D47" t="str">
        <f t="shared" ca="1" si="2"/>
        <v>Business Owner</v>
      </c>
      <c r="E47" t="str">
        <f t="shared" ca="1" si="3"/>
        <v>Yes</v>
      </c>
      <c r="F47" t="str">
        <f t="shared" ca="1" si="4"/>
        <v>Non-Vegetarian</v>
      </c>
      <c r="G47" t="str">
        <f t="shared" ca="1" si="8"/>
        <v>Fast Food</v>
      </c>
      <c r="H47">
        <f t="shared" ca="1" si="5"/>
        <v>24</v>
      </c>
      <c r="I47" t="str">
        <f t="shared" ca="1" si="9"/>
        <v>Never</v>
      </c>
      <c r="J47" t="str">
        <f t="shared" ca="1" si="10"/>
        <v>1-2 times</v>
      </c>
      <c r="K47" t="str">
        <f t="shared" ca="1" si="11"/>
        <v>KFC</v>
      </c>
      <c r="L47">
        <f t="shared" ca="1" si="6"/>
        <v>23757</v>
      </c>
      <c r="M47" t="str">
        <f t="shared" ca="1" si="12"/>
        <v>Breakfast Menu</v>
      </c>
      <c r="N47" t="str">
        <f t="shared" ca="1" si="13"/>
        <v>Eggs and Milk</v>
      </c>
      <c r="O47" t="str">
        <f t="shared" ca="1" si="7"/>
        <v>fresh and unprocessed</v>
      </c>
    </row>
    <row r="48" spans="1:15" ht="15.75" customHeight="1" x14ac:dyDescent="0.2">
      <c r="A48" s="2">
        <v>47</v>
      </c>
      <c r="B48">
        <f t="shared" ca="1" si="0"/>
        <v>39</v>
      </c>
      <c r="C48" t="str">
        <f t="shared" ca="1" si="1"/>
        <v>Female</v>
      </c>
      <c r="D48" t="str">
        <f t="shared" ca="1" si="2"/>
        <v>Salaried</v>
      </c>
      <c r="E48" t="str">
        <f t="shared" ca="1" si="3"/>
        <v>Yes</v>
      </c>
      <c r="F48" t="str">
        <f t="shared" ca="1" si="4"/>
        <v>Vegetarian</v>
      </c>
      <c r="G48" t="str">
        <f t="shared" ca="1" si="8"/>
        <v>Others</v>
      </c>
      <c r="H48">
        <f t="shared" ca="1" si="5"/>
        <v>21</v>
      </c>
      <c r="I48" t="str">
        <f t="shared" ca="1" si="9"/>
        <v>Never</v>
      </c>
      <c r="J48" t="str">
        <f t="shared" ca="1" si="10"/>
        <v>3-4 times</v>
      </c>
      <c r="K48" t="str">
        <f t="shared" ca="1" si="11"/>
        <v>Subway</v>
      </c>
      <c r="L48">
        <f t="shared" ca="1" si="6"/>
        <v>7758</v>
      </c>
      <c r="M48" t="str">
        <f t="shared" ca="1" si="12"/>
        <v>Biryani</v>
      </c>
      <c r="N48" t="str">
        <f t="shared" ca="1" si="13"/>
        <v>Cereals</v>
      </c>
      <c r="O48" t="str">
        <f t="shared" ca="1" si="7"/>
        <v>fresh and unprocessed</v>
      </c>
    </row>
    <row r="49" spans="1:15" ht="15.75" customHeight="1" x14ac:dyDescent="0.2">
      <c r="A49" s="2">
        <v>48</v>
      </c>
      <c r="B49">
        <f t="shared" ca="1" si="0"/>
        <v>50</v>
      </c>
      <c r="C49" t="str">
        <f t="shared" ca="1" si="1"/>
        <v>Transgender</v>
      </c>
      <c r="D49" t="str">
        <f t="shared" ca="1" si="2"/>
        <v>Unemployed</v>
      </c>
      <c r="E49" t="str">
        <f t="shared" ca="1" si="3"/>
        <v>No</v>
      </c>
      <c r="F49" t="str">
        <f t="shared" ca="1" si="4"/>
        <v>Vegetarian</v>
      </c>
      <c r="G49" t="str">
        <f t="shared" ca="1" si="8"/>
        <v>Soups</v>
      </c>
      <c r="H49">
        <f t="shared" ca="1" si="5"/>
        <v>5</v>
      </c>
      <c r="I49" t="str">
        <f t="shared" ca="1" si="9"/>
        <v>Always</v>
      </c>
      <c r="J49" t="str">
        <f t="shared" ca="1" si="10"/>
        <v>NA</v>
      </c>
      <c r="K49" t="str">
        <f t="shared" ca="1" si="11"/>
        <v>Burgerking</v>
      </c>
      <c r="L49">
        <f t="shared" ca="1" si="6"/>
        <v>15363</v>
      </c>
      <c r="M49" t="str">
        <f t="shared" ca="1" si="12"/>
        <v>Pizza and Pasta</v>
      </c>
      <c r="N49" t="str">
        <f t="shared" ca="1" si="13"/>
        <v>Fruits &amp; Vegetables</v>
      </c>
      <c r="O49" t="str">
        <f t="shared" ca="1" si="7"/>
        <v>less fat and oil</v>
      </c>
    </row>
    <row r="50" spans="1:15" ht="15.75" customHeight="1" x14ac:dyDescent="0.2">
      <c r="A50" s="2">
        <v>49</v>
      </c>
      <c r="B50">
        <f t="shared" ca="1" si="0"/>
        <v>32</v>
      </c>
      <c r="C50" t="str">
        <f t="shared" ca="1" si="1"/>
        <v>Male</v>
      </c>
      <c r="D50" t="str">
        <f t="shared" ca="1" si="2"/>
        <v>Business Owner</v>
      </c>
      <c r="E50" t="str">
        <f t="shared" ca="1" si="3"/>
        <v>No</v>
      </c>
      <c r="F50" t="str">
        <f t="shared" ca="1" si="4"/>
        <v>Non-Vegetarian</v>
      </c>
      <c r="G50" t="str">
        <f t="shared" ca="1" si="8"/>
        <v>Rice/Roti</v>
      </c>
      <c r="H50">
        <f t="shared" ca="1" si="5"/>
        <v>10</v>
      </c>
      <c r="I50" t="str">
        <f t="shared" ca="1" si="9"/>
        <v>Always</v>
      </c>
      <c r="J50" t="str">
        <f t="shared" ca="1" si="10"/>
        <v>7 times or more</v>
      </c>
      <c r="K50" t="str">
        <f t="shared" ca="1" si="11"/>
        <v>KFC</v>
      </c>
      <c r="L50">
        <f t="shared" ca="1" si="6"/>
        <v>21442</v>
      </c>
      <c r="M50" t="str">
        <f t="shared" ca="1" si="12"/>
        <v>Didn't order</v>
      </c>
      <c r="N50" t="str">
        <f t="shared" ca="1" si="13"/>
        <v>Meat and Meat Products</v>
      </c>
      <c r="O50" t="str">
        <f t="shared" ca="1" si="7"/>
        <v>fresh and unprocessed</v>
      </c>
    </row>
    <row r="51" spans="1:15" ht="15.75" customHeight="1" x14ac:dyDescent="0.2">
      <c r="A51" s="2">
        <v>50</v>
      </c>
      <c r="B51">
        <f t="shared" ca="1" si="0"/>
        <v>42</v>
      </c>
      <c r="C51" t="str">
        <f t="shared" ca="1" si="1"/>
        <v>Male</v>
      </c>
      <c r="D51" t="str">
        <f t="shared" ca="1" si="2"/>
        <v>Salaried</v>
      </c>
      <c r="E51" t="str">
        <f t="shared" ca="1" si="3"/>
        <v>Yes</v>
      </c>
      <c r="F51" t="str">
        <f t="shared" ca="1" si="4"/>
        <v>Non-Vegetarian</v>
      </c>
      <c r="G51" t="str">
        <f t="shared" ca="1" si="8"/>
        <v>Soups</v>
      </c>
      <c r="H51">
        <f t="shared" ca="1" si="5"/>
        <v>10</v>
      </c>
      <c r="I51" t="str">
        <f t="shared" ca="1" si="9"/>
        <v>Never</v>
      </c>
      <c r="J51" t="str">
        <f t="shared" ca="1" si="10"/>
        <v>NA</v>
      </c>
      <c r="K51" t="str">
        <f t="shared" ca="1" si="11"/>
        <v>McDonald's</v>
      </c>
      <c r="L51">
        <f t="shared" ca="1" si="6"/>
        <v>6408</v>
      </c>
      <c r="M51" t="str">
        <f t="shared" ca="1" si="12"/>
        <v>Didn't order</v>
      </c>
      <c r="N51" t="str">
        <f t="shared" ca="1" si="13"/>
        <v>Eggs and Milk</v>
      </c>
      <c r="O51" t="str">
        <f t="shared" ca="1" si="7"/>
        <v>less fat and oil</v>
      </c>
    </row>
    <row r="52" spans="1:15" ht="15.75" customHeight="1" x14ac:dyDescent="0.2">
      <c r="A52" s="2">
        <v>51</v>
      </c>
      <c r="B52">
        <f t="shared" ca="1" si="0"/>
        <v>36</v>
      </c>
      <c r="C52" t="str">
        <f t="shared" ca="1" si="1"/>
        <v>Male</v>
      </c>
      <c r="D52" t="str">
        <f t="shared" ca="1" si="2"/>
        <v>Business Owner</v>
      </c>
      <c r="E52" t="str">
        <f t="shared" ca="1" si="3"/>
        <v>Yes</v>
      </c>
      <c r="F52" t="str">
        <f t="shared" ca="1" si="4"/>
        <v>Non-Vegetarian</v>
      </c>
      <c r="G52" t="str">
        <f t="shared" ca="1" si="8"/>
        <v>Soups</v>
      </c>
      <c r="H52">
        <f t="shared" ca="1" si="5"/>
        <v>48</v>
      </c>
      <c r="I52" t="str">
        <f t="shared" ca="1" si="9"/>
        <v>Never</v>
      </c>
      <c r="J52" t="str">
        <f t="shared" ca="1" si="10"/>
        <v>5-6 times</v>
      </c>
      <c r="K52" t="str">
        <f t="shared" ca="1" si="11"/>
        <v>Pizza Hut</v>
      </c>
      <c r="L52">
        <f t="shared" ca="1" si="6"/>
        <v>22580</v>
      </c>
      <c r="M52" t="str">
        <f t="shared" ca="1" si="12"/>
        <v>Biryani</v>
      </c>
      <c r="N52" t="str">
        <f t="shared" ca="1" si="13"/>
        <v>Fruits &amp; Vegetables</v>
      </c>
      <c r="O52" t="str">
        <f t="shared" ca="1" si="7"/>
        <v>fresh and unprocessed</v>
      </c>
    </row>
    <row r="53" spans="1:15" ht="15.75" customHeight="1" x14ac:dyDescent="0.2">
      <c r="A53" s="2">
        <v>52</v>
      </c>
      <c r="B53">
        <f t="shared" ca="1" si="0"/>
        <v>51</v>
      </c>
      <c r="C53" t="str">
        <f t="shared" ca="1" si="1"/>
        <v>Female</v>
      </c>
      <c r="D53" t="str">
        <f t="shared" ca="1" si="2"/>
        <v>Self Employed</v>
      </c>
      <c r="E53" t="str">
        <f t="shared" ca="1" si="3"/>
        <v>No</v>
      </c>
      <c r="F53" t="str">
        <f t="shared" ca="1" si="4"/>
        <v>Non-Vegetarian</v>
      </c>
      <c r="G53" t="str">
        <f t="shared" ca="1" si="8"/>
        <v>Fast Food</v>
      </c>
      <c r="H53">
        <f t="shared" ca="1" si="5"/>
        <v>20</v>
      </c>
      <c r="I53" t="str">
        <f t="shared" ca="1" si="9"/>
        <v>Always</v>
      </c>
      <c r="J53" t="str">
        <f t="shared" ca="1" si="10"/>
        <v>1-2 times</v>
      </c>
      <c r="K53" t="str">
        <f t="shared" ca="1" si="11"/>
        <v>KFC</v>
      </c>
      <c r="L53">
        <f t="shared" ca="1" si="6"/>
        <v>14312</v>
      </c>
      <c r="M53" t="str">
        <f t="shared" ca="1" si="12"/>
        <v>Biryani</v>
      </c>
      <c r="N53" t="str">
        <f t="shared" ca="1" si="13"/>
        <v>Eggs and Milk</v>
      </c>
      <c r="O53" t="str">
        <f t="shared" ca="1" si="7"/>
        <v>less salt and sugar</v>
      </c>
    </row>
    <row r="54" spans="1:15" ht="15.75" customHeight="1" x14ac:dyDescent="0.2">
      <c r="A54" s="2">
        <v>53</v>
      </c>
      <c r="B54">
        <f t="shared" ca="1" si="0"/>
        <v>56</v>
      </c>
      <c r="C54" t="str">
        <f t="shared" ca="1" si="1"/>
        <v>Male</v>
      </c>
      <c r="D54" t="str">
        <f t="shared" ca="1" si="2"/>
        <v>Business Owner</v>
      </c>
      <c r="E54" t="str">
        <f t="shared" ca="1" si="3"/>
        <v>Yes</v>
      </c>
      <c r="F54" t="str">
        <f t="shared" ca="1" si="4"/>
        <v>Non-Vegetarian</v>
      </c>
      <c r="G54" t="str">
        <f t="shared" ca="1" si="8"/>
        <v>Others</v>
      </c>
      <c r="H54">
        <f t="shared" ca="1" si="5"/>
        <v>47</v>
      </c>
      <c r="I54" t="str">
        <f t="shared" ca="1" si="9"/>
        <v>Never</v>
      </c>
      <c r="J54" t="str">
        <f t="shared" ca="1" si="10"/>
        <v>5-6 times</v>
      </c>
      <c r="K54" t="str">
        <f t="shared" ca="1" si="11"/>
        <v>Burgerking</v>
      </c>
      <c r="L54">
        <f t="shared" ca="1" si="6"/>
        <v>14343</v>
      </c>
      <c r="M54" t="str">
        <f t="shared" ca="1" si="12"/>
        <v>Pizza and Pasta</v>
      </c>
      <c r="N54" t="str">
        <f t="shared" ca="1" si="13"/>
        <v>Fish and Sea food</v>
      </c>
      <c r="O54" t="str">
        <f t="shared" ca="1" si="7"/>
        <v>less fat and oil</v>
      </c>
    </row>
    <row r="55" spans="1:15" ht="15.75" customHeight="1" x14ac:dyDescent="0.2">
      <c r="A55" s="2">
        <v>54</v>
      </c>
      <c r="B55">
        <f t="shared" ca="1" si="0"/>
        <v>18</v>
      </c>
      <c r="C55" t="str">
        <f t="shared" ca="1" si="1"/>
        <v>Male</v>
      </c>
      <c r="D55" t="str">
        <f t="shared" ca="1" si="2"/>
        <v>Salaried</v>
      </c>
      <c r="E55" t="str">
        <f t="shared" ca="1" si="3"/>
        <v>No</v>
      </c>
      <c r="F55" t="str">
        <f t="shared" ca="1" si="4"/>
        <v>Vegetarian</v>
      </c>
      <c r="G55" t="str">
        <f t="shared" ca="1" si="8"/>
        <v>Rice/Roti</v>
      </c>
      <c r="H55">
        <f t="shared" ca="1" si="5"/>
        <v>67</v>
      </c>
      <c r="I55" t="str">
        <f t="shared" ca="1" si="9"/>
        <v>Often</v>
      </c>
      <c r="J55" t="str">
        <f t="shared" ca="1" si="10"/>
        <v>5-6 times</v>
      </c>
      <c r="K55" t="str">
        <f t="shared" ca="1" si="11"/>
        <v>KFC</v>
      </c>
      <c r="L55">
        <f t="shared" ca="1" si="6"/>
        <v>18763</v>
      </c>
      <c r="M55" t="str">
        <f t="shared" ca="1" si="12"/>
        <v>Desserts and Burgers</v>
      </c>
      <c r="N55" t="str">
        <f t="shared" ca="1" si="13"/>
        <v>Meat and Meat Products</v>
      </c>
      <c r="O55" t="str">
        <f t="shared" ca="1" si="7"/>
        <v>fresh and unprocessed</v>
      </c>
    </row>
    <row r="56" spans="1:15" ht="15.75" customHeight="1" x14ac:dyDescent="0.2">
      <c r="A56" s="2">
        <v>55</v>
      </c>
      <c r="B56">
        <f t="shared" ca="1" si="0"/>
        <v>45</v>
      </c>
      <c r="C56" t="str">
        <f t="shared" ca="1" si="1"/>
        <v>Male</v>
      </c>
      <c r="D56" t="str">
        <f t="shared" ca="1" si="2"/>
        <v>Unemployed</v>
      </c>
      <c r="E56" t="str">
        <f t="shared" ca="1" si="3"/>
        <v>No</v>
      </c>
      <c r="F56" t="str">
        <f t="shared" ca="1" si="4"/>
        <v>Vegetarian</v>
      </c>
      <c r="G56" t="str">
        <f t="shared" ca="1" si="8"/>
        <v>Soups</v>
      </c>
      <c r="H56">
        <f t="shared" ca="1" si="5"/>
        <v>20</v>
      </c>
      <c r="I56" t="str">
        <f t="shared" ca="1" si="9"/>
        <v>Often</v>
      </c>
      <c r="J56" t="str">
        <f t="shared" ca="1" si="10"/>
        <v>5-6 times</v>
      </c>
      <c r="K56" t="str">
        <f t="shared" ca="1" si="11"/>
        <v>McDonald's</v>
      </c>
      <c r="L56">
        <f t="shared" ca="1" si="6"/>
        <v>6155</v>
      </c>
      <c r="M56" t="str">
        <f t="shared" ca="1" si="12"/>
        <v>Pizza and Pasta</v>
      </c>
      <c r="N56" t="str">
        <f t="shared" ca="1" si="13"/>
        <v>Cereals</v>
      </c>
      <c r="O56" t="str">
        <f t="shared" ca="1" si="7"/>
        <v>fresh and unprocessed</v>
      </c>
    </row>
    <row r="57" spans="1:15" ht="15.75" customHeight="1" x14ac:dyDescent="0.2">
      <c r="A57" s="2">
        <v>56</v>
      </c>
      <c r="B57">
        <f t="shared" ca="1" si="0"/>
        <v>60</v>
      </c>
      <c r="C57" t="str">
        <f t="shared" ca="1" si="1"/>
        <v>Female</v>
      </c>
      <c r="D57" t="str">
        <f t="shared" ca="1" si="2"/>
        <v>Salaried</v>
      </c>
      <c r="E57" t="str">
        <f t="shared" ca="1" si="3"/>
        <v>No</v>
      </c>
      <c r="F57" t="str">
        <f t="shared" ca="1" si="4"/>
        <v>Vegetarian</v>
      </c>
      <c r="G57" t="str">
        <f t="shared" ca="1" si="8"/>
        <v>Others</v>
      </c>
      <c r="H57">
        <f t="shared" ca="1" si="5"/>
        <v>12</v>
      </c>
      <c r="I57" t="str">
        <f t="shared" ca="1" si="9"/>
        <v>Always</v>
      </c>
      <c r="J57" t="str">
        <f t="shared" ca="1" si="10"/>
        <v>1-2 times</v>
      </c>
      <c r="K57" t="str">
        <f t="shared" ca="1" si="11"/>
        <v>McDonald's</v>
      </c>
      <c r="L57">
        <f t="shared" ca="1" si="6"/>
        <v>15070</v>
      </c>
      <c r="M57" t="str">
        <f t="shared" ca="1" si="12"/>
        <v>Desserts and Burgers</v>
      </c>
      <c r="N57" t="str">
        <f t="shared" ca="1" si="13"/>
        <v>Fish and Sea food</v>
      </c>
      <c r="O57" t="str">
        <f t="shared" ca="1" si="7"/>
        <v>less fat and oil</v>
      </c>
    </row>
    <row r="58" spans="1:15" ht="15.75" customHeight="1" x14ac:dyDescent="0.2">
      <c r="A58" s="2">
        <v>57</v>
      </c>
      <c r="B58">
        <f t="shared" ca="1" si="0"/>
        <v>18</v>
      </c>
      <c r="C58" t="str">
        <f t="shared" ca="1" si="1"/>
        <v>Transgender</v>
      </c>
      <c r="D58" t="str">
        <f t="shared" ca="1" si="2"/>
        <v>Self Employed</v>
      </c>
      <c r="E58" t="str">
        <f t="shared" ca="1" si="3"/>
        <v>Yes</v>
      </c>
      <c r="F58" t="str">
        <f t="shared" ca="1" si="4"/>
        <v>Vegetarian</v>
      </c>
      <c r="G58" t="str">
        <f t="shared" ca="1" si="8"/>
        <v>Others</v>
      </c>
      <c r="H58">
        <f t="shared" ca="1" si="5"/>
        <v>16</v>
      </c>
      <c r="I58" t="str">
        <f t="shared" ca="1" si="9"/>
        <v>Always</v>
      </c>
      <c r="J58" t="str">
        <f t="shared" ca="1" si="10"/>
        <v>NA</v>
      </c>
      <c r="K58" t="str">
        <f t="shared" ca="1" si="11"/>
        <v>Burgerking</v>
      </c>
      <c r="L58">
        <f t="shared" ca="1" si="6"/>
        <v>7301</v>
      </c>
      <c r="M58" t="str">
        <f t="shared" ca="1" si="12"/>
        <v>Desserts and Burgers</v>
      </c>
      <c r="N58" t="str">
        <f t="shared" ca="1" si="13"/>
        <v>Fish and Sea food</v>
      </c>
      <c r="O58" t="str">
        <f t="shared" ca="1" si="7"/>
        <v>less salt and sugar</v>
      </c>
    </row>
    <row r="59" spans="1:15" ht="15.75" customHeight="1" x14ac:dyDescent="0.2">
      <c r="A59" s="2">
        <v>58</v>
      </c>
      <c r="B59">
        <f t="shared" ca="1" si="0"/>
        <v>56</v>
      </c>
      <c r="C59" t="str">
        <f t="shared" ca="1" si="1"/>
        <v>Male</v>
      </c>
      <c r="D59" t="str">
        <f t="shared" ca="1" si="2"/>
        <v>Salaried</v>
      </c>
      <c r="E59" t="str">
        <f t="shared" ca="1" si="3"/>
        <v>Yes</v>
      </c>
      <c r="F59" t="str">
        <f t="shared" ca="1" si="4"/>
        <v>Vegetarian</v>
      </c>
      <c r="G59" t="str">
        <f t="shared" ca="1" si="8"/>
        <v>Fast Food</v>
      </c>
      <c r="H59">
        <f t="shared" ca="1" si="5"/>
        <v>51</v>
      </c>
      <c r="I59" t="str">
        <f t="shared" ca="1" si="9"/>
        <v>Often</v>
      </c>
      <c r="J59" t="str">
        <f t="shared" ca="1" si="10"/>
        <v>1-2 times</v>
      </c>
      <c r="K59" t="str">
        <f t="shared" ca="1" si="11"/>
        <v>Burgerking</v>
      </c>
      <c r="L59">
        <f t="shared" ca="1" si="6"/>
        <v>18115</v>
      </c>
      <c r="M59" t="str">
        <f t="shared" ca="1" si="12"/>
        <v>Breakfast Menu</v>
      </c>
      <c r="N59" t="str">
        <f t="shared" ca="1" si="13"/>
        <v>Eggs and Milk</v>
      </c>
      <c r="O59" t="str">
        <f t="shared" ca="1" si="7"/>
        <v>less salt and sugar</v>
      </c>
    </row>
    <row r="60" spans="1:15" ht="15.75" customHeight="1" x14ac:dyDescent="0.2">
      <c r="A60" s="2">
        <v>59</v>
      </c>
      <c r="B60">
        <f t="shared" ca="1" si="0"/>
        <v>33</v>
      </c>
      <c r="C60" t="str">
        <f t="shared" ca="1" si="1"/>
        <v>Male</v>
      </c>
      <c r="D60" t="str">
        <f t="shared" ca="1" si="2"/>
        <v>Salaried</v>
      </c>
      <c r="E60" t="str">
        <f t="shared" ca="1" si="3"/>
        <v>Yes</v>
      </c>
      <c r="F60" t="str">
        <f t="shared" ca="1" si="4"/>
        <v>Non-Vegetarian</v>
      </c>
      <c r="G60" t="str">
        <f t="shared" ca="1" si="8"/>
        <v>Soups</v>
      </c>
      <c r="H60">
        <f t="shared" ca="1" si="5"/>
        <v>52</v>
      </c>
      <c r="I60" t="str">
        <f t="shared" ca="1" si="9"/>
        <v>Always</v>
      </c>
      <c r="J60" t="str">
        <f t="shared" ca="1" si="10"/>
        <v>5-6 times</v>
      </c>
      <c r="K60" t="str">
        <f t="shared" ca="1" si="11"/>
        <v>Burgerking</v>
      </c>
      <c r="L60">
        <f t="shared" ca="1" si="6"/>
        <v>13485</v>
      </c>
      <c r="M60" t="str">
        <f t="shared" ca="1" si="12"/>
        <v>Breakfast Menu</v>
      </c>
      <c r="N60" t="str">
        <f t="shared" ca="1" si="13"/>
        <v>Fruits &amp; Vegetables</v>
      </c>
      <c r="O60" t="str">
        <f t="shared" ca="1" si="7"/>
        <v>less fat and oil</v>
      </c>
    </row>
    <row r="61" spans="1:15" ht="15.75" customHeight="1" x14ac:dyDescent="0.2">
      <c r="A61" s="2">
        <v>60</v>
      </c>
      <c r="B61">
        <f t="shared" ca="1" si="0"/>
        <v>37</v>
      </c>
      <c r="C61" t="str">
        <f t="shared" ca="1" si="1"/>
        <v>Transgender</v>
      </c>
      <c r="D61" t="str">
        <f t="shared" ca="1" si="2"/>
        <v>Unemployed</v>
      </c>
      <c r="E61" t="str">
        <f t="shared" ca="1" si="3"/>
        <v>No</v>
      </c>
      <c r="F61" t="str">
        <f t="shared" ca="1" si="4"/>
        <v>Non-Vegetarian</v>
      </c>
      <c r="G61" t="str">
        <f t="shared" ca="1" si="8"/>
        <v>Fast Food</v>
      </c>
      <c r="H61">
        <f t="shared" ca="1" si="5"/>
        <v>65</v>
      </c>
      <c r="I61" t="str">
        <f t="shared" ca="1" si="9"/>
        <v>Always</v>
      </c>
      <c r="J61" t="str">
        <f t="shared" ca="1" si="10"/>
        <v>5-6 times</v>
      </c>
      <c r="K61" t="str">
        <f t="shared" ca="1" si="11"/>
        <v>KFC</v>
      </c>
      <c r="L61">
        <f t="shared" ca="1" si="6"/>
        <v>19032</v>
      </c>
      <c r="M61" t="str">
        <f t="shared" ca="1" si="12"/>
        <v>Desserts and Burgers</v>
      </c>
      <c r="N61" t="str">
        <f t="shared" ca="1" si="13"/>
        <v>Eggs and Milk</v>
      </c>
      <c r="O61" t="str">
        <f t="shared" ca="1" si="7"/>
        <v>fresh and unprocessed</v>
      </c>
    </row>
    <row r="62" spans="1:15" ht="15.75" customHeight="1" x14ac:dyDescent="0.2">
      <c r="A62" s="2">
        <v>61</v>
      </c>
      <c r="B62">
        <f t="shared" ca="1" si="0"/>
        <v>53</v>
      </c>
      <c r="C62" t="str">
        <f t="shared" ca="1" si="1"/>
        <v>Male</v>
      </c>
      <c r="D62" t="str">
        <f t="shared" ca="1" si="2"/>
        <v>Salaried</v>
      </c>
      <c r="E62" t="str">
        <f t="shared" ca="1" si="3"/>
        <v>No</v>
      </c>
      <c r="F62" t="str">
        <f t="shared" ca="1" si="4"/>
        <v>Non-Vegetarian</v>
      </c>
      <c r="G62" t="str">
        <f t="shared" ca="1" si="8"/>
        <v>Others</v>
      </c>
      <c r="H62">
        <f t="shared" ca="1" si="5"/>
        <v>25</v>
      </c>
      <c r="I62" t="str">
        <f t="shared" ca="1" si="9"/>
        <v>Always</v>
      </c>
      <c r="J62" t="str">
        <f t="shared" ca="1" si="10"/>
        <v>7 times or more</v>
      </c>
      <c r="K62" t="str">
        <f t="shared" ca="1" si="11"/>
        <v>McDonald's</v>
      </c>
      <c r="L62">
        <f t="shared" ca="1" si="6"/>
        <v>10339</v>
      </c>
      <c r="M62" t="str">
        <f t="shared" ca="1" si="12"/>
        <v>Pizza and Pasta</v>
      </c>
      <c r="N62" t="str">
        <f t="shared" ca="1" si="13"/>
        <v>Fruits &amp; Vegetables</v>
      </c>
      <c r="O62" t="str">
        <f t="shared" ca="1" si="7"/>
        <v>less fat and oil</v>
      </c>
    </row>
    <row r="63" spans="1:15" ht="15.75" customHeight="1" x14ac:dyDescent="0.2">
      <c r="A63" s="2">
        <v>62</v>
      </c>
      <c r="B63">
        <f t="shared" ca="1" si="0"/>
        <v>32</v>
      </c>
      <c r="C63" t="str">
        <f t="shared" ca="1" si="1"/>
        <v>Male</v>
      </c>
      <c r="D63" t="str">
        <f t="shared" ca="1" si="2"/>
        <v>Salaried</v>
      </c>
      <c r="E63" t="str">
        <f t="shared" ca="1" si="3"/>
        <v>Yes</v>
      </c>
      <c r="F63" t="str">
        <f t="shared" ca="1" si="4"/>
        <v>Non-Vegetarian</v>
      </c>
      <c r="G63" t="str">
        <f t="shared" ca="1" si="8"/>
        <v>Fast Food</v>
      </c>
      <c r="H63">
        <f t="shared" ca="1" si="5"/>
        <v>66</v>
      </c>
      <c r="I63" t="str">
        <f t="shared" ca="1" si="9"/>
        <v>Never</v>
      </c>
      <c r="J63" t="str">
        <f t="shared" ca="1" si="10"/>
        <v>5-6 times</v>
      </c>
      <c r="K63" t="str">
        <f t="shared" ca="1" si="11"/>
        <v>Pizza Hut</v>
      </c>
      <c r="L63">
        <f t="shared" ca="1" si="6"/>
        <v>15646</v>
      </c>
      <c r="M63" t="str">
        <f t="shared" ca="1" si="12"/>
        <v>Breakfast Menu</v>
      </c>
      <c r="N63" t="str">
        <f t="shared" ca="1" si="13"/>
        <v>Meat and Meat Products</v>
      </c>
      <c r="O63" t="str">
        <f t="shared" ca="1" si="7"/>
        <v>fresh and unprocessed</v>
      </c>
    </row>
    <row r="64" spans="1:15" ht="15.75" customHeight="1" x14ac:dyDescent="0.2">
      <c r="A64" s="2">
        <v>63</v>
      </c>
      <c r="B64">
        <f t="shared" ca="1" si="0"/>
        <v>24</v>
      </c>
      <c r="C64" t="str">
        <f t="shared" ca="1" si="1"/>
        <v>Transgender</v>
      </c>
      <c r="D64" t="str">
        <f t="shared" ca="1" si="2"/>
        <v>Self Employed</v>
      </c>
      <c r="E64" t="str">
        <f t="shared" ca="1" si="3"/>
        <v>Yes</v>
      </c>
      <c r="F64" t="str">
        <f t="shared" ca="1" si="4"/>
        <v>Vegetarian</v>
      </c>
      <c r="G64" t="str">
        <f t="shared" ca="1" si="8"/>
        <v>Soups</v>
      </c>
      <c r="H64">
        <f t="shared" ca="1" si="5"/>
        <v>35</v>
      </c>
      <c r="I64" t="str">
        <f t="shared" ca="1" si="9"/>
        <v>Always</v>
      </c>
      <c r="J64" t="str">
        <f t="shared" ca="1" si="10"/>
        <v>5-6 times</v>
      </c>
      <c r="K64" t="str">
        <f t="shared" ca="1" si="11"/>
        <v>Burgerking</v>
      </c>
      <c r="L64">
        <f t="shared" ca="1" si="6"/>
        <v>12078</v>
      </c>
      <c r="M64" t="str">
        <f t="shared" ca="1" si="12"/>
        <v>Pizza and Pasta</v>
      </c>
      <c r="N64" t="str">
        <f t="shared" ca="1" si="13"/>
        <v>Eggs and Milk</v>
      </c>
      <c r="O64" t="str">
        <f t="shared" ca="1" si="7"/>
        <v>less fat and oil</v>
      </c>
    </row>
    <row r="65" spans="1:15" ht="15.75" customHeight="1" x14ac:dyDescent="0.2">
      <c r="A65" s="2">
        <v>64</v>
      </c>
      <c r="B65">
        <f t="shared" ca="1" si="0"/>
        <v>24</v>
      </c>
      <c r="C65" t="str">
        <f t="shared" ca="1" si="1"/>
        <v>Male</v>
      </c>
      <c r="D65" t="str">
        <f t="shared" ca="1" si="2"/>
        <v>Self Employed</v>
      </c>
      <c r="E65" t="str">
        <f t="shared" ca="1" si="3"/>
        <v>Yes</v>
      </c>
      <c r="F65" t="str">
        <f t="shared" ca="1" si="4"/>
        <v>Vegetarian</v>
      </c>
      <c r="G65" t="str">
        <f t="shared" ca="1" si="8"/>
        <v>Soups</v>
      </c>
      <c r="H65">
        <f t="shared" ca="1" si="5"/>
        <v>57</v>
      </c>
      <c r="I65" t="str">
        <f t="shared" ca="1" si="9"/>
        <v>Sometimes</v>
      </c>
      <c r="J65" t="str">
        <f t="shared" ca="1" si="10"/>
        <v>7 times or more</v>
      </c>
      <c r="K65" t="str">
        <f t="shared" ca="1" si="11"/>
        <v>Burgerking</v>
      </c>
      <c r="L65">
        <f t="shared" ca="1" si="6"/>
        <v>19635</v>
      </c>
      <c r="M65" t="str">
        <f t="shared" ca="1" si="12"/>
        <v>Pizza and Pasta</v>
      </c>
      <c r="N65" t="str">
        <f t="shared" ca="1" si="13"/>
        <v>Meat and Meat Products</v>
      </c>
      <c r="O65" t="str">
        <f t="shared" ca="1" si="7"/>
        <v>less salt and sugar</v>
      </c>
    </row>
    <row r="66" spans="1:15" ht="15.75" customHeight="1" x14ac:dyDescent="0.2">
      <c r="A66" s="2">
        <v>65</v>
      </c>
      <c r="B66">
        <f t="shared" ca="1" si="0"/>
        <v>18</v>
      </c>
      <c r="C66" t="str">
        <f t="shared" ca="1" si="1"/>
        <v>Male</v>
      </c>
      <c r="D66" t="str">
        <f t="shared" ca="1" si="2"/>
        <v>Salaried</v>
      </c>
      <c r="E66" t="str">
        <f t="shared" ca="1" si="3"/>
        <v>Yes</v>
      </c>
      <c r="F66" t="str">
        <f t="shared" ca="1" si="4"/>
        <v>Vegetarian</v>
      </c>
      <c r="G66" t="str">
        <f t="shared" ca="1" si="8"/>
        <v>Soups</v>
      </c>
      <c r="H66">
        <f t="shared" ca="1" si="5"/>
        <v>11</v>
      </c>
      <c r="I66" t="str">
        <f t="shared" ca="1" si="9"/>
        <v>Never</v>
      </c>
      <c r="J66" t="str">
        <f t="shared" ca="1" si="10"/>
        <v>3-4 times</v>
      </c>
      <c r="K66" t="str">
        <f t="shared" ca="1" si="11"/>
        <v>Pizza Hut</v>
      </c>
      <c r="L66">
        <f t="shared" ca="1" si="6"/>
        <v>1800</v>
      </c>
      <c r="M66" t="str">
        <f t="shared" ca="1" si="12"/>
        <v>Desserts and Burgers</v>
      </c>
      <c r="N66" t="str">
        <f t="shared" ca="1" si="13"/>
        <v>Fruits &amp; Vegetables</v>
      </c>
      <c r="O66" t="str">
        <f t="shared" ca="1" si="7"/>
        <v>less salt and sugar</v>
      </c>
    </row>
    <row r="67" spans="1:15" ht="15.75" customHeight="1" x14ac:dyDescent="0.2">
      <c r="A67" s="2">
        <v>66</v>
      </c>
      <c r="B67">
        <f t="shared" ca="1" si="0"/>
        <v>69</v>
      </c>
      <c r="C67" t="str">
        <f t="shared" ca="1" si="1"/>
        <v>Transgender</v>
      </c>
      <c r="D67" t="str">
        <f t="shared" ca="1" si="2"/>
        <v>Salaried</v>
      </c>
      <c r="E67" t="str">
        <f t="shared" ca="1" si="3"/>
        <v>No</v>
      </c>
      <c r="F67" t="str">
        <f t="shared" ca="1" si="4"/>
        <v>Non-Vegetarian</v>
      </c>
      <c r="G67" t="str">
        <f t="shared" ca="1" si="8"/>
        <v>Fast Food</v>
      </c>
      <c r="H67">
        <f t="shared" ca="1" si="5"/>
        <v>5</v>
      </c>
      <c r="I67" t="str">
        <f t="shared" ca="1" si="9"/>
        <v>Often</v>
      </c>
      <c r="J67" t="str">
        <f t="shared" ca="1" si="10"/>
        <v>NA</v>
      </c>
      <c r="K67" t="str">
        <f t="shared" ca="1" si="11"/>
        <v>McDonald's</v>
      </c>
      <c r="L67">
        <f t="shared" ca="1" si="6"/>
        <v>20433</v>
      </c>
      <c r="M67" t="str">
        <f t="shared" ca="1" si="12"/>
        <v>Desserts and Burgers</v>
      </c>
      <c r="N67" t="str">
        <f t="shared" ca="1" si="13"/>
        <v>Meat and Meat Products</v>
      </c>
      <c r="O67" t="str">
        <f t="shared" ca="1" si="7"/>
        <v>less fat and oil</v>
      </c>
    </row>
    <row r="68" spans="1:15" ht="15.75" customHeight="1" x14ac:dyDescent="0.2">
      <c r="A68" s="2">
        <v>67</v>
      </c>
      <c r="B68">
        <f t="shared" ref="B68:B101" ca="1" si="14">RANDBETWEEN(18,70)</f>
        <v>59</v>
      </c>
      <c r="C68" t="str">
        <f t="shared" ref="C68:C101" ca="1" si="15">CHOOSE(RANDBETWEEN(1,3),"Male","Female","Transgender")</f>
        <v>Female</v>
      </c>
      <c r="D68" t="str">
        <f t="shared" ref="D68:D101" ca="1" si="16">CHOOSE(RANDBETWEEN(1,4),"Salaried","Self Employed","Business Owner","Unemployed")</f>
        <v>Unemployed</v>
      </c>
      <c r="E68" t="str">
        <f t="shared" ref="E68:E101" ca="1" si="17">CHOOSE(RANDBETWEEN(1,2),"No","Yes")</f>
        <v>Yes</v>
      </c>
      <c r="F68" t="str">
        <f t="shared" ref="F68:F101" ca="1" si="18">CHOOSE(RANDBETWEEN(1,2),"Vegetarian","Non-Vegetarian")</f>
        <v>Vegetarian</v>
      </c>
      <c r="G68" t="str">
        <f t="shared" ca="1" si="8"/>
        <v>Soups</v>
      </c>
      <c r="H68">
        <f t="shared" ref="H68:H101" ca="1" si="19">RANDBETWEEN(5,70)</f>
        <v>8</v>
      </c>
      <c r="I68" t="str">
        <f t="shared" ca="1" si="9"/>
        <v>Always</v>
      </c>
      <c r="J68" t="str">
        <f t="shared" ca="1" si="10"/>
        <v>3-4 times</v>
      </c>
      <c r="K68" t="str">
        <f t="shared" ca="1" si="11"/>
        <v>McDonald's</v>
      </c>
      <c r="L68">
        <f t="shared" ref="L68:L101" ca="1" si="20">RANDBETWEEN(1000,25000)</f>
        <v>20439</v>
      </c>
      <c r="M68" t="str">
        <f t="shared" ca="1" si="12"/>
        <v>Pizza and Pasta</v>
      </c>
      <c r="N68" t="str">
        <f t="shared" ca="1" si="13"/>
        <v>Meat and Meat Products</v>
      </c>
      <c r="O68" t="str">
        <f t="shared" ca="1" si="7"/>
        <v>fresh and unprocessed</v>
      </c>
    </row>
    <row r="69" spans="1:15" ht="15.75" customHeight="1" x14ac:dyDescent="0.2">
      <c r="A69" s="2">
        <v>68</v>
      </c>
      <c r="B69">
        <f t="shared" ca="1" si="14"/>
        <v>34</v>
      </c>
      <c r="C69" t="str">
        <f t="shared" ca="1" si="15"/>
        <v>Male</v>
      </c>
      <c r="D69" t="str">
        <f t="shared" ca="1" si="16"/>
        <v>Business Owner</v>
      </c>
      <c r="E69" t="str">
        <f t="shared" ca="1" si="17"/>
        <v>No</v>
      </c>
      <c r="F69" t="str">
        <f t="shared" ca="1" si="18"/>
        <v>Vegetarian</v>
      </c>
      <c r="G69" t="str">
        <f t="shared" ca="1" si="8"/>
        <v>Fast Food</v>
      </c>
      <c r="H69">
        <f t="shared" ca="1" si="19"/>
        <v>52</v>
      </c>
      <c r="I69" t="str">
        <f t="shared" ca="1" si="9"/>
        <v>Always</v>
      </c>
      <c r="J69" t="str">
        <f t="shared" ca="1" si="10"/>
        <v>NA</v>
      </c>
      <c r="K69" t="str">
        <f t="shared" ca="1" si="11"/>
        <v>Subway</v>
      </c>
      <c r="L69">
        <f t="shared" ca="1" si="20"/>
        <v>8917</v>
      </c>
      <c r="M69" t="str">
        <f t="shared" ca="1" si="12"/>
        <v>Breakfast Menu</v>
      </c>
      <c r="N69" t="str">
        <f t="shared" ca="1" si="13"/>
        <v>Eggs and Milk</v>
      </c>
      <c r="O69" t="str">
        <f t="shared" ca="1" si="7"/>
        <v>fresh and unprocessed</v>
      </c>
    </row>
    <row r="70" spans="1:15" ht="15.75" customHeight="1" x14ac:dyDescent="0.2">
      <c r="A70" s="2">
        <v>69</v>
      </c>
      <c r="B70">
        <f t="shared" ca="1" si="14"/>
        <v>36</v>
      </c>
      <c r="C70" t="str">
        <f t="shared" ca="1" si="15"/>
        <v>Transgender</v>
      </c>
      <c r="D70" t="str">
        <f t="shared" ca="1" si="16"/>
        <v>Unemployed</v>
      </c>
      <c r="E70" t="str">
        <f t="shared" ca="1" si="17"/>
        <v>Yes</v>
      </c>
      <c r="F70" t="str">
        <f t="shared" ca="1" si="18"/>
        <v>Vegetarian</v>
      </c>
      <c r="G70" t="str">
        <f t="shared" ca="1" si="8"/>
        <v>Soups</v>
      </c>
      <c r="H70">
        <f t="shared" ca="1" si="19"/>
        <v>18</v>
      </c>
      <c r="I70" t="str">
        <f t="shared" ca="1" si="9"/>
        <v>Never</v>
      </c>
      <c r="J70" t="str">
        <f t="shared" ca="1" si="10"/>
        <v>1-2 times</v>
      </c>
      <c r="K70" t="str">
        <f t="shared" ca="1" si="11"/>
        <v>Burgerking</v>
      </c>
      <c r="L70">
        <f t="shared" ca="1" si="20"/>
        <v>18028</v>
      </c>
      <c r="M70" t="str">
        <f t="shared" ca="1" si="12"/>
        <v>Didn't order</v>
      </c>
      <c r="N70" t="str">
        <f t="shared" ca="1" si="13"/>
        <v>Fruits &amp; Vegetables</v>
      </c>
      <c r="O70" t="str">
        <f t="shared" ref="O70:O101" ca="1" si="21">CHOOSE(RANDBETWEEN(1,3),$O$2,$O$3,$O$4)</f>
        <v>less fat and oil</v>
      </c>
    </row>
    <row r="71" spans="1:15" ht="15.75" customHeight="1" x14ac:dyDescent="0.2">
      <c r="A71" s="2">
        <v>70</v>
      </c>
      <c r="B71">
        <f t="shared" ca="1" si="14"/>
        <v>51</v>
      </c>
      <c r="C71" t="str">
        <f t="shared" ca="1" si="15"/>
        <v>Female</v>
      </c>
      <c r="D71" t="str">
        <f t="shared" ca="1" si="16"/>
        <v>Salaried</v>
      </c>
      <c r="E71" t="str">
        <f t="shared" ca="1" si="17"/>
        <v>No</v>
      </c>
      <c r="F71" t="str">
        <f t="shared" ca="1" si="18"/>
        <v>Vegetarian</v>
      </c>
      <c r="G71" t="str">
        <f t="shared" ref="G71:G101" ca="1" si="22">CHOOSE(RANDBETWEEN(1,4),$G$2,$G$3,$G$4,$G$5)</f>
        <v>Fast Food</v>
      </c>
      <c r="H71">
        <f t="shared" ca="1" si="19"/>
        <v>67</v>
      </c>
      <c r="I71" t="str">
        <f t="shared" ref="I71:I101" ca="1" si="23">CHOOSE(RANDBETWEEN(1,4),$I$2,$I$3,$I$4,$I$5)</f>
        <v>Sometimes</v>
      </c>
      <c r="J71" t="str">
        <f t="shared" ca="1" si="10"/>
        <v>5-6 times</v>
      </c>
      <c r="K71" t="str">
        <f t="shared" ca="1" si="11"/>
        <v>Subway</v>
      </c>
      <c r="L71">
        <f t="shared" ca="1" si="20"/>
        <v>2072</v>
      </c>
      <c r="M71" t="str">
        <f t="shared" ca="1" si="12"/>
        <v>Desserts and Burgers</v>
      </c>
      <c r="N71" t="str">
        <f t="shared" ca="1" si="13"/>
        <v>Fish and Sea food</v>
      </c>
      <c r="O71" t="str">
        <f t="shared" ca="1" si="21"/>
        <v>less salt and sugar</v>
      </c>
    </row>
    <row r="72" spans="1:15" ht="15.75" customHeight="1" x14ac:dyDescent="0.2">
      <c r="A72" s="2">
        <v>71</v>
      </c>
      <c r="B72">
        <f t="shared" ca="1" si="14"/>
        <v>60</v>
      </c>
      <c r="C72" t="str">
        <f t="shared" ca="1" si="15"/>
        <v>Transgender</v>
      </c>
      <c r="D72" t="str">
        <f t="shared" ca="1" si="16"/>
        <v>Salaried</v>
      </c>
      <c r="E72" t="str">
        <f t="shared" ca="1" si="17"/>
        <v>No</v>
      </c>
      <c r="F72" t="str">
        <f t="shared" ca="1" si="18"/>
        <v>Non-Vegetarian</v>
      </c>
      <c r="G72" t="str">
        <f t="shared" ca="1" si="22"/>
        <v>Others</v>
      </c>
      <c r="H72">
        <f t="shared" ca="1" si="19"/>
        <v>17</v>
      </c>
      <c r="I72" t="str">
        <f t="shared" ca="1" si="23"/>
        <v>Always</v>
      </c>
      <c r="J72" t="str">
        <f t="shared" ref="J72:J101" ca="1" si="24">CHOOSE(RANDBETWEEN(1,5),$J$2,$J$3,$J$4,$J$5,$J$6)</f>
        <v>7 times or more</v>
      </c>
      <c r="K72" t="str">
        <f t="shared" ref="K72:K101" ca="1" si="25">CHOOSE(RANDBETWEEN(1,5),$K$2,$K$3,$K$4,$K$5,$K$6)</f>
        <v>Subway</v>
      </c>
      <c r="L72">
        <f t="shared" ca="1" si="20"/>
        <v>17323</v>
      </c>
      <c r="M72" t="str">
        <f t="shared" ref="M72:M101" ca="1" si="26">CHOOSE(RANDBETWEEN(1,5),$M$2,$M$3,$M$4,$M$5,$M$6)</f>
        <v>Biryani</v>
      </c>
      <c r="N72" t="str">
        <f t="shared" ref="N72:N101" ca="1" si="27">CHOOSE(RANDBETWEEN(1,5),$N$2,$N$3,$N$4,$N$5,$N$6)</f>
        <v>Fruits &amp; Vegetables</v>
      </c>
      <c r="O72" t="str">
        <f t="shared" ca="1" si="21"/>
        <v>less salt and sugar</v>
      </c>
    </row>
    <row r="73" spans="1:15" ht="15.75" customHeight="1" x14ac:dyDescent="0.2">
      <c r="A73" s="2">
        <v>72</v>
      </c>
      <c r="B73">
        <f t="shared" ca="1" si="14"/>
        <v>45</v>
      </c>
      <c r="C73" t="str">
        <f t="shared" ca="1" si="15"/>
        <v>Transgender</v>
      </c>
      <c r="D73" t="str">
        <f t="shared" ca="1" si="16"/>
        <v>Business Owner</v>
      </c>
      <c r="E73" t="str">
        <f t="shared" ca="1" si="17"/>
        <v>Yes</v>
      </c>
      <c r="F73" t="str">
        <f t="shared" ca="1" si="18"/>
        <v>Non-Vegetarian</v>
      </c>
      <c r="G73" t="str">
        <f t="shared" ca="1" si="22"/>
        <v>Others</v>
      </c>
      <c r="H73">
        <f t="shared" ca="1" si="19"/>
        <v>46</v>
      </c>
      <c r="I73" t="str">
        <f t="shared" ca="1" si="23"/>
        <v>Always</v>
      </c>
      <c r="J73" t="str">
        <f t="shared" ca="1" si="24"/>
        <v>5-6 times</v>
      </c>
      <c r="K73" t="str">
        <f t="shared" ca="1" si="25"/>
        <v>Subway</v>
      </c>
      <c r="L73">
        <f t="shared" ca="1" si="20"/>
        <v>16500</v>
      </c>
      <c r="M73" t="str">
        <f t="shared" ca="1" si="26"/>
        <v>Biryani</v>
      </c>
      <c r="N73" t="str">
        <f t="shared" ca="1" si="27"/>
        <v>Cereals</v>
      </c>
      <c r="O73" t="str">
        <f t="shared" ca="1" si="21"/>
        <v>fresh and unprocessed</v>
      </c>
    </row>
    <row r="74" spans="1:15" ht="15.75" customHeight="1" x14ac:dyDescent="0.2">
      <c r="A74" s="2">
        <v>73</v>
      </c>
      <c r="B74">
        <f t="shared" ca="1" si="14"/>
        <v>67</v>
      </c>
      <c r="C74" t="str">
        <f t="shared" ca="1" si="15"/>
        <v>Transgender</v>
      </c>
      <c r="D74" t="str">
        <f t="shared" ca="1" si="16"/>
        <v>Self Employed</v>
      </c>
      <c r="E74" t="str">
        <f t="shared" ca="1" si="17"/>
        <v>No</v>
      </c>
      <c r="F74" t="str">
        <f t="shared" ca="1" si="18"/>
        <v>Vegetarian</v>
      </c>
      <c r="G74" t="str">
        <f t="shared" ca="1" si="22"/>
        <v>Fast Food</v>
      </c>
      <c r="H74">
        <f t="shared" ca="1" si="19"/>
        <v>43</v>
      </c>
      <c r="I74" t="str">
        <f t="shared" ca="1" si="23"/>
        <v>Always</v>
      </c>
      <c r="J74" t="str">
        <f t="shared" ca="1" si="24"/>
        <v>3-4 times</v>
      </c>
      <c r="K74" t="str">
        <f t="shared" ca="1" si="25"/>
        <v>Burgerking</v>
      </c>
      <c r="L74">
        <f t="shared" ca="1" si="20"/>
        <v>8832</v>
      </c>
      <c r="M74" t="str">
        <f t="shared" ca="1" si="26"/>
        <v>Biryani</v>
      </c>
      <c r="N74" t="str">
        <f t="shared" ca="1" si="27"/>
        <v>Eggs and Milk</v>
      </c>
      <c r="O74" t="str">
        <f t="shared" ca="1" si="21"/>
        <v>less salt and sugar</v>
      </c>
    </row>
    <row r="75" spans="1:15" ht="15.75" customHeight="1" x14ac:dyDescent="0.2">
      <c r="A75" s="2">
        <v>74</v>
      </c>
      <c r="B75">
        <f t="shared" ca="1" si="14"/>
        <v>37</v>
      </c>
      <c r="C75" t="str">
        <f t="shared" ca="1" si="15"/>
        <v>Female</v>
      </c>
      <c r="D75" t="str">
        <f t="shared" ca="1" si="16"/>
        <v>Unemployed</v>
      </c>
      <c r="E75" t="str">
        <f t="shared" ca="1" si="17"/>
        <v>Yes</v>
      </c>
      <c r="F75" t="str">
        <f t="shared" ca="1" si="18"/>
        <v>Vegetarian</v>
      </c>
      <c r="G75" t="str">
        <f t="shared" ca="1" si="22"/>
        <v>Fast Food</v>
      </c>
      <c r="H75">
        <f t="shared" ca="1" si="19"/>
        <v>22</v>
      </c>
      <c r="I75" t="str">
        <f t="shared" ca="1" si="23"/>
        <v>Never</v>
      </c>
      <c r="J75" t="str">
        <f t="shared" ca="1" si="24"/>
        <v>1-2 times</v>
      </c>
      <c r="K75" t="str">
        <f t="shared" ca="1" si="25"/>
        <v>Burgerking</v>
      </c>
      <c r="L75">
        <f t="shared" ca="1" si="20"/>
        <v>5908</v>
      </c>
      <c r="M75" t="str">
        <f t="shared" ca="1" si="26"/>
        <v>Desserts and Burgers</v>
      </c>
      <c r="N75" t="str">
        <f t="shared" ca="1" si="27"/>
        <v>Meat and Meat Products</v>
      </c>
      <c r="O75" t="str">
        <f t="shared" ca="1" si="21"/>
        <v>less salt and sugar</v>
      </c>
    </row>
    <row r="76" spans="1:15" ht="15.75" customHeight="1" x14ac:dyDescent="0.2">
      <c r="A76" s="2">
        <v>75</v>
      </c>
      <c r="B76">
        <f t="shared" ca="1" si="14"/>
        <v>23</v>
      </c>
      <c r="C76" t="str">
        <f t="shared" ca="1" si="15"/>
        <v>Male</v>
      </c>
      <c r="D76" t="str">
        <f t="shared" ca="1" si="16"/>
        <v>Salaried</v>
      </c>
      <c r="E76" t="str">
        <f t="shared" ca="1" si="17"/>
        <v>Yes</v>
      </c>
      <c r="F76" t="str">
        <f t="shared" ca="1" si="18"/>
        <v>Vegetarian</v>
      </c>
      <c r="G76" t="str">
        <f t="shared" ca="1" si="22"/>
        <v>Others</v>
      </c>
      <c r="H76">
        <f t="shared" ca="1" si="19"/>
        <v>43</v>
      </c>
      <c r="I76" t="str">
        <f t="shared" ca="1" si="23"/>
        <v>Often</v>
      </c>
      <c r="J76" t="str">
        <f t="shared" ca="1" si="24"/>
        <v>7 times or more</v>
      </c>
      <c r="K76" t="str">
        <f t="shared" ca="1" si="25"/>
        <v>Pizza Hut</v>
      </c>
      <c r="L76">
        <f t="shared" ca="1" si="20"/>
        <v>8075</v>
      </c>
      <c r="M76" t="str">
        <f t="shared" ca="1" si="26"/>
        <v>Biryani</v>
      </c>
      <c r="N76" t="str">
        <f t="shared" ca="1" si="27"/>
        <v>Fruits &amp; Vegetables</v>
      </c>
      <c r="O76" t="str">
        <f t="shared" ca="1" si="21"/>
        <v>less salt and sugar</v>
      </c>
    </row>
    <row r="77" spans="1:15" ht="15.75" customHeight="1" x14ac:dyDescent="0.2">
      <c r="A77" s="2">
        <v>76</v>
      </c>
      <c r="B77">
        <f t="shared" ca="1" si="14"/>
        <v>64</v>
      </c>
      <c r="C77" t="str">
        <f t="shared" ca="1" si="15"/>
        <v>Male</v>
      </c>
      <c r="D77" t="str">
        <f t="shared" ca="1" si="16"/>
        <v>Self Employed</v>
      </c>
      <c r="E77" t="str">
        <f t="shared" ca="1" si="17"/>
        <v>Yes</v>
      </c>
      <c r="F77" t="str">
        <f t="shared" ca="1" si="18"/>
        <v>Vegetarian</v>
      </c>
      <c r="G77" t="str">
        <f t="shared" ca="1" si="22"/>
        <v>Rice/Roti</v>
      </c>
      <c r="H77">
        <f t="shared" ca="1" si="19"/>
        <v>23</v>
      </c>
      <c r="I77" t="str">
        <f t="shared" ca="1" si="23"/>
        <v>Never</v>
      </c>
      <c r="J77" t="str">
        <f t="shared" ca="1" si="24"/>
        <v>7 times or more</v>
      </c>
      <c r="K77" t="str">
        <f t="shared" ca="1" si="25"/>
        <v>KFC</v>
      </c>
      <c r="L77">
        <f t="shared" ca="1" si="20"/>
        <v>13198</v>
      </c>
      <c r="M77" t="str">
        <f t="shared" ca="1" si="26"/>
        <v>Desserts and Burgers</v>
      </c>
      <c r="N77" t="str">
        <f t="shared" ca="1" si="27"/>
        <v>Eggs and Milk</v>
      </c>
      <c r="O77" t="str">
        <f t="shared" ca="1" si="21"/>
        <v>less fat and oil</v>
      </c>
    </row>
    <row r="78" spans="1:15" ht="15.75" customHeight="1" x14ac:dyDescent="0.2">
      <c r="A78" s="2">
        <v>77</v>
      </c>
      <c r="B78">
        <f t="shared" ca="1" si="14"/>
        <v>43</v>
      </c>
      <c r="C78" t="str">
        <f t="shared" ca="1" si="15"/>
        <v>Transgender</v>
      </c>
      <c r="D78" t="str">
        <f t="shared" ca="1" si="16"/>
        <v>Salaried</v>
      </c>
      <c r="E78" t="str">
        <f t="shared" ca="1" si="17"/>
        <v>Yes</v>
      </c>
      <c r="F78" t="str">
        <f t="shared" ca="1" si="18"/>
        <v>Vegetarian</v>
      </c>
      <c r="G78" t="str">
        <f t="shared" ca="1" si="22"/>
        <v>Soups</v>
      </c>
      <c r="H78">
        <f t="shared" ca="1" si="19"/>
        <v>60</v>
      </c>
      <c r="I78" t="str">
        <f t="shared" ca="1" si="23"/>
        <v>Often</v>
      </c>
      <c r="J78" t="str">
        <f t="shared" ca="1" si="24"/>
        <v>7 times or more</v>
      </c>
      <c r="K78" t="str">
        <f t="shared" ca="1" si="25"/>
        <v>Burgerking</v>
      </c>
      <c r="L78">
        <f t="shared" ca="1" si="20"/>
        <v>16093</v>
      </c>
      <c r="M78" t="str">
        <f t="shared" ca="1" si="26"/>
        <v>Didn't order</v>
      </c>
      <c r="N78" t="str">
        <f t="shared" ca="1" si="27"/>
        <v>Cereals</v>
      </c>
      <c r="O78" t="str">
        <f t="shared" ca="1" si="21"/>
        <v>less fat and oil</v>
      </c>
    </row>
    <row r="79" spans="1:15" ht="15.75" customHeight="1" x14ac:dyDescent="0.2">
      <c r="A79" s="2">
        <v>78</v>
      </c>
      <c r="B79">
        <f t="shared" ca="1" si="14"/>
        <v>62</v>
      </c>
      <c r="C79" t="str">
        <f t="shared" ca="1" si="15"/>
        <v>Female</v>
      </c>
      <c r="D79" t="str">
        <f t="shared" ca="1" si="16"/>
        <v>Self Employed</v>
      </c>
      <c r="E79" t="str">
        <f t="shared" ca="1" si="17"/>
        <v>No</v>
      </c>
      <c r="F79" t="str">
        <f t="shared" ca="1" si="18"/>
        <v>Vegetarian</v>
      </c>
      <c r="G79" t="str">
        <f t="shared" ca="1" si="22"/>
        <v>Others</v>
      </c>
      <c r="H79">
        <f t="shared" ca="1" si="19"/>
        <v>52</v>
      </c>
      <c r="I79" t="str">
        <f t="shared" ca="1" si="23"/>
        <v>Always</v>
      </c>
      <c r="J79" t="str">
        <f t="shared" ca="1" si="24"/>
        <v>5-6 times</v>
      </c>
      <c r="K79" t="str">
        <f t="shared" ca="1" si="25"/>
        <v>Subway</v>
      </c>
      <c r="L79">
        <f t="shared" ca="1" si="20"/>
        <v>20060</v>
      </c>
      <c r="M79" t="str">
        <f t="shared" ca="1" si="26"/>
        <v>Breakfast Menu</v>
      </c>
      <c r="N79" t="str">
        <f t="shared" ca="1" si="27"/>
        <v>Meat and Meat Products</v>
      </c>
      <c r="O79" t="str">
        <f t="shared" ca="1" si="21"/>
        <v>less fat and oil</v>
      </c>
    </row>
    <row r="80" spans="1:15" ht="15.75" customHeight="1" x14ac:dyDescent="0.2">
      <c r="A80" s="2">
        <v>79</v>
      </c>
      <c r="B80">
        <f t="shared" ca="1" si="14"/>
        <v>32</v>
      </c>
      <c r="C80" t="str">
        <f t="shared" ca="1" si="15"/>
        <v>Female</v>
      </c>
      <c r="D80" t="str">
        <f t="shared" ca="1" si="16"/>
        <v>Unemployed</v>
      </c>
      <c r="E80" t="str">
        <f t="shared" ca="1" si="17"/>
        <v>No</v>
      </c>
      <c r="F80" t="str">
        <f t="shared" ca="1" si="18"/>
        <v>Non-Vegetarian</v>
      </c>
      <c r="G80" t="str">
        <f t="shared" ca="1" si="22"/>
        <v>Soups</v>
      </c>
      <c r="H80">
        <f t="shared" ca="1" si="19"/>
        <v>28</v>
      </c>
      <c r="I80" t="str">
        <f t="shared" ca="1" si="23"/>
        <v>Always</v>
      </c>
      <c r="J80" t="str">
        <f t="shared" ca="1" si="24"/>
        <v>1-2 times</v>
      </c>
      <c r="K80" t="str">
        <f t="shared" ca="1" si="25"/>
        <v>McDonald's</v>
      </c>
      <c r="L80">
        <f t="shared" ca="1" si="20"/>
        <v>24506</v>
      </c>
      <c r="M80" t="str">
        <f t="shared" ca="1" si="26"/>
        <v>Didn't order</v>
      </c>
      <c r="N80" t="str">
        <f t="shared" ca="1" si="27"/>
        <v>Cereals</v>
      </c>
      <c r="O80" t="str">
        <f t="shared" ca="1" si="21"/>
        <v>fresh and unprocessed</v>
      </c>
    </row>
    <row r="81" spans="1:15" ht="15.75" customHeight="1" x14ac:dyDescent="0.2">
      <c r="A81" s="2">
        <v>80</v>
      </c>
      <c r="B81">
        <f t="shared" ca="1" si="14"/>
        <v>24</v>
      </c>
      <c r="C81" t="str">
        <f t="shared" ca="1" si="15"/>
        <v>Male</v>
      </c>
      <c r="D81" t="str">
        <f t="shared" ca="1" si="16"/>
        <v>Self Employed</v>
      </c>
      <c r="E81" t="str">
        <f t="shared" ca="1" si="17"/>
        <v>Yes</v>
      </c>
      <c r="F81" t="str">
        <f t="shared" ca="1" si="18"/>
        <v>Vegetarian</v>
      </c>
      <c r="G81" t="str">
        <f t="shared" ca="1" si="22"/>
        <v>Rice/Roti</v>
      </c>
      <c r="H81">
        <f t="shared" ca="1" si="19"/>
        <v>45</v>
      </c>
      <c r="I81" t="str">
        <f t="shared" ca="1" si="23"/>
        <v>Often</v>
      </c>
      <c r="J81" t="str">
        <f t="shared" ca="1" si="24"/>
        <v>1-2 times</v>
      </c>
      <c r="K81" t="str">
        <f t="shared" ca="1" si="25"/>
        <v>Burgerking</v>
      </c>
      <c r="L81">
        <f t="shared" ca="1" si="20"/>
        <v>21239</v>
      </c>
      <c r="M81" t="str">
        <f t="shared" ca="1" si="26"/>
        <v>Biryani</v>
      </c>
      <c r="N81" t="str">
        <f t="shared" ca="1" si="27"/>
        <v>Eggs and Milk</v>
      </c>
      <c r="O81" t="str">
        <f t="shared" ca="1" si="21"/>
        <v>less fat and oil</v>
      </c>
    </row>
    <row r="82" spans="1:15" ht="15.75" customHeight="1" x14ac:dyDescent="0.2">
      <c r="A82" s="2">
        <v>81</v>
      </c>
      <c r="B82">
        <f t="shared" ca="1" si="14"/>
        <v>33</v>
      </c>
      <c r="C82" t="str">
        <f t="shared" ca="1" si="15"/>
        <v>Female</v>
      </c>
      <c r="D82" t="str">
        <f t="shared" ca="1" si="16"/>
        <v>Self Employed</v>
      </c>
      <c r="E82" t="str">
        <f t="shared" ca="1" si="17"/>
        <v>No</v>
      </c>
      <c r="F82" t="str">
        <f t="shared" ca="1" si="18"/>
        <v>Non-Vegetarian</v>
      </c>
      <c r="G82" t="str">
        <f t="shared" ca="1" si="22"/>
        <v>Others</v>
      </c>
      <c r="H82">
        <f t="shared" ca="1" si="19"/>
        <v>44</v>
      </c>
      <c r="I82" t="str">
        <f t="shared" ca="1" si="23"/>
        <v>Never</v>
      </c>
      <c r="J82" t="str">
        <f t="shared" ca="1" si="24"/>
        <v>7 times or more</v>
      </c>
      <c r="K82" t="str">
        <f t="shared" ca="1" si="25"/>
        <v>KFC</v>
      </c>
      <c r="L82">
        <f t="shared" ca="1" si="20"/>
        <v>24617</v>
      </c>
      <c r="M82" t="str">
        <f t="shared" ca="1" si="26"/>
        <v>Didn't order</v>
      </c>
      <c r="N82" t="str">
        <f t="shared" ca="1" si="27"/>
        <v>Fish and Sea food</v>
      </c>
      <c r="O82" t="str">
        <f t="shared" ca="1" si="21"/>
        <v>less salt and sugar</v>
      </c>
    </row>
    <row r="83" spans="1:15" ht="15.75" customHeight="1" x14ac:dyDescent="0.2">
      <c r="A83" s="2">
        <v>82</v>
      </c>
      <c r="B83">
        <f t="shared" ca="1" si="14"/>
        <v>19</v>
      </c>
      <c r="C83" t="str">
        <f t="shared" ca="1" si="15"/>
        <v>Transgender</v>
      </c>
      <c r="D83" t="str">
        <f t="shared" ca="1" si="16"/>
        <v>Self Employed</v>
      </c>
      <c r="E83" t="str">
        <f t="shared" ca="1" si="17"/>
        <v>No</v>
      </c>
      <c r="F83" t="str">
        <f t="shared" ca="1" si="18"/>
        <v>Non-Vegetarian</v>
      </c>
      <c r="G83" t="str">
        <f t="shared" ca="1" si="22"/>
        <v>Others</v>
      </c>
      <c r="H83">
        <f t="shared" ca="1" si="19"/>
        <v>7</v>
      </c>
      <c r="I83" t="str">
        <f t="shared" ca="1" si="23"/>
        <v>Sometimes</v>
      </c>
      <c r="J83" t="str">
        <f t="shared" ca="1" si="24"/>
        <v>3-4 times</v>
      </c>
      <c r="K83" t="str">
        <f t="shared" ca="1" si="25"/>
        <v>KFC</v>
      </c>
      <c r="L83">
        <f t="shared" ca="1" si="20"/>
        <v>15925</v>
      </c>
      <c r="M83" t="str">
        <f t="shared" ca="1" si="26"/>
        <v>Breakfast Menu</v>
      </c>
      <c r="N83" t="str">
        <f t="shared" ca="1" si="27"/>
        <v>Fish and Sea food</v>
      </c>
      <c r="O83" t="str">
        <f t="shared" ca="1" si="21"/>
        <v>less fat and oil</v>
      </c>
    </row>
    <row r="84" spans="1:15" ht="15.75" customHeight="1" x14ac:dyDescent="0.2">
      <c r="A84" s="2">
        <v>83</v>
      </c>
      <c r="B84">
        <f t="shared" ca="1" si="14"/>
        <v>31</v>
      </c>
      <c r="C84" t="str">
        <f t="shared" ca="1" si="15"/>
        <v>Female</v>
      </c>
      <c r="D84" t="str">
        <f t="shared" ca="1" si="16"/>
        <v>Business Owner</v>
      </c>
      <c r="E84" t="str">
        <f t="shared" ca="1" si="17"/>
        <v>Yes</v>
      </c>
      <c r="F84" t="str">
        <f t="shared" ca="1" si="18"/>
        <v>Vegetarian</v>
      </c>
      <c r="G84" t="str">
        <f t="shared" ca="1" si="22"/>
        <v>Fast Food</v>
      </c>
      <c r="H84">
        <f t="shared" ca="1" si="19"/>
        <v>12</v>
      </c>
      <c r="I84" t="str">
        <f t="shared" ca="1" si="23"/>
        <v>Sometimes</v>
      </c>
      <c r="J84" t="str">
        <f t="shared" ca="1" si="24"/>
        <v>7 times or more</v>
      </c>
      <c r="K84" t="str">
        <f t="shared" ca="1" si="25"/>
        <v>Pizza Hut</v>
      </c>
      <c r="L84">
        <f t="shared" ca="1" si="20"/>
        <v>19748</v>
      </c>
      <c r="M84" t="str">
        <f t="shared" ca="1" si="26"/>
        <v>Breakfast Menu</v>
      </c>
      <c r="N84" t="str">
        <f t="shared" ca="1" si="27"/>
        <v>Fruits &amp; Vegetables</v>
      </c>
      <c r="O84" t="str">
        <f t="shared" ca="1" si="21"/>
        <v>less salt and sugar</v>
      </c>
    </row>
    <row r="85" spans="1:15" ht="15.75" customHeight="1" x14ac:dyDescent="0.2">
      <c r="A85" s="2">
        <v>84</v>
      </c>
      <c r="B85">
        <f t="shared" ca="1" si="14"/>
        <v>55</v>
      </c>
      <c r="C85" t="str">
        <f t="shared" ca="1" si="15"/>
        <v>Male</v>
      </c>
      <c r="D85" t="str">
        <f t="shared" ca="1" si="16"/>
        <v>Salaried</v>
      </c>
      <c r="E85" t="str">
        <f t="shared" ca="1" si="17"/>
        <v>Yes</v>
      </c>
      <c r="F85" t="str">
        <f t="shared" ca="1" si="18"/>
        <v>Vegetarian</v>
      </c>
      <c r="G85" t="str">
        <f t="shared" ca="1" si="22"/>
        <v>Others</v>
      </c>
      <c r="H85">
        <f t="shared" ca="1" si="19"/>
        <v>20</v>
      </c>
      <c r="I85" t="str">
        <f t="shared" ca="1" si="23"/>
        <v>Often</v>
      </c>
      <c r="J85" t="str">
        <f t="shared" ca="1" si="24"/>
        <v>5-6 times</v>
      </c>
      <c r="K85" t="str">
        <f t="shared" ca="1" si="25"/>
        <v>Pizza Hut</v>
      </c>
      <c r="L85">
        <f t="shared" ca="1" si="20"/>
        <v>20556</v>
      </c>
      <c r="M85" t="str">
        <f t="shared" ca="1" si="26"/>
        <v>Breakfast Menu</v>
      </c>
      <c r="N85" t="str">
        <f t="shared" ca="1" si="27"/>
        <v>Fruits &amp; Vegetables</v>
      </c>
      <c r="O85" t="str">
        <f t="shared" ca="1" si="21"/>
        <v>less salt and sugar</v>
      </c>
    </row>
    <row r="86" spans="1:15" ht="15.75" customHeight="1" x14ac:dyDescent="0.2">
      <c r="A86" s="2">
        <v>85</v>
      </c>
      <c r="B86">
        <f t="shared" ca="1" si="14"/>
        <v>53</v>
      </c>
      <c r="C86" t="str">
        <f t="shared" ca="1" si="15"/>
        <v>Transgender</v>
      </c>
      <c r="D86" t="str">
        <f t="shared" ca="1" si="16"/>
        <v>Unemployed</v>
      </c>
      <c r="E86" t="str">
        <f t="shared" ca="1" si="17"/>
        <v>Yes</v>
      </c>
      <c r="F86" t="str">
        <f t="shared" ca="1" si="18"/>
        <v>Non-Vegetarian</v>
      </c>
      <c r="G86" t="str">
        <f t="shared" ca="1" si="22"/>
        <v>Soups</v>
      </c>
      <c r="H86">
        <f t="shared" ca="1" si="19"/>
        <v>13</v>
      </c>
      <c r="I86" t="str">
        <f t="shared" ca="1" si="23"/>
        <v>Never</v>
      </c>
      <c r="J86" t="str">
        <f t="shared" ca="1" si="24"/>
        <v>NA</v>
      </c>
      <c r="K86" t="str">
        <f t="shared" ca="1" si="25"/>
        <v>McDonald's</v>
      </c>
      <c r="L86">
        <f t="shared" ca="1" si="20"/>
        <v>19463</v>
      </c>
      <c r="M86" t="str">
        <f t="shared" ca="1" si="26"/>
        <v>Breakfast Menu</v>
      </c>
      <c r="N86" t="str">
        <f t="shared" ca="1" si="27"/>
        <v>Fruits &amp; Vegetables</v>
      </c>
      <c r="O86" t="str">
        <f t="shared" ca="1" si="21"/>
        <v>fresh and unprocessed</v>
      </c>
    </row>
    <row r="87" spans="1:15" ht="15.75" customHeight="1" x14ac:dyDescent="0.2">
      <c r="A87" s="2">
        <v>86</v>
      </c>
      <c r="B87">
        <f t="shared" ca="1" si="14"/>
        <v>56</v>
      </c>
      <c r="C87" t="str">
        <f t="shared" ca="1" si="15"/>
        <v>Female</v>
      </c>
      <c r="D87" t="str">
        <f t="shared" ca="1" si="16"/>
        <v>Salaried</v>
      </c>
      <c r="E87" t="str">
        <f t="shared" ca="1" si="17"/>
        <v>No</v>
      </c>
      <c r="F87" t="str">
        <f t="shared" ca="1" si="18"/>
        <v>Non-Vegetarian</v>
      </c>
      <c r="G87" t="str">
        <f t="shared" ca="1" si="22"/>
        <v>Fast Food</v>
      </c>
      <c r="H87">
        <f t="shared" ca="1" si="19"/>
        <v>36</v>
      </c>
      <c r="I87" t="str">
        <f t="shared" ca="1" si="23"/>
        <v>Often</v>
      </c>
      <c r="J87" t="str">
        <f t="shared" ca="1" si="24"/>
        <v>1-2 times</v>
      </c>
      <c r="K87" t="str">
        <f t="shared" ca="1" si="25"/>
        <v>McDonald's</v>
      </c>
      <c r="L87">
        <f t="shared" ca="1" si="20"/>
        <v>4680</v>
      </c>
      <c r="M87" t="str">
        <f t="shared" ca="1" si="26"/>
        <v>Didn't order</v>
      </c>
      <c r="N87" t="str">
        <f t="shared" ca="1" si="27"/>
        <v>Meat and Meat Products</v>
      </c>
      <c r="O87" t="str">
        <f t="shared" ca="1" si="21"/>
        <v>less salt and sugar</v>
      </c>
    </row>
    <row r="88" spans="1:15" ht="15.75" customHeight="1" x14ac:dyDescent="0.2">
      <c r="A88" s="2">
        <v>87</v>
      </c>
      <c r="B88">
        <f t="shared" ca="1" si="14"/>
        <v>22</v>
      </c>
      <c r="C88" t="str">
        <f t="shared" ca="1" si="15"/>
        <v>Male</v>
      </c>
      <c r="D88" t="str">
        <f t="shared" ca="1" si="16"/>
        <v>Salaried</v>
      </c>
      <c r="E88" t="str">
        <f t="shared" ca="1" si="17"/>
        <v>No</v>
      </c>
      <c r="F88" t="str">
        <f t="shared" ca="1" si="18"/>
        <v>Non-Vegetarian</v>
      </c>
      <c r="G88" t="str">
        <f t="shared" ca="1" si="22"/>
        <v>Rice/Roti</v>
      </c>
      <c r="H88">
        <f t="shared" ca="1" si="19"/>
        <v>68</v>
      </c>
      <c r="I88" t="str">
        <f t="shared" ca="1" si="23"/>
        <v>Sometimes</v>
      </c>
      <c r="J88" t="str">
        <f t="shared" ca="1" si="24"/>
        <v>3-4 times</v>
      </c>
      <c r="K88" t="str">
        <f t="shared" ca="1" si="25"/>
        <v>McDonald's</v>
      </c>
      <c r="L88">
        <f t="shared" ca="1" si="20"/>
        <v>13918</v>
      </c>
      <c r="M88" t="str">
        <f t="shared" ca="1" si="26"/>
        <v>Biryani</v>
      </c>
      <c r="N88" t="str">
        <f t="shared" ca="1" si="27"/>
        <v>Eggs and Milk</v>
      </c>
      <c r="O88" t="str">
        <f t="shared" ca="1" si="21"/>
        <v>less fat and oil</v>
      </c>
    </row>
    <row r="89" spans="1:15" ht="15.75" customHeight="1" x14ac:dyDescent="0.2">
      <c r="A89" s="2">
        <v>88</v>
      </c>
      <c r="B89">
        <f t="shared" ca="1" si="14"/>
        <v>61</v>
      </c>
      <c r="C89" t="str">
        <f t="shared" ca="1" si="15"/>
        <v>Transgender</v>
      </c>
      <c r="D89" t="str">
        <f t="shared" ca="1" si="16"/>
        <v>Salaried</v>
      </c>
      <c r="E89" t="str">
        <f t="shared" ca="1" si="17"/>
        <v>Yes</v>
      </c>
      <c r="F89" t="str">
        <f t="shared" ca="1" si="18"/>
        <v>Non-Vegetarian</v>
      </c>
      <c r="G89" t="str">
        <f t="shared" ca="1" si="22"/>
        <v>Fast Food</v>
      </c>
      <c r="H89">
        <f t="shared" ca="1" si="19"/>
        <v>67</v>
      </c>
      <c r="I89" t="str">
        <f t="shared" ca="1" si="23"/>
        <v>Often</v>
      </c>
      <c r="J89" t="str">
        <f t="shared" ca="1" si="24"/>
        <v>7 times or more</v>
      </c>
      <c r="K89" t="str">
        <f t="shared" ca="1" si="25"/>
        <v>Pizza Hut</v>
      </c>
      <c r="L89">
        <f t="shared" ca="1" si="20"/>
        <v>20960</v>
      </c>
      <c r="M89" t="str">
        <f t="shared" ca="1" si="26"/>
        <v>Biryani</v>
      </c>
      <c r="N89" t="str">
        <f t="shared" ca="1" si="27"/>
        <v>Fish and Sea food</v>
      </c>
      <c r="O89" t="str">
        <f t="shared" ca="1" si="21"/>
        <v>less salt and sugar</v>
      </c>
    </row>
    <row r="90" spans="1:15" ht="15.75" customHeight="1" x14ac:dyDescent="0.2">
      <c r="A90" s="2">
        <v>89</v>
      </c>
      <c r="B90">
        <f t="shared" ca="1" si="14"/>
        <v>19</v>
      </c>
      <c r="C90" t="str">
        <f t="shared" ca="1" si="15"/>
        <v>Transgender</v>
      </c>
      <c r="D90" t="str">
        <f t="shared" ca="1" si="16"/>
        <v>Unemployed</v>
      </c>
      <c r="E90" t="str">
        <f t="shared" ca="1" si="17"/>
        <v>No</v>
      </c>
      <c r="F90" t="str">
        <f t="shared" ca="1" si="18"/>
        <v>Non-Vegetarian</v>
      </c>
      <c r="G90" t="str">
        <f t="shared" ca="1" si="22"/>
        <v>Others</v>
      </c>
      <c r="H90">
        <f t="shared" ca="1" si="19"/>
        <v>47</v>
      </c>
      <c r="I90" t="str">
        <f t="shared" ca="1" si="23"/>
        <v>Sometimes</v>
      </c>
      <c r="J90" t="str">
        <f t="shared" ca="1" si="24"/>
        <v>1-2 times</v>
      </c>
      <c r="K90" t="str">
        <f t="shared" ca="1" si="25"/>
        <v>Burgerking</v>
      </c>
      <c r="L90">
        <f t="shared" ca="1" si="20"/>
        <v>14814</v>
      </c>
      <c r="M90" t="str">
        <f t="shared" ca="1" si="26"/>
        <v>Breakfast Menu</v>
      </c>
      <c r="N90" t="str">
        <f t="shared" ca="1" si="27"/>
        <v>Eggs and Milk</v>
      </c>
      <c r="O90" t="str">
        <f t="shared" ca="1" si="21"/>
        <v>less salt and sugar</v>
      </c>
    </row>
    <row r="91" spans="1:15" ht="15.75" customHeight="1" x14ac:dyDescent="0.2">
      <c r="A91" s="2">
        <v>90</v>
      </c>
      <c r="B91">
        <f t="shared" ca="1" si="14"/>
        <v>59</v>
      </c>
      <c r="C91" t="str">
        <f t="shared" ca="1" si="15"/>
        <v>Male</v>
      </c>
      <c r="D91" t="str">
        <f t="shared" ca="1" si="16"/>
        <v>Business Owner</v>
      </c>
      <c r="E91" t="str">
        <f t="shared" ca="1" si="17"/>
        <v>Yes</v>
      </c>
      <c r="F91" t="str">
        <f t="shared" ca="1" si="18"/>
        <v>Non-Vegetarian</v>
      </c>
      <c r="G91" t="str">
        <f t="shared" ca="1" si="22"/>
        <v>Rice/Roti</v>
      </c>
      <c r="H91">
        <f t="shared" ca="1" si="19"/>
        <v>23</v>
      </c>
      <c r="I91" t="str">
        <f t="shared" ca="1" si="23"/>
        <v>Always</v>
      </c>
      <c r="J91" t="str">
        <f t="shared" ca="1" si="24"/>
        <v>1-2 times</v>
      </c>
      <c r="K91" t="str">
        <f t="shared" ca="1" si="25"/>
        <v>Pizza Hut</v>
      </c>
      <c r="L91">
        <f t="shared" ca="1" si="20"/>
        <v>11769</v>
      </c>
      <c r="M91" t="str">
        <f t="shared" ca="1" si="26"/>
        <v>Didn't order</v>
      </c>
      <c r="N91" t="str">
        <f t="shared" ca="1" si="27"/>
        <v>Fish and Sea food</v>
      </c>
      <c r="O91" t="str">
        <f t="shared" ca="1" si="21"/>
        <v>less fat and oil</v>
      </c>
    </row>
    <row r="92" spans="1:15" ht="15.75" customHeight="1" x14ac:dyDescent="0.2">
      <c r="A92" s="2">
        <v>91</v>
      </c>
      <c r="B92">
        <f t="shared" ca="1" si="14"/>
        <v>29</v>
      </c>
      <c r="C92" t="str">
        <f t="shared" ca="1" si="15"/>
        <v>Transgender</v>
      </c>
      <c r="D92" t="str">
        <f t="shared" ca="1" si="16"/>
        <v>Salaried</v>
      </c>
      <c r="E92" t="str">
        <f t="shared" ca="1" si="17"/>
        <v>Yes</v>
      </c>
      <c r="F92" t="str">
        <f t="shared" ca="1" si="18"/>
        <v>Vegetarian</v>
      </c>
      <c r="G92" t="str">
        <f t="shared" ca="1" si="22"/>
        <v>Others</v>
      </c>
      <c r="H92">
        <f t="shared" ca="1" si="19"/>
        <v>58</v>
      </c>
      <c r="I92" t="str">
        <f t="shared" ca="1" si="23"/>
        <v>Never</v>
      </c>
      <c r="J92" t="str">
        <f t="shared" ca="1" si="24"/>
        <v>NA</v>
      </c>
      <c r="K92" t="str">
        <f t="shared" ca="1" si="25"/>
        <v>McDonald's</v>
      </c>
      <c r="L92">
        <f t="shared" ca="1" si="20"/>
        <v>7827</v>
      </c>
      <c r="M92" t="str">
        <f t="shared" ca="1" si="26"/>
        <v>Desserts and Burgers</v>
      </c>
      <c r="N92" t="str">
        <f t="shared" ca="1" si="27"/>
        <v>Fruits &amp; Vegetables</v>
      </c>
      <c r="O92" t="str">
        <f t="shared" ca="1" si="21"/>
        <v>fresh and unprocessed</v>
      </c>
    </row>
    <row r="93" spans="1:15" ht="15.75" customHeight="1" x14ac:dyDescent="0.2">
      <c r="A93" s="2">
        <v>92</v>
      </c>
      <c r="B93">
        <f t="shared" ca="1" si="14"/>
        <v>26</v>
      </c>
      <c r="C93" t="str">
        <f t="shared" ca="1" si="15"/>
        <v>Female</v>
      </c>
      <c r="D93" t="str">
        <f t="shared" ca="1" si="16"/>
        <v>Business Owner</v>
      </c>
      <c r="E93" t="str">
        <f t="shared" ca="1" si="17"/>
        <v>Yes</v>
      </c>
      <c r="F93" t="str">
        <f t="shared" ca="1" si="18"/>
        <v>Non-Vegetarian</v>
      </c>
      <c r="G93" t="str">
        <f t="shared" ca="1" si="22"/>
        <v>Others</v>
      </c>
      <c r="H93">
        <f t="shared" ca="1" si="19"/>
        <v>17</v>
      </c>
      <c r="I93" t="str">
        <f t="shared" ca="1" si="23"/>
        <v>Sometimes</v>
      </c>
      <c r="J93" t="str">
        <f t="shared" ca="1" si="24"/>
        <v>1-2 times</v>
      </c>
      <c r="K93" t="str">
        <f t="shared" ca="1" si="25"/>
        <v>Subway</v>
      </c>
      <c r="L93">
        <f t="shared" ca="1" si="20"/>
        <v>8214</v>
      </c>
      <c r="M93" t="str">
        <f t="shared" ca="1" si="26"/>
        <v>Breakfast Menu</v>
      </c>
      <c r="N93" t="str">
        <f t="shared" ca="1" si="27"/>
        <v>Eggs and Milk</v>
      </c>
      <c r="O93" t="str">
        <f t="shared" ca="1" si="21"/>
        <v>fresh and unprocessed</v>
      </c>
    </row>
    <row r="94" spans="1:15" ht="15.75" customHeight="1" x14ac:dyDescent="0.2">
      <c r="A94" s="2">
        <v>93</v>
      </c>
      <c r="B94">
        <f t="shared" ca="1" si="14"/>
        <v>70</v>
      </c>
      <c r="C94" t="str">
        <f t="shared" ca="1" si="15"/>
        <v>Male</v>
      </c>
      <c r="D94" t="str">
        <f t="shared" ca="1" si="16"/>
        <v>Salaried</v>
      </c>
      <c r="E94" t="str">
        <f t="shared" ca="1" si="17"/>
        <v>Yes</v>
      </c>
      <c r="F94" t="str">
        <f t="shared" ca="1" si="18"/>
        <v>Non-Vegetarian</v>
      </c>
      <c r="G94" t="str">
        <f t="shared" ca="1" si="22"/>
        <v>Rice/Roti</v>
      </c>
      <c r="H94">
        <f t="shared" ca="1" si="19"/>
        <v>63</v>
      </c>
      <c r="I94" t="str">
        <f t="shared" ca="1" si="23"/>
        <v>Often</v>
      </c>
      <c r="J94" t="str">
        <f t="shared" ca="1" si="24"/>
        <v>7 times or more</v>
      </c>
      <c r="K94" t="str">
        <f t="shared" ca="1" si="25"/>
        <v>Pizza Hut</v>
      </c>
      <c r="L94">
        <f t="shared" ca="1" si="20"/>
        <v>23689</v>
      </c>
      <c r="M94" t="str">
        <f t="shared" ca="1" si="26"/>
        <v>Breakfast Menu</v>
      </c>
      <c r="N94" t="str">
        <f t="shared" ca="1" si="27"/>
        <v>Eggs and Milk</v>
      </c>
      <c r="O94" t="str">
        <f t="shared" ca="1" si="21"/>
        <v>less fat and oil</v>
      </c>
    </row>
    <row r="95" spans="1:15" ht="15.75" customHeight="1" x14ac:dyDescent="0.2">
      <c r="A95" s="2">
        <v>94</v>
      </c>
      <c r="B95">
        <f t="shared" ca="1" si="14"/>
        <v>27</v>
      </c>
      <c r="C95" t="str">
        <f t="shared" ca="1" si="15"/>
        <v>Transgender</v>
      </c>
      <c r="D95" t="str">
        <f t="shared" ca="1" si="16"/>
        <v>Business Owner</v>
      </c>
      <c r="E95" t="str">
        <f t="shared" ca="1" si="17"/>
        <v>Yes</v>
      </c>
      <c r="F95" t="str">
        <f t="shared" ca="1" si="18"/>
        <v>Non-Vegetarian</v>
      </c>
      <c r="G95" t="str">
        <f t="shared" ca="1" si="22"/>
        <v>Rice/Roti</v>
      </c>
      <c r="H95">
        <f t="shared" ca="1" si="19"/>
        <v>34</v>
      </c>
      <c r="I95" t="str">
        <f t="shared" ca="1" si="23"/>
        <v>Often</v>
      </c>
      <c r="J95" t="str">
        <f t="shared" ca="1" si="24"/>
        <v>7 times or more</v>
      </c>
      <c r="K95" t="str">
        <f t="shared" ca="1" si="25"/>
        <v>KFC</v>
      </c>
      <c r="L95">
        <f t="shared" ca="1" si="20"/>
        <v>3794</v>
      </c>
      <c r="M95" t="str">
        <f t="shared" ca="1" si="26"/>
        <v>Desserts and Burgers</v>
      </c>
      <c r="N95" t="str">
        <f t="shared" ca="1" si="27"/>
        <v>Fruits &amp; Vegetables</v>
      </c>
      <c r="O95" t="str">
        <f t="shared" ca="1" si="21"/>
        <v>fresh and unprocessed</v>
      </c>
    </row>
    <row r="96" spans="1:15" ht="15.75" customHeight="1" x14ac:dyDescent="0.2">
      <c r="A96" s="2">
        <v>95</v>
      </c>
      <c r="B96">
        <f t="shared" ca="1" si="14"/>
        <v>62</v>
      </c>
      <c r="C96" t="str">
        <f t="shared" ca="1" si="15"/>
        <v>Female</v>
      </c>
      <c r="D96" t="str">
        <f t="shared" ca="1" si="16"/>
        <v>Business Owner</v>
      </c>
      <c r="E96" t="str">
        <f t="shared" ca="1" si="17"/>
        <v>No</v>
      </c>
      <c r="F96" t="str">
        <f t="shared" ca="1" si="18"/>
        <v>Non-Vegetarian</v>
      </c>
      <c r="G96" t="str">
        <f t="shared" ca="1" si="22"/>
        <v>Fast Food</v>
      </c>
      <c r="H96">
        <f t="shared" ca="1" si="19"/>
        <v>29</v>
      </c>
      <c r="I96" t="str">
        <f t="shared" ca="1" si="23"/>
        <v>Sometimes</v>
      </c>
      <c r="J96" t="str">
        <f t="shared" ca="1" si="24"/>
        <v>5-6 times</v>
      </c>
      <c r="K96" t="str">
        <f t="shared" ca="1" si="25"/>
        <v>McDonald's</v>
      </c>
      <c r="L96">
        <f t="shared" ca="1" si="20"/>
        <v>8929</v>
      </c>
      <c r="M96" t="str">
        <f t="shared" ca="1" si="26"/>
        <v>Biryani</v>
      </c>
      <c r="N96" t="str">
        <f t="shared" ca="1" si="27"/>
        <v>Fish and Sea food</v>
      </c>
      <c r="O96" t="str">
        <f t="shared" ca="1" si="21"/>
        <v>fresh and unprocessed</v>
      </c>
    </row>
    <row r="97" spans="1:15" ht="15.75" customHeight="1" x14ac:dyDescent="0.2">
      <c r="A97" s="2">
        <v>96</v>
      </c>
      <c r="B97">
        <f t="shared" ca="1" si="14"/>
        <v>50</v>
      </c>
      <c r="C97" t="str">
        <f t="shared" ca="1" si="15"/>
        <v>Transgender</v>
      </c>
      <c r="D97" t="str">
        <f t="shared" ca="1" si="16"/>
        <v>Self Employed</v>
      </c>
      <c r="E97" t="str">
        <f t="shared" ca="1" si="17"/>
        <v>Yes</v>
      </c>
      <c r="F97" t="str">
        <f t="shared" ca="1" si="18"/>
        <v>Non-Vegetarian</v>
      </c>
      <c r="G97" t="str">
        <f t="shared" ca="1" si="22"/>
        <v>Soups</v>
      </c>
      <c r="H97">
        <f t="shared" ca="1" si="19"/>
        <v>52</v>
      </c>
      <c r="I97" t="str">
        <f t="shared" ca="1" si="23"/>
        <v>Often</v>
      </c>
      <c r="J97" t="str">
        <f t="shared" ca="1" si="24"/>
        <v>NA</v>
      </c>
      <c r="K97" t="str">
        <f t="shared" ca="1" si="25"/>
        <v>Subway</v>
      </c>
      <c r="L97">
        <f t="shared" ca="1" si="20"/>
        <v>22000</v>
      </c>
      <c r="M97" t="str">
        <f t="shared" ca="1" si="26"/>
        <v>Breakfast Menu</v>
      </c>
      <c r="N97" t="str">
        <f t="shared" ca="1" si="27"/>
        <v>Fish and Sea food</v>
      </c>
      <c r="O97" t="str">
        <f t="shared" ca="1" si="21"/>
        <v>less salt and sugar</v>
      </c>
    </row>
    <row r="98" spans="1:15" ht="15.75" customHeight="1" x14ac:dyDescent="0.2">
      <c r="A98" s="2">
        <v>97</v>
      </c>
      <c r="B98">
        <f t="shared" ca="1" si="14"/>
        <v>52</v>
      </c>
      <c r="C98" t="str">
        <f t="shared" ca="1" si="15"/>
        <v>Transgender</v>
      </c>
      <c r="D98" t="str">
        <f t="shared" ca="1" si="16"/>
        <v>Self Employed</v>
      </c>
      <c r="E98" t="str">
        <f t="shared" ca="1" si="17"/>
        <v>No</v>
      </c>
      <c r="F98" t="str">
        <f t="shared" ca="1" si="18"/>
        <v>Vegetarian</v>
      </c>
      <c r="G98" t="str">
        <f t="shared" ca="1" si="22"/>
        <v>Rice/Roti</v>
      </c>
      <c r="H98">
        <f t="shared" ca="1" si="19"/>
        <v>56</v>
      </c>
      <c r="I98" t="str">
        <f t="shared" ca="1" si="23"/>
        <v>Sometimes</v>
      </c>
      <c r="J98" t="str">
        <f t="shared" ca="1" si="24"/>
        <v>NA</v>
      </c>
      <c r="K98" t="str">
        <f t="shared" ca="1" si="25"/>
        <v>McDonald's</v>
      </c>
      <c r="L98">
        <f t="shared" ca="1" si="20"/>
        <v>21554</v>
      </c>
      <c r="M98" t="str">
        <f t="shared" ca="1" si="26"/>
        <v>Desserts and Burgers</v>
      </c>
      <c r="N98" t="str">
        <f t="shared" ca="1" si="27"/>
        <v>Eggs and Milk</v>
      </c>
      <c r="O98" t="str">
        <f t="shared" ca="1" si="21"/>
        <v>fresh and unprocessed</v>
      </c>
    </row>
    <row r="99" spans="1:15" ht="15.75" customHeight="1" x14ac:dyDescent="0.2">
      <c r="A99" s="2">
        <v>98</v>
      </c>
      <c r="B99">
        <f t="shared" ca="1" si="14"/>
        <v>51</v>
      </c>
      <c r="C99" t="str">
        <f t="shared" ca="1" si="15"/>
        <v>Transgender</v>
      </c>
      <c r="D99" t="str">
        <f t="shared" ca="1" si="16"/>
        <v>Unemployed</v>
      </c>
      <c r="E99" t="str">
        <f t="shared" ca="1" si="17"/>
        <v>Yes</v>
      </c>
      <c r="F99" t="str">
        <f t="shared" ca="1" si="18"/>
        <v>Vegetarian</v>
      </c>
      <c r="G99" t="str">
        <f t="shared" ca="1" si="22"/>
        <v>Rice/Roti</v>
      </c>
      <c r="H99">
        <f t="shared" ca="1" si="19"/>
        <v>53</v>
      </c>
      <c r="I99" t="str">
        <f t="shared" ca="1" si="23"/>
        <v>Sometimes</v>
      </c>
      <c r="J99" t="str">
        <f t="shared" ca="1" si="24"/>
        <v>3-4 times</v>
      </c>
      <c r="K99" t="str">
        <f t="shared" ca="1" si="25"/>
        <v>McDonald's</v>
      </c>
      <c r="L99">
        <f t="shared" ca="1" si="20"/>
        <v>10790</v>
      </c>
      <c r="M99" t="str">
        <f t="shared" ca="1" si="26"/>
        <v>Desserts and Burgers</v>
      </c>
      <c r="N99" t="str">
        <f t="shared" ca="1" si="27"/>
        <v>Fish and Sea food</v>
      </c>
      <c r="O99" t="str">
        <f t="shared" ca="1" si="21"/>
        <v>less fat and oil</v>
      </c>
    </row>
    <row r="100" spans="1:15" ht="15.75" customHeight="1" x14ac:dyDescent="0.2">
      <c r="A100" s="2">
        <v>99</v>
      </c>
      <c r="B100">
        <f t="shared" ca="1" si="14"/>
        <v>28</v>
      </c>
      <c r="C100" t="str">
        <f t="shared" ca="1" si="15"/>
        <v>Transgender</v>
      </c>
      <c r="D100" t="str">
        <f t="shared" ca="1" si="16"/>
        <v>Unemployed</v>
      </c>
      <c r="E100" t="str">
        <f t="shared" ca="1" si="17"/>
        <v>Yes</v>
      </c>
      <c r="F100" t="str">
        <f t="shared" ca="1" si="18"/>
        <v>Vegetarian</v>
      </c>
      <c r="G100" t="str">
        <f t="shared" ca="1" si="22"/>
        <v>Fast Food</v>
      </c>
      <c r="H100">
        <f t="shared" ca="1" si="19"/>
        <v>57</v>
      </c>
      <c r="I100" t="str">
        <f t="shared" ca="1" si="23"/>
        <v>Always</v>
      </c>
      <c r="J100" t="str">
        <f t="shared" ca="1" si="24"/>
        <v>7 times or more</v>
      </c>
      <c r="K100" t="str">
        <f t="shared" ca="1" si="25"/>
        <v>KFC</v>
      </c>
      <c r="L100">
        <f t="shared" ca="1" si="20"/>
        <v>10002</v>
      </c>
      <c r="M100" t="str">
        <f t="shared" ca="1" si="26"/>
        <v>Didn't order</v>
      </c>
      <c r="N100" t="str">
        <f t="shared" ca="1" si="27"/>
        <v>Eggs and Milk</v>
      </c>
      <c r="O100" t="str">
        <f t="shared" ca="1" si="21"/>
        <v>less fat and oil</v>
      </c>
    </row>
    <row r="101" spans="1:15" ht="15.75" customHeight="1" x14ac:dyDescent="0.2">
      <c r="A101" s="2">
        <v>100</v>
      </c>
      <c r="B101">
        <f t="shared" ca="1" si="14"/>
        <v>23</v>
      </c>
      <c r="C101" t="str">
        <f t="shared" ca="1" si="15"/>
        <v>Transgender</v>
      </c>
      <c r="D101" t="str">
        <f t="shared" ca="1" si="16"/>
        <v>Self Employed</v>
      </c>
      <c r="E101" t="str">
        <f t="shared" ca="1" si="17"/>
        <v>No</v>
      </c>
      <c r="F101" t="str">
        <f t="shared" ca="1" si="18"/>
        <v>Non-Vegetarian</v>
      </c>
      <c r="G101" t="str">
        <f t="shared" ca="1" si="22"/>
        <v>Rice/Roti</v>
      </c>
      <c r="H101">
        <f t="shared" ca="1" si="19"/>
        <v>8</v>
      </c>
      <c r="I101" t="str">
        <f t="shared" ca="1" si="23"/>
        <v>Never</v>
      </c>
      <c r="J101" t="str">
        <f t="shared" ca="1" si="24"/>
        <v>3-4 times</v>
      </c>
      <c r="K101" t="str">
        <f t="shared" ca="1" si="25"/>
        <v>Pizza Hut</v>
      </c>
      <c r="L101">
        <f t="shared" ca="1" si="20"/>
        <v>15164</v>
      </c>
      <c r="M101" t="str">
        <f t="shared" ca="1" si="26"/>
        <v>Desserts and Burgers</v>
      </c>
      <c r="N101" t="str">
        <f t="shared" ca="1" si="27"/>
        <v>Fish and Sea food</v>
      </c>
      <c r="O101" t="str">
        <f t="shared" ca="1" si="21"/>
        <v>less fat and oil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46FF-B53E-401D-AB3A-E16619E4DD7F}">
  <sheetPr>
    <outlinePr summaryBelow="0" summaryRight="0"/>
  </sheetPr>
  <dimension ref="A1:O101"/>
  <sheetViews>
    <sheetView topLeftCell="B1" workbookViewId="0">
      <pane ySplit="1" topLeftCell="A70" activePane="bottomLeft" state="frozen"/>
      <selection pane="bottomLeft" activeCell="H8" sqref="H8"/>
    </sheetView>
  </sheetViews>
  <sheetFormatPr defaultColWidth="12.5703125" defaultRowHeight="15.75" customHeight="1" x14ac:dyDescent="0.2"/>
  <cols>
    <col min="1" max="1" width="18.85546875" customWidth="1"/>
    <col min="2" max="2" width="13.5703125" customWidth="1"/>
    <col min="3" max="3" width="18.85546875" customWidth="1"/>
    <col min="4" max="4" width="19.42578125" customWidth="1"/>
    <col min="5" max="5" width="19.28515625" customWidth="1"/>
    <col min="6" max="6" width="19.140625" customWidth="1"/>
    <col min="7" max="7" width="23" customWidth="1"/>
    <col min="8" max="8" width="19.28515625" customWidth="1"/>
    <col min="9" max="9" width="19.5703125" customWidth="1"/>
    <col min="10" max="10" width="30.7109375" customWidth="1"/>
    <col min="11" max="11" width="21.140625" customWidth="1"/>
    <col min="12" max="12" width="33.5703125" style="14" customWidth="1"/>
    <col min="13" max="13" width="23.42578125" customWidth="1"/>
    <col min="14" max="14" width="19.42578125" customWidth="1"/>
    <col min="15" max="15" width="22.85546875" customWidth="1"/>
    <col min="16" max="20" width="18.85546875" customWidth="1"/>
  </cols>
  <sheetData>
    <row r="1" spans="1:15" s="9" customFormat="1" ht="52.5" customHeight="1" x14ac:dyDescent="0.2">
      <c r="A1" s="8" t="s">
        <v>72</v>
      </c>
      <c r="B1" s="8" t="s">
        <v>46</v>
      </c>
      <c r="C1" s="8" t="s">
        <v>47</v>
      </c>
      <c r="D1" s="8" t="s">
        <v>73</v>
      </c>
      <c r="E1" s="8" t="s">
        <v>74</v>
      </c>
      <c r="F1" s="8" t="s">
        <v>75</v>
      </c>
      <c r="G1" s="8" t="s">
        <v>76</v>
      </c>
      <c r="H1" s="8" t="s">
        <v>104</v>
      </c>
      <c r="I1" s="8" t="s">
        <v>77</v>
      </c>
      <c r="J1" s="8" t="s">
        <v>81</v>
      </c>
      <c r="K1" s="8" t="s">
        <v>95</v>
      </c>
      <c r="L1" s="12" t="s">
        <v>82</v>
      </c>
      <c r="M1" s="8" t="s">
        <v>78</v>
      </c>
      <c r="N1" s="8" t="s">
        <v>79</v>
      </c>
      <c r="O1" s="8" t="s">
        <v>80</v>
      </c>
    </row>
    <row r="2" spans="1:15" ht="12.75" x14ac:dyDescent="0.2">
      <c r="A2" s="2">
        <v>1</v>
      </c>
      <c r="B2" s="1">
        <v>32</v>
      </c>
      <c r="C2" s="1" t="s">
        <v>15</v>
      </c>
      <c r="D2" s="1" t="s">
        <v>16</v>
      </c>
      <c r="E2" s="1" t="s">
        <v>17</v>
      </c>
      <c r="F2" s="1" t="s">
        <v>18</v>
      </c>
      <c r="G2" s="1" t="s">
        <v>19</v>
      </c>
      <c r="H2" s="1">
        <v>30</v>
      </c>
      <c r="I2" s="1" t="s">
        <v>20</v>
      </c>
      <c r="J2" s="1" t="s">
        <v>21</v>
      </c>
      <c r="K2" s="1" t="s">
        <v>22</v>
      </c>
      <c r="L2" s="13">
        <v>3000</v>
      </c>
      <c r="M2" s="1" t="s">
        <v>24</v>
      </c>
      <c r="N2" s="1" t="s">
        <v>25</v>
      </c>
      <c r="O2" s="1" t="s">
        <v>90</v>
      </c>
    </row>
    <row r="3" spans="1:15" ht="15.75" customHeight="1" x14ac:dyDescent="0.2">
      <c r="A3" s="2">
        <v>2</v>
      </c>
      <c r="B3">
        <v>59</v>
      </c>
      <c r="C3" t="s">
        <v>15</v>
      </c>
      <c r="D3" t="s">
        <v>16</v>
      </c>
      <c r="E3" t="s">
        <v>23</v>
      </c>
      <c r="F3" t="s">
        <v>18</v>
      </c>
      <c r="G3" t="s">
        <v>28</v>
      </c>
      <c r="H3">
        <v>35</v>
      </c>
      <c r="I3" t="s">
        <v>31</v>
      </c>
      <c r="J3" t="s">
        <v>34</v>
      </c>
      <c r="K3" t="s">
        <v>38</v>
      </c>
      <c r="L3" s="14">
        <v>8718</v>
      </c>
      <c r="M3" t="s">
        <v>60</v>
      </c>
      <c r="N3" t="s">
        <v>64</v>
      </c>
      <c r="O3" t="s">
        <v>91</v>
      </c>
    </row>
    <row r="4" spans="1:15" ht="15.75" customHeight="1" x14ac:dyDescent="0.2">
      <c r="A4" s="2">
        <v>3</v>
      </c>
      <c r="B4">
        <v>42</v>
      </c>
      <c r="C4" t="s">
        <v>15</v>
      </c>
      <c r="D4" t="s">
        <v>86</v>
      </c>
      <c r="E4" t="s">
        <v>17</v>
      </c>
      <c r="F4" t="s">
        <v>88</v>
      </c>
      <c r="G4" t="s">
        <v>29</v>
      </c>
      <c r="H4">
        <v>60</v>
      </c>
      <c r="I4" t="s">
        <v>32</v>
      </c>
      <c r="J4" t="s">
        <v>35</v>
      </c>
      <c r="K4" t="s">
        <v>39</v>
      </c>
      <c r="L4" s="14">
        <v>19913</v>
      </c>
      <c r="M4" t="s">
        <v>61</v>
      </c>
      <c r="N4" t="s">
        <v>65</v>
      </c>
      <c r="O4" t="s">
        <v>92</v>
      </c>
    </row>
    <row r="5" spans="1:15" ht="15.75" customHeight="1" x14ac:dyDescent="0.2">
      <c r="A5" s="2">
        <v>4</v>
      </c>
      <c r="B5">
        <v>39</v>
      </c>
      <c r="C5" t="s">
        <v>83</v>
      </c>
      <c r="D5" t="s">
        <v>85</v>
      </c>
      <c r="E5" t="s">
        <v>23</v>
      </c>
      <c r="F5" t="s">
        <v>18</v>
      </c>
      <c r="G5" t="s">
        <v>30</v>
      </c>
      <c r="H5">
        <v>27</v>
      </c>
      <c r="I5" t="s">
        <v>33</v>
      </c>
      <c r="J5" t="s">
        <v>36</v>
      </c>
      <c r="K5" t="s">
        <v>94</v>
      </c>
      <c r="L5" s="14">
        <v>10099</v>
      </c>
      <c r="M5" t="s">
        <v>62</v>
      </c>
      <c r="N5" t="s">
        <v>66</v>
      </c>
      <c r="O5" t="s">
        <v>91</v>
      </c>
    </row>
    <row r="6" spans="1:15" ht="15.75" customHeight="1" x14ac:dyDescent="0.2">
      <c r="A6" s="2">
        <v>5</v>
      </c>
      <c r="B6">
        <v>40</v>
      </c>
      <c r="C6" t="s">
        <v>84</v>
      </c>
      <c r="D6" t="s">
        <v>87</v>
      </c>
      <c r="E6" t="s">
        <v>17</v>
      </c>
      <c r="F6" t="s">
        <v>88</v>
      </c>
      <c r="G6" t="s">
        <v>28</v>
      </c>
      <c r="H6">
        <v>24</v>
      </c>
      <c r="I6" t="s">
        <v>33</v>
      </c>
      <c r="J6" t="s">
        <v>37</v>
      </c>
      <c r="K6" t="s">
        <v>41</v>
      </c>
      <c r="L6" s="14">
        <v>2576</v>
      </c>
      <c r="M6" t="s">
        <v>89</v>
      </c>
      <c r="N6" t="s">
        <v>67</v>
      </c>
      <c r="O6" t="s">
        <v>92</v>
      </c>
    </row>
    <row r="7" spans="1:15" ht="15.75" customHeight="1" x14ac:dyDescent="0.2">
      <c r="A7" s="2">
        <v>6</v>
      </c>
      <c r="B7">
        <v>21</v>
      </c>
      <c r="C7" t="s">
        <v>15</v>
      </c>
      <c r="D7" t="s">
        <v>87</v>
      </c>
      <c r="E7" t="s">
        <v>17</v>
      </c>
      <c r="F7" t="s">
        <v>88</v>
      </c>
      <c r="G7" t="s">
        <v>30</v>
      </c>
      <c r="H7">
        <v>58</v>
      </c>
      <c r="I7" t="s">
        <v>33</v>
      </c>
      <c r="J7" t="s">
        <v>21</v>
      </c>
      <c r="K7" t="s">
        <v>94</v>
      </c>
      <c r="L7" s="14">
        <v>2356</v>
      </c>
      <c r="M7" t="s">
        <v>61</v>
      </c>
      <c r="N7" t="s">
        <v>65</v>
      </c>
      <c r="O7" t="s">
        <v>90</v>
      </c>
    </row>
    <row r="8" spans="1:15" ht="15.75" customHeight="1" x14ac:dyDescent="0.2">
      <c r="A8" s="2">
        <v>7</v>
      </c>
      <c r="B8">
        <v>40</v>
      </c>
      <c r="C8" t="s">
        <v>83</v>
      </c>
      <c r="D8" t="s">
        <v>87</v>
      </c>
      <c r="E8" t="s">
        <v>23</v>
      </c>
      <c r="F8" t="s">
        <v>18</v>
      </c>
      <c r="G8" t="s">
        <v>30</v>
      </c>
      <c r="H8">
        <v>14</v>
      </c>
      <c r="I8" t="s">
        <v>20</v>
      </c>
      <c r="J8" t="s">
        <v>34</v>
      </c>
      <c r="K8" t="s">
        <v>41</v>
      </c>
      <c r="L8" s="14">
        <v>17126</v>
      </c>
      <c r="M8" t="s">
        <v>89</v>
      </c>
      <c r="N8" t="s">
        <v>64</v>
      </c>
      <c r="O8" t="s">
        <v>92</v>
      </c>
    </row>
    <row r="9" spans="1:15" ht="15.75" customHeight="1" x14ac:dyDescent="0.2">
      <c r="A9" s="2">
        <v>8</v>
      </c>
      <c r="B9">
        <v>64</v>
      </c>
      <c r="C9" t="s">
        <v>15</v>
      </c>
      <c r="D9" t="s">
        <v>85</v>
      </c>
      <c r="E9" t="s">
        <v>17</v>
      </c>
      <c r="F9" t="s">
        <v>18</v>
      </c>
      <c r="G9" t="s">
        <v>29</v>
      </c>
      <c r="H9">
        <v>54</v>
      </c>
      <c r="I9" t="s">
        <v>20</v>
      </c>
      <c r="J9" t="s">
        <v>21</v>
      </c>
      <c r="K9" t="s">
        <v>39</v>
      </c>
      <c r="L9" s="14">
        <v>23968</v>
      </c>
      <c r="M9" t="s">
        <v>60</v>
      </c>
      <c r="N9" t="s">
        <v>66</v>
      </c>
      <c r="O9" t="s">
        <v>91</v>
      </c>
    </row>
    <row r="10" spans="1:15" ht="15.75" customHeight="1" x14ac:dyDescent="0.2">
      <c r="A10" s="2">
        <v>9</v>
      </c>
      <c r="B10">
        <v>50</v>
      </c>
      <c r="C10" t="s">
        <v>83</v>
      </c>
      <c r="D10" t="s">
        <v>16</v>
      </c>
      <c r="E10" t="s">
        <v>17</v>
      </c>
      <c r="F10" t="s">
        <v>88</v>
      </c>
      <c r="G10" t="s">
        <v>29</v>
      </c>
      <c r="H10">
        <v>43</v>
      </c>
      <c r="I10" t="s">
        <v>20</v>
      </c>
      <c r="J10" t="s">
        <v>21</v>
      </c>
      <c r="K10" t="s">
        <v>41</v>
      </c>
      <c r="L10" s="14">
        <v>19536</v>
      </c>
      <c r="M10" t="s">
        <v>61</v>
      </c>
      <c r="N10" t="s">
        <v>66</v>
      </c>
      <c r="O10" t="s">
        <v>91</v>
      </c>
    </row>
    <row r="11" spans="1:15" ht="15.75" customHeight="1" x14ac:dyDescent="0.2">
      <c r="A11" s="2">
        <v>10</v>
      </c>
      <c r="B11">
        <v>48</v>
      </c>
      <c r="C11" t="s">
        <v>83</v>
      </c>
      <c r="D11" t="s">
        <v>87</v>
      </c>
      <c r="E11" t="s">
        <v>17</v>
      </c>
      <c r="F11" t="s">
        <v>18</v>
      </c>
      <c r="G11" t="s">
        <v>30</v>
      </c>
      <c r="H11">
        <v>20</v>
      </c>
      <c r="I11" t="s">
        <v>32</v>
      </c>
      <c r="J11" t="s">
        <v>34</v>
      </c>
      <c r="K11" t="s">
        <v>94</v>
      </c>
      <c r="L11" s="14">
        <v>11466</v>
      </c>
      <c r="M11" t="s">
        <v>61</v>
      </c>
      <c r="N11" t="s">
        <v>25</v>
      </c>
      <c r="O11" t="s">
        <v>90</v>
      </c>
    </row>
    <row r="12" spans="1:15" ht="15.75" customHeight="1" x14ac:dyDescent="0.2">
      <c r="A12" s="2">
        <v>11</v>
      </c>
      <c r="B12">
        <v>30</v>
      </c>
      <c r="C12" t="s">
        <v>84</v>
      </c>
      <c r="D12" t="s">
        <v>16</v>
      </c>
      <c r="E12" t="s">
        <v>23</v>
      </c>
      <c r="F12" t="s">
        <v>18</v>
      </c>
      <c r="G12" t="s">
        <v>29</v>
      </c>
      <c r="H12">
        <v>10</v>
      </c>
      <c r="I12" t="s">
        <v>31</v>
      </c>
      <c r="J12" t="s">
        <v>21</v>
      </c>
      <c r="K12" t="s">
        <v>38</v>
      </c>
      <c r="L12" s="14">
        <v>20675</v>
      </c>
      <c r="M12" t="s">
        <v>61</v>
      </c>
      <c r="N12" t="s">
        <v>25</v>
      </c>
      <c r="O12" t="s">
        <v>92</v>
      </c>
    </row>
    <row r="13" spans="1:15" ht="15.75" customHeight="1" x14ac:dyDescent="0.2">
      <c r="A13" s="2">
        <v>12</v>
      </c>
      <c r="B13">
        <v>26</v>
      </c>
      <c r="C13" t="s">
        <v>15</v>
      </c>
      <c r="D13" t="s">
        <v>16</v>
      </c>
      <c r="E13" t="s">
        <v>17</v>
      </c>
      <c r="F13" t="s">
        <v>88</v>
      </c>
      <c r="G13" t="s">
        <v>30</v>
      </c>
      <c r="H13">
        <v>66</v>
      </c>
      <c r="I13" t="s">
        <v>31</v>
      </c>
      <c r="J13" t="s">
        <v>21</v>
      </c>
      <c r="K13" t="s">
        <v>41</v>
      </c>
      <c r="L13" s="14">
        <v>16730</v>
      </c>
      <c r="M13" t="s">
        <v>24</v>
      </c>
      <c r="N13" t="s">
        <v>64</v>
      </c>
      <c r="O13" t="s">
        <v>91</v>
      </c>
    </row>
    <row r="14" spans="1:15" ht="15.75" customHeight="1" x14ac:dyDescent="0.2">
      <c r="A14" s="2">
        <v>13</v>
      </c>
      <c r="B14">
        <v>62</v>
      </c>
      <c r="C14" t="s">
        <v>15</v>
      </c>
      <c r="D14" t="s">
        <v>86</v>
      </c>
      <c r="E14" t="s">
        <v>23</v>
      </c>
      <c r="F14" t="s">
        <v>18</v>
      </c>
      <c r="G14" t="s">
        <v>28</v>
      </c>
      <c r="H14">
        <v>64</v>
      </c>
      <c r="I14" t="s">
        <v>20</v>
      </c>
      <c r="J14" t="s">
        <v>36</v>
      </c>
      <c r="K14" t="s">
        <v>38</v>
      </c>
      <c r="L14" s="14">
        <v>6357</v>
      </c>
      <c r="M14" t="s">
        <v>60</v>
      </c>
      <c r="N14" t="s">
        <v>65</v>
      </c>
      <c r="O14" t="s">
        <v>90</v>
      </c>
    </row>
    <row r="15" spans="1:15" ht="15.75" customHeight="1" x14ac:dyDescent="0.2">
      <c r="A15" s="2">
        <v>14</v>
      </c>
      <c r="B15">
        <v>56</v>
      </c>
      <c r="C15" t="s">
        <v>84</v>
      </c>
      <c r="D15" t="s">
        <v>86</v>
      </c>
      <c r="E15" t="s">
        <v>23</v>
      </c>
      <c r="F15" t="s">
        <v>88</v>
      </c>
      <c r="G15" t="s">
        <v>29</v>
      </c>
      <c r="H15">
        <v>44</v>
      </c>
      <c r="I15" t="s">
        <v>20</v>
      </c>
      <c r="J15" t="s">
        <v>37</v>
      </c>
      <c r="K15" t="s">
        <v>38</v>
      </c>
      <c r="L15" s="14">
        <v>16149</v>
      </c>
      <c r="M15" t="s">
        <v>61</v>
      </c>
      <c r="N15" t="s">
        <v>67</v>
      </c>
      <c r="O15" t="s">
        <v>92</v>
      </c>
    </row>
    <row r="16" spans="1:15" ht="15.75" customHeight="1" x14ac:dyDescent="0.2">
      <c r="A16" s="2">
        <v>15</v>
      </c>
      <c r="B16">
        <v>46</v>
      </c>
      <c r="C16" t="s">
        <v>83</v>
      </c>
      <c r="D16" t="s">
        <v>87</v>
      </c>
      <c r="E16" t="s">
        <v>17</v>
      </c>
      <c r="F16" t="s">
        <v>18</v>
      </c>
      <c r="G16" t="s">
        <v>19</v>
      </c>
      <c r="H16">
        <v>41</v>
      </c>
      <c r="I16" t="s">
        <v>32</v>
      </c>
      <c r="J16" t="s">
        <v>21</v>
      </c>
      <c r="K16" t="s">
        <v>94</v>
      </c>
      <c r="L16" s="14">
        <v>14687</v>
      </c>
      <c r="M16" t="s">
        <v>62</v>
      </c>
      <c r="N16" t="s">
        <v>67</v>
      </c>
      <c r="O16" t="s">
        <v>91</v>
      </c>
    </row>
    <row r="17" spans="1:15" ht="15.75" customHeight="1" x14ac:dyDescent="0.2">
      <c r="A17" s="2">
        <v>16</v>
      </c>
      <c r="B17">
        <v>65</v>
      </c>
      <c r="C17" t="s">
        <v>84</v>
      </c>
      <c r="D17" t="s">
        <v>87</v>
      </c>
      <c r="E17" t="s">
        <v>17</v>
      </c>
      <c r="F17" t="s">
        <v>88</v>
      </c>
      <c r="G17" t="s">
        <v>29</v>
      </c>
      <c r="H17">
        <v>62</v>
      </c>
      <c r="I17" t="s">
        <v>33</v>
      </c>
      <c r="J17" t="s">
        <v>36</v>
      </c>
      <c r="K17" t="s">
        <v>38</v>
      </c>
      <c r="L17" s="14">
        <v>15160</v>
      </c>
      <c r="M17" t="s">
        <v>62</v>
      </c>
      <c r="N17" t="s">
        <v>25</v>
      </c>
      <c r="O17" t="s">
        <v>91</v>
      </c>
    </row>
    <row r="18" spans="1:15" ht="15.75" customHeight="1" x14ac:dyDescent="0.2">
      <c r="A18" s="2">
        <v>17</v>
      </c>
      <c r="B18">
        <v>43</v>
      </c>
      <c r="C18" t="s">
        <v>83</v>
      </c>
      <c r="D18" t="s">
        <v>86</v>
      </c>
      <c r="E18" t="s">
        <v>17</v>
      </c>
      <c r="F18" t="s">
        <v>88</v>
      </c>
      <c r="G18" t="s">
        <v>29</v>
      </c>
      <c r="H18">
        <v>6</v>
      </c>
      <c r="I18" t="s">
        <v>31</v>
      </c>
      <c r="J18" t="s">
        <v>21</v>
      </c>
      <c r="K18" t="s">
        <v>41</v>
      </c>
      <c r="L18" s="14">
        <v>9077</v>
      </c>
      <c r="M18" t="s">
        <v>89</v>
      </c>
      <c r="N18" t="s">
        <v>67</v>
      </c>
      <c r="O18" t="s">
        <v>90</v>
      </c>
    </row>
    <row r="19" spans="1:15" ht="15.75" customHeight="1" x14ac:dyDescent="0.2">
      <c r="A19" s="2">
        <v>18</v>
      </c>
      <c r="B19">
        <v>54</v>
      </c>
      <c r="C19" t="s">
        <v>15</v>
      </c>
      <c r="D19" t="s">
        <v>16</v>
      </c>
      <c r="E19" t="s">
        <v>17</v>
      </c>
      <c r="F19" t="s">
        <v>88</v>
      </c>
      <c r="G19" t="s">
        <v>30</v>
      </c>
      <c r="H19">
        <v>50</v>
      </c>
      <c r="I19" t="s">
        <v>31</v>
      </c>
      <c r="J19" t="s">
        <v>36</v>
      </c>
      <c r="K19" t="s">
        <v>94</v>
      </c>
      <c r="L19" s="14">
        <v>13914</v>
      </c>
      <c r="M19" t="s">
        <v>61</v>
      </c>
      <c r="N19" t="s">
        <v>66</v>
      </c>
      <c r="O19" t="s">
        <v>92</v>
      </c>
    </row>
    <row r="20" spans="1:15" ht="15.75" customHeight="1" x14ac:dyDescent="0.2">
      <c r="A20" s="2">
        <v>19</v>
      </c>
      <c r="B20">
        <v>46</v>
      </c>
      <c r="C20" t="s">
        <v>84</v>
      </c>
      <c r="D20" t="s">
        <v>85</v>
      </c>
      <c r="E20" t="s">
        <v>23</v>
      </c>
      <c r="F20" t="s">
        <v>88</v>
      </c>
      <c r="G20" t="s">
        <v>30</v>
      </c>
      <c r="H20">
        <v>25</v>
      </c>
      <c r="I20" t="s">
        <v>20</v>
      </c>
      <c r="J20" t="s">
        <v>36</v>
      </c>
      <c r="K20" t="s">
        <v>94</v>
      </c>
      <c r="L20" s="14">
        <v>11854</v>
      </c>
      <c r="M20" t="s">
        <v>62</v>
      </c>
      <c r="N20" t="s">
        <v>67</v>
      </c>
      <c r="O20" t="s">
        <v>91</v>
      </c>
    </row>
    <row r="21" spans="1:15" ht="15.75" customHeight="1" x14ac:dyDescent="0.2">
      <c r="A21" s="2">
        <v>20</v>
      </c>
      <c r="B21">
        <v>32</v>
      </c>
      <c r="C21" t="s">
        <v>83</v>
      </c>
      <c r="D21" t="s">
        <v>85</v>
      </c>
      <c r="E21" t="s">
        <v>17</v>
      </c>
      <c r="F21" t="s">
        <v>18</v>
      </c>
      <c r="G21" t="s">
        <v>19</v>
      </c>
      <c r="H21">
        <v>24</v>
      </c>
      <c r="I21" t="s">
        <v>31</v>
      </c>
      <c r="J21" t="s">
        <v>34</v>
      </c>
      <c r="K21" t="s">
        <v>38</v>
      </c>
      <c r="L21" s="14">
        <v>12613</v>
      </c>
      <c r="M21" t="s">
        <v>24</v>
      </c>
      <c r="N21" t="s">
        <v>66</v>
      </c>
      <c r="O21" t="s">
        <v>90</v>
      </c>
    </row>
    <row r="22" spans="1:15" ht="15.75" customHeight="1" x14ac:dyDescent="0.2">
      <c r="A22" s="2">
        <v>21</v>
      </c>
      <c r="B22">
        <v>25</v>
      </c>
      <c r="C22" t="s">
        <v>84</v>
      </c>
      <c r="D22" t="s">
        <v>86</v>
      </c>
      <c r="E22" t="s">
        <v>17</v>
      </c>
      <c r="F22" t="s">
        <v>18</v>
      </c>
      <c r="G22" t="s">
        <v>30</v>
      </c>
      <c r="H22">
        <v>67</v>
      </c>
      <c r="I22" t="s">
        <v>20</v>
      </c>
      <c r="J22" t="s">
        <v>34</v>
      </c>
      <c r="K22" t="s">
        <v>39</v>
      </c>
      <c r="L22" s="14">
        <v>7677</v>
      </c>
      <c r="M22" t="s">
        <v>60</v>
      </c>
      <c r="N22" t="s">
        <v>66</v>
      </c>
      <c r="O22" t="s">
        <v>91</v>
      </c>
    </row>
    <row r="23" spans="1:15" ht="15.75" customHeight="1" x14ac:dyDescent="0.2">
      <c r="A23" s="2">
        <v>22</v>
      </c>
      <c r="B23">
        <v>63</v>
      </c>
      <c r="C23" t="s">
        <v>15</v>
      </c>
      <c r="D23" t="s">
        <v>86</v>
      </c>
      <c r="E23" t="s">
        <v>17</v>
      </c>
      <c r="F23" t="s">
        <v>88</v>
      </c>
      <c r="G23" t="s">
        <v>29</v>
      </c>
      <c r="H23">
        <v>11</v>
      </c>
      <c r="I23" t="s">
        <v>31</v>
      </c>
      <c r="J23" t="s">
        <v>36</v>
      </c>
      <c r="K23" t="s">
        <v>41</v>
      </c>
      <c r="L23" s="14">
        <v>11204</v>
      </c>
      <c r="M23" t="s">
        <v>60</v>
      </c>
      <c r="N23" t="s">
        <v>25</v>
      </c>
      <c r="O23" t="s">
        <v>90</v>
      </c>
    </row>
    <row r="24" spans="1:15" ht="15.75" customHeight="1" x14ac:dyDescent="0.2">
      <c r="A24" s="2">
        <v>23</v>
      </c>
      <c r="B24">
        <v>68</v>
      </c>
      <c r="C24" t="s">
        <v>84</v>
      </c>
      <c r="D24" t="s">
        <v>86</v>
      </c>
      <c r="E24" t="s">
        <v>23</v>
      </c>
      <c r="F24" t="s">
        <v>88</v>
      </c>
      <c r="G24" t="s">
        <v>19</v>
      </c>
      <c r="H24">
        <v>57</v>
      </c>
      <c r="I24" t="s">
        <v>31</v>
      </c>
      <c r="J24" t="s">
        <v>35</v>
      </c>
      <c r="K24" t="s">
        <v>94</v>
      </c>
      <c r="L24" s="14">
        <v>7856</v>
      </c>
      <c r="M24" t="s">
        <v>62</v>
      </c>
      <c r="N24" t="s">
        <v>66</v>
      </c>
      <c r="O24" t="s">
        <v>90</v>
      </c>
    </row>
    <row r="25" spans="1:15" ht="15.75" customHeight="1" x14ac:dyDescent="0.2">
      <c r="A25" s="2">
        <v>24</v>
      </c>
      <c r="B25">
        <v>39</v>
      </c>
      <c r="C25" t="s">
        <v>15</v>
      </c>
      <c r="D25" t="s">
        <v>16</v>
      </c>
      <c r="E25" t="s">
        <v>23</v>
      </c>
      <c r="F25" t="s">
        <v>18</v>
      </c>
      <c r="G25" t="s">
        <v>29</v>
      </c>
      <c r="H25">
        <v>70</v>
      </c>
      <c r="I25" t="s">
        <v>32</v>
      </c>
      <c r="J25" t="s">
        <v>36</v>
      </c>
      <c r="K25" t="s">
        <v>94</v>
      </c>
      <c r="L25" s="14">
        <v>20309</v>
      </c>
      <c r="M25" t="s">
        <v>24</v>
      </c>
      <c r="N25" t="s">
        <v>66</v>
      </c>
      <c r="O25" t="s">
        <v>92</v>
      </c>
    </row>
    <row r="26" spans="1:15" ht="15.75" customHeight="1" x14ac:dyDescent="0.2">
      <c r="A26" s="2">
        <v>25</v>
      </c>
      <c r="B26">
        <v>30</v>
      </c>
      <c r="C26" t="s">
        <v>84</v>
      </c>
      <c r="D26" t="s">
        <v>16</v>
      </c>
      <c r="E26" t="s">
        <v>17</v>
      </c>
      <c r="F26" t="s">
        <v>88</v>
      </c>
      <c r="G26" t="s">
        <v>29</v>
      </c>
      <c r="H26">
        <v>50</v>
      </c>
      <c r="I26" t="s">
        <v>33</v>
      </c>
      <c r="J26" t="s">
        <v>34</v>
      </c>
      <c r="K26" t="s">
        <v>94</v>
      </c>
      <c r="L26" s="14">
        <v>13232</v>
      </c>
      <c r="M26" t="s">
        <v>24</v>
      </c>
      <c r="N26" t="s">
        <v>65</v>
      </c>
      <c r="O26" t="s">
        <v>91</v>
      </c>
    </row>
    <row r="27" spans="1:15" ht="15.75" customHeight="1" x14ac:dyDescent="0.2">
      <c r="A27" s="2">
        <v>26</v>
      </c>
      <c r="B27">
        <v>50</v>
      </c>
      <c r="C27" t="s">
        <v>83</v>
      </c>
      <c r="D27" t="s">
        <v>87</v>
      </c>
      <c r="E27" t="s">
        <v>17</v>
      </c>
      <c r="F27" t="s">
        <v>88</v>
      </c>
      <c r="G27" t="s">
        <v>30</v>
      </c>
      <c r="H27">
        <v>31</v>
      </c>
      <c r="I27" t="s">
        <v>31</v>
      </c>
      <c r="J27" t="s">
        <v>34</v>
      </c>
      <c r="K27" t="s">
        <v>94</v>
      </c>
      <c r="L27" s="14">
        <v>21245</v>
      </c>
      <c r="M27" t="s">
        <v>62</v>
      </c>
      <c r="N27" t="s">
        <v>25</v>
      </c>
      <c r="O27" t="s">
        <v>92</v>
      </c>
    </row>
    <row r="28" spans="1:15" ht="15.75" customHeight="1" x14ac:dyDescent="0.2">
      <c r="A28" s="2">
        <v>27</v>
      </c>
      <c r="B28">
        <v>70</v>
      </c>
      <c r="C28" t="s">
        <v>15</v>
      </c>
      <c r="D28" t="s">
        <v>87</v>
      </c>
      <c r="E28" t="s">
        <v>23</v>
      </c>
      <c r="F28" t="s">
        <v>18</v>
      </c>
      <c r="G28" t="s">
        <v>29</v>
      </c>
      <c r="H28">
        <v>50</v>
      </c>
      <c r="I28" t="s">
        <v>32</v>
      </c>
      <c r="J28" t="s">
        <v>35</v>
      </c>
      <c r="K28" t="s">
        <v>39</v>
      </c>
      <c r="L28" s="14">
        <v>9458</v>
      </c>
      <c r="M28" t="s">
        <v>89</v>
      </c>
      <c r="N28" t="s">
        <v>67</v>
      </c>
      <c r="O28" t="s">
        <v>90</v>
      </c>
    </row>
    <row r="29" spans="1:15" ht="15.75" customHeight="1" x14ac:dyDescent="0.2">
      <c r="A29" s="2">
        <v>28</v>
      </c>
      <c r="B29">
        <v>56</v>
      </c>
      <c r="C29" t="s">
        <v>84</v>
      </c>
      <c r="D29" t="s">
        <v>16</v>
      </c>
      <c r="E29" t="s">
        <v>17</v>
      </c>
      <c r="F29" t="s">
        <v>18</v>
      </c>
      <c r="G29" t="s">
        <v>30</v>
      </c>
      <c r="H29">
        <v>22</v>
      </c>
      <c r="I29" t="s">
        <v>31</v>
      </c>
      <c r="J29" t="s">
        <v>37</v>
      </c>
      <c r="K29" t="s">
        <v>94</v>
      </c>
      <c r="L29" s="14">
        <v>2301</v>
      </c>
      <c r="M29" t="s">
        <v>24</v>
      </c>
      <c r="N29" t="s">
        <v>67</v>
      </c>
      <c r="O29" t="s">
        <v>91</v>
      </c>
    </row>
    <row r="30" spans="1:15" ht="15.75" customHeight="1" x14ac:dyDescent="0.2">
      <c r="A30" s="2">
        <v>29</v>
      </c>
      <c r="B30">
        <v>46</v>
      </c>
      <c r="C30" t="s">
        <v>15</v>
      </c>
      <c r="D30" t="s">
        <v>85</v>
      </c>
      <c r="E30" t="s">
        <v>17</v>
      </c>
      <c r="F30" t="s">
        <v>18</v>
      </c>
      <c r="G30" t="s">
        <v>30</v>
      </c>
      <c r="H30">
        <v>12</v>
      </c>
      <c r="I30" t="s">
        <v>33</v>
      </c>
      <c r="J30" t="s">
        <v>35</v>
      </c>
      <c r="K30" t="s">
        <v>39</v>
      </c>
      <c r="L30" s="14">
        <v>6935</v>
      </c>
      <c r="M30" t="s">
        <v>89</v>
      </c>
      <c r="N30" t="s">
        <v>25</v>
      </c>
      <c r="O30" t="s">
        <v>92</v>
      </c>
    </row>
    <row r="31" spans="1:15" ht="15.75" customHeight="1" x14ac:dyDescent="0.2">
      <c r="A31" s="2">
        <v>30</v>
      </c>
      <c r="B31">
        <v>40</v>
      </c>
      <c r="C31" t="s">
        <v>83</v>
      </c>
      <c r="D31" t="s">
        <v>87</v>
      </c>
      <c r="E31" t="s">
        <v>23</v>
      </c>
      <c r="F31" t="s">
        <v>18</v>
      </c>
      <c r="G31" t="s">
        <v>30</v>
      </c>
      <c r="H31">
        <v>67</v>
      </c>
      <c r="I31" t="s">
        <v>20</v>
      </c>
      <c r="J31" t="s">
        <v>36</v>
      </c>
      <c r="K31" t="s">
        <v>38</v>
      </c>
      <c r="L31" s="14">
        <v>21333</v>
      </c>
      <c r="M31" t="s">
        <v>24</v>
      </c>
      <c r="N31" t="s">
        <v>25</v>
      </c>
      <c r="O31" t="s">
        <v>90</v>
      </c>
    </row>
    <row r="32" spans="1:15" ht="15.75" customHeight="1" x14ac:dyDescent="0.2">
      <c r="A32" s="2">
        <v>31</v>
      </c>
      <c r="B32">
        <v>53</v>
      </c>
      <c r="C32" t="s">
        <v>15</v>
      </c>
      <c r="D32" t="s">
        <v>87</v>
      </c>
      <c r="E32" t="s">
        <v>23</v>
      </c>
      <c r="F32" t="s">
        <v>18</v>
      </c>
      <c r="G32" t="s">
        <v>29</v>
      </c>
      <c r="H32">
        <v>44</v>
      </c>
      <c r="I32" t="s">
        <v>20</v>
      </c>
      <c r="J32" t="s">
        <v>35</v>
      </c>
      <c r="K32" t="s">
        <v>22</v>
      </c>
      <c r="L32" s="14">
        <v>9411</v>
      </c>
      <c r="M32" t="s">
        <v>60</v>
      </c>
      <c r="N32" t="s">
        <v>65</v>
      </c>
      <c r="O32" t="s">
        <v>92</v>
      </c>
    </row>
    <row r="33" spans="1:15" ht="15.75" customHeight="1" x14ac:dyDescent="0.2">
      <c r="A33" s="2">
        <v>32</v>
      </c>
      <c r="B33">
        <v>52</v>
      </c>
      <c r="C33" t="s">
        <v>84</v>
      </c>
      <c r="D33" t="s">
        <v>87</v>
      </c>
      <c r="E33" t="s">
        <v>17</v>
      </c>
      <c r="F33" t="s">
        <v>88</v>
      </c>
      <c r="G33" t="s">
        <v>30</v>
      </c>
      <c r="H33">
        <v>68</v>
      </c>
      <c r="I33" t="s">
        <v>20</v>
      </c>
      <c r="J33" t="s">
        <v>21</v>
      </c>
      <c r="K33" t="s">
        <v>39</v>
      </c>
      <c r="L33" s="14">
        <v>11612</v>
      </c>
      <c r="M33" t="s">
        <v>61</v>
      </c>
      <c r="N33" t="s">
        <v>67</v>
      </c>
      <c r="O33" t="s">
        <v>90</v>
      </c>
    </row>
    <row r="34" spans="1:15" ht="15.75" customHeight="1" x14ac:dyDescent="0.2">
      <c r="A34" s="2">
        <v>33</v>
      </c>
      <c r="B34">
        <v>35</v>
      </c>
      <c r="C34" t="s">
        <v>83</v>
      </c>
      <c r="D34" t="s">
        <v>85</v>
      </c>
      <c r="E34" t="s">
        <v>23</v>
      </c>
      <c r="F34" t="s">
        <v>88</v>
      </c>
      <c r="G34" t="s">
        <v>28</v>
      </c>
      <c r="H34">
        <v>14</v>
      </c>
      <c r="I34" t="s">
        <v>20</v>
      </c>
      <c r="J34" t="s">
        <v>34</v>
      </c>
      <c r="K34" t="s">
        <v>22</v>
      </c>
      <c r="L34" s="14">
        <v>5816</v>
      </c>
      <c r="M34" t="s">
        <v>24</v>
      </c>
      <c r="N34" t="s">
        <v>65</v>
      </c>
      <c r="O34" t="s">
        <v>90</v>
      </c>
    </row>
    <row r="35" spans="1:15" ht="15.75" customHeight="1" x14ac:dyDescent="0.2">
      <c r="A35" s="2">
        <v>34</v>
      </c>
      <c r="B35">
        <v>64</v>
      </c>
      <c r="C35" t="s">
        <v>84</v>
      </c>
      <c r="D35" t="s">
        <v>87</v>
      </c>
      <c r="E35" t="s">
        <v>17</v>
      </c>
      <c r="F35" t="s">
        <v>18</v>
      </c>
      <c r="G35" t="s">
        <v>28</v>
      </c>
      <c r="H35">
        <v>25</v>
      </c>
      <c r="I35" t="s">
        <v>32</v>
      </c>
      <c r="J35" t="s">
        <v>37</v>
      </c>
      <c r="K35" t="s">
        <v>94</v>
      </c>
      <c r="L35" s="14">
        <v>14892</v>
      </c>
      <c r="M35" t="s">
        <v>60</v>
      </c>
      <c r="N35" t="s">
        <v>25</v>
      </c>
      <c r="O35" t="s">
        <v>90</v>
      </c>
    </row>
    <row r="36" spans="1:15" ht="15.75" customHeight="1" x14ac:dyDescent="0.2">
      <c r="A36" s="2">
        <v>35</v>
      </c>
      <c r="B36">
        <v>43</v>
      </c>
      <c r="C36" t="s">
        <v>83</v>
      </c>
      <c r="D36" t="s">
        <v>16</v>
      </c>
      <c r="E36" t="s">
        <v>17</v>
      </c>
      <c r="F36" t="s">
        <v>18</v>
      </c>
      <c r="G36" t="s">
        <v>30</v>
      </c>
      <c r="H36">
        <v>13</v>
      </c>
      <c r="I36" t="s">
        <v>20</v>
      </c>
      <c r="J36" t="s">
        <v>34</v>
      </c>
      <c r="K36" t="s">
        <v>22</v>
      </c>
      <c r="L36" s="14">
        <v>18574</v>
      </c>
      <c r="M36" t="s">
        <v>24</v>
      </c>
      <c r="N36" t="s">
        <v>25</v>
      </c>
      <c r="O36" t="s">
        <v>90</v>
      </c>
    </row>
    <row r="37" spans="1:15" ht="15.75" customHeight="1" x14ac:dyDescent="0.2">
      <c r="A37" s="2">
        <v>36</v>
      </c>
      <c r="B37">
        <v>23</v>
      </c>
      <c r="C37" t="s">
        <v>15</v>
      </c>
      <c r="D37" t="s">
        <v>86</v>
      </c>
      <c r="E37" t="s">
        <v>23</v>
      </c>
      <c r="F37" t="s">
        <v>88</v>
      </c>
      <c r="G37" t="s">
        <v>19</v>
      </c>
      <c r="H37">
        <v>56</v>
      </c>
      <c r="I37" t="s">
        <v>20</v>
      </c>
      <c r="J37" t="s">
        <v>34</v>
      </c>
      <c r="K37" t="s">
        <v>41</v>
      </c>
      <c r="L37" s="14">
        <v>9408</v>
      </c>
      <c r="M37" t="s">
        <v>62</v>
      </c>
      <c r="N37" t="s">
        <v>25</v>
      </c>
      <c r="O37" t="s">
        <v>90</v>
      </c>
    </row>
    <row r="38" spans="1:15" ht="15.75" customHeight="1" x14ac:dyDescent="0.2">
      <c r="A38" s="2">
        <v>37</v>
      </c>
      <c r="B38">
        <v>31</v>
      </c>
      <c r="C38" t="s">
        <v>84</v>
      </c>
      <c r="D38" t="s">
        <v>86</v>
      </c>
      <c r="E38" t="s">
        <v>17</v>
      </c>
      <c r="F38" t="s">
        <v>88</v>
      </c>
      <c r="G38" t="s">
        <v>28</v>
      </c>
      <c r="H38">
        <v>41</v>
      </c>
      <c r="I38" t="s">
        <v>32</v>
      </c>
      <c r="J38" t="s">
        <v>21</v>
      </c>
      <c r="K38" t="s">
        <v>94</v>
      </c>
      <c r="L38" s="14">
        <v>10740</v>
      </c>
      <c r="M38" t="s">
        <v>60</v>
      </c>
      <c r="N38" t="s">
        <v>64</v>
      </c>
      <c r="O38" t="s">
        <v>91</v>
      </c>
    </row>
    <row r="39" spans="1:15" ht="15.75" customHeight="1" x14ac:dyDescent="0.2">
      <c r="A39" s="2">
        <v>38</v>
      </c>
      <c r="B39">
        <v>52</v>
      </c>
      <c r="C39" t="s">
        <v>83</v>
      </c>
      <c r="D39" t="s">
        <v>87</v>
      </c>
      <c r="E39" t="s">
        <v>17</v>
      </c>
      <c r="F39" t="s">
        <v>88</v>
      </c>
      <c r="G39" t="s">
        <v>28</v>
      </c>
      <c r="H39">
        <v>65</v>
      </c>
      <c r="I39" t="s">
        <v>32</v>
      </c>
      <c r="J39" t="s">
        <v>21</v>
      </c>
      <c r="K39" t="s">
        <v>22</v>
      </c>
      <c r="L39" s="14">
        <v>14460</v>
      </c>
      <c r="M39" t="s">
        <v>24</v>
      </c>
      <c r="N39" t="s">
        <v>64</v>
      </c>
      <c r="O39" t="s">
        <v>90</v>
      </c>
    </row>
    <row r="40" spans="1:15" ht="15.75" customHeight="1" x14ac:dyDescent="0.2">
      <c r="A40" s="2">
        <v>39</v>
      </c>
      <c r="B40">
        <v>31</v>
      </c>
      <c r="C40" t="s">
        <v>15</v>
      </c>
      <c r="D40" t="s">
        <v>16</v>
      </c>
      <c r="E40" t="s">
        <v>17</v>
      </c>
      <c r="F40" t="s">
        <v>88</v>
      </c>
      <c r="G40" t="s">
        <v>19</v>
      </c>
      <c r="H40">
        <v>37</v>
      </c>
      <c r="I40" t="s">
        <v>31</v>
      </c>
      <c r="J40" t="s">
        <v>36</v>
      </c>
      <c r="K40" t="s">
        <v>94</v>
      </c>
      <c r="L40" s="14">
        <v>21291</v>
      </c>
      <c r="M40" t="s">
        <v>89</v>
      </c>
      <c r="N40" t="s">
        <v>66</v>
      </c>
      <c r="O40" t="s">
        <v>91</v>
      </c>
    </row>
    <row r="41" spans="1:15" ht="15.75" customHeight="1" x14ac:dyDescent="0.2">
      <c r="A41" s="2">
        <v>40</v>
      </c>
      <c r="B41">
        <v>50</v>
      </c>
      <c r="C41" t="s">
        <v>83</v>
      </c>
      <c r="D41" t="s">
        <v>85</v>
      </c>
      <c r="E41" t="s">
        <v>23</v>
      </c>
      <c r="F41" t="s">
        <v>18</v>
      </c>
      <c r="G41" t="s">
        <v>28</v>
      </c>
      <c r="H41">
        <v>28</v>
      </c>
      <c r="I41" t="s">
        <v>20</v>
      </c>
      <c r="J41" t="s">
        <v>36</v>
      </c>
      <c r="K41" t="s">
        <v>39</v>
      </c>
      <c r="L41" s="14">
        <v>21459</v>
      </c>
      <c r="M41" t="s">
        <v>89</v>
      </c>
      <c r="N41" t="s">
        <v>66</v>
      </c>
      <c r="O41" t="s">
        <v>92</v>
      </c>
    </row>
    <row r="42" spans="1:15" ht="15.75" customHeight="1" x14ac:dyDescent="0.2">
      <c r="A42" s="2">
        <v>41</v>
      </c>
      <c r="B42">
        <v>66</v>
      </c>
      <c r="C42" t="s">
        <v>83</v>
      </c>
      <c r="D42" t="s">
        <v>87</v>
      </c>
      <c r="E42" t="s">
        <v>23</v>
      </c>
      <c r="F42" t="s">
        <v>18</v>
      </c>
      <c r="G42" t="s">
        <v>28</v>
      </c>
      <c r="H42">
        <v>13</v>
      </c>
      <c r="I42" t="s">
        <v>31</v>
      </c>
      <c r="J42" t="s">
        <v>36</v>
      </c>
      <c r="K42" t="s">
        <v>22</v>
      </c>
      <c r="L42" s="14">
        <v>2944</v>
      </c>
      <c r="M42" t="s">
        <v>89</v>
      </c>
      <c r="N42" t="s">
        <v>66</v>
      </c>
      <c r="O42" t="s">
        <v>90</v>
      </c>
    </row>
    <row r="43" spans="1:15" ht="15.75" customHeight="1" x14ac:dyDescent="0.2">
      <c r="A43" s="2">
        <v>42</v>
      </c>
      <c r="B43">
        <v>34</v>
      </c>
      <c r="C43" t="s">
        <v>15</v>
      </c>
      <c r="D43" t="s">
        <v>87</v>
      </c>
      <c r="E43" t="s">
        <v>17</v>
      </c>
      <c r="F43" t="s">
        <v>18</v>
      </c>
      <c r="G43" t="s">
        <v>28</v>
      </c>
      <c r="H43">
        <v>62</v>
      </c>
      <c r="I43" t="s">
        <v>33</v>
      </c>
      <c r="J43" t="s">
        <v>21</v>
      </c>
      <c r="K43" t="s">
        <v>38</v>
      </c>
      <c r="L43" s="14">
        <v>21679</v>
      </c>
      <c r="M43" t="s">
        <v>60</v>
      </c>
      <c r="N43" t="s">
        <v>64</v>
      </c>
      <c r="O43" t="s">
        <v>92</v>
      </c>
    </row>
    <row r="44" spans="1:15" ht="15.75" customHeight="1" x14ac:dyDescent="0.2">
      <c r="A44" s="2">
        <v>43</v>
      </c>
      <c r="B44">
        <v>27</v>
      </c>
      <c r="C44" t="s">
        <v>83</v>
      </c>
      <c r="D44" t="s">
        <v>16</v>
      </c>
      <c r="E44" t="s">
        <v>23</v>
      </c>
      <c r="F44" t="s">
        <v>18</v>
      </c>
      <c r="G44" t="s">
        <v>28</v>
      </c>
      <c r="H44">
        <v>36</v>
      </c>
      <c r="I44" t="s">
        <v>33</v>
      </c>
      <c r="J44" t="s">
        <v>36</v>
      </c>
      <c r="K44" t="s">
        <v>22</v>
      </c>
      <c r="L44" s="14">
        <v>2328</v>
      </c>
      <c r="M44" t="s">
        <v>24</v>
      </c>
      <c r="N44" t="s">
        <v>66</v>
      </c>
      <c r="O44" t="s">
        <v>90</v>
      </c>
    </row>
    <row r="45" spans="1:15" ht="15.75" customHeight="1" x14ac:dyDescent="0.2">
      <c r="A45" s="2">
        <v>44</v>
      </c>
      <c r="B45">
        <v>52</v>
      </c>
      <c r="C45" t="s">
        <v>83</v>
      </c>
      <c r="D45" t="s">
        <v>87</v>
      </c>
      <c r="E45" t="s">
        <v>23</v>
      </c>
      <c r="F45" t="s">
        <v>88</v>
      </c>
      <c r="G45" t="s">
        <v>29</v>
      </c>
      <c r="H45">
        <v>22</v>
      </c>
      <c r="I45" t="s">
        <v>32</v>
      </c>
      <c r="J45" t="s">
        <v>34</v>
      </c>
      <c r="K45" t="s">
        <v>94</v>
      </c>
      <c r="L45" s="14">
        <v>16861</v>
      </c>
      <c r="M45" t="s">
        <v>60</v>
      </c>
      <c r="N45" t="s">
        <v>67</v>
      </c>
      <c r="O45" t="s">
        <v>90</v>
      </c>
    </row>
    <row r="46" spans="1:15" ht="15.75" customHeight="1" x14ac:dyDescent="0.2">
      <c r="A46" s="2">
        <v>45</v>
      </c>
      <c r="B46">
        <v>60</v>
      </c>
      <c r="C46" t="s">
        <v>84</v>
      </c>
      <c r="D46" t="s">
        <v>85</v>
      </c>
      <c r="E46" t="s">
        <v>23</v>
      </c>
      <c r="F46" t="s">
        <v>18</v>
      </c>
      <c r="G46" t="s">
        <v>29</v>
      </c>
      <c r="H46">
        <v>48</v>
      </c>
      <c r="I46" t="s">
        <v>33</v>
      </c>
      <c r="J46" t="s">
        <v>35</v>
      </c>
      <c r="K46" t="s">
        <v>38</v>
      </c>
      <c r="L46" s="14">
        <v>12760</v>
      </c>
      <c r="M46" t="s">
        <v>61</v>
      </c>
      <c r="N46" t="s">
        <v>67</v>
      </c>
      <c r="O46" t="s">
        <v>90</v>
      </c>
    </row>
    <row r="47" spans="1:15" ht="15.75" customHeight="1" x14ac:dyDescent="0.2">
      <c r="A47" s="2">
        <v>46</v>
      </c>
      <c r="B47">
        <v>38</v>
      </c>
      <c r="C47" t="s">
        <v>84</v>
      </c>
      <c r="D47" t="s">
        <v>16</v>
      </c>
      <c r="E47" t="s">
        <v>17</v>
      </c>
      <c r="F47" t="s">
        <v>18</v>
      </c>
      <c r="G47" t="s">
        <v>28</v>
      </c>
      <c r="H47">
        <v>19</v>
      </c>
      <c r="I47" t="s">
        <v>32</v>
      </c>
      <c r="J47" t="s">
        <v>35</v>
      </c>
      <c r="K47" t="s">
        <v>22</v>
      </c>
      <c r="L47" s="14">
        <v>22638</v>
      </c>
      <c r="M47" t="s">
        <v>89</v>
      </c>
      <c r="N47" t="s">
        <v>64</v>
      </c>
      <c r="O47" t="s">
        <v>91</v>
      </c>
    </row>
    <row r="48" spans="1:15" ht="15.75" customHeight="1" x14ac:dyDescent="0.2">
      <c r="A48" s="2">
        <v>47</v>
      </c>
      <c r="B48">
        <v>68</v>
      </c>
      <c r="C48" t="s">
        <v>83</v>
      </c>
      <c r="D48" t="s">
        <v>16</v>
      </c>
      <c r="E48" t="s">
        <v>23</v>
      </c>
      <c r="F48" t="s">
        <v>88</v>
      </c>
      <c r="G48" t="s">
        <v>29</v>
      </c>
      <c r="H48">
        <v>35</v>
      </c>
      <c r="I48" t="s">
        <v>33</v>
      </c>
      <c r="J48" t="s">
        <v>21</v>
      </c>
      <c r="K48" t="s">
        <v>39</v>
      </c>
      <c r="L48" s="14">
        <v>7118</v>
      </c>
      <c r="M48" t="s">
        <v>24</v>
      </c>
      <c r="N48" t="s">
        <v>65</v>
      </c>
      <c r="O48" t="s">
        <v>90</v>
      </c>
    </row>
    <row r="49" spans="1:15" ht="15.75" customHeight="1" x14ac:dyDescent="0.2">
      <c r="A49" s="2">
        <v>48</v>
      </c>
      <c r="B49">
        <v>58</v>
      </c>
      <c r="C49" t="s">
        <v>83</v>
      </c>
      <c r="D49" t="s">
        <v>87</v>
      </c>
      <c r="E49" t="s">
        <v>17</v>
      </c>
      <c r="F49" t="s">
        <v>88</v>
      </c>
      <c r="G49" t="s">
        <v>19</v>
      </c>
      <c r="H49">
        <v>12</v>
      </c>
      <c r="I49" t="s">
        <v>20</v>
      </c>
      <c r="J49" t="s">
        <v>37</v>
      </c>
      <c r="K49" t="s">
        <v>41</v>
      </c>
      <c r="L49" s="14">
        <v>5850</v>
      </c>
      <c r="M49" t="s">
        <v>24</v>
      </c>
      <c r="N49" t="s">
        <v>65</v>
      </c>
      <c r="O49" t="s">
        <v>91</v>
      </c>
    </row>
    <row r="50" spans="1:15" ht="15.75" customHeight="1" x14ac:dyDescent="0.2">
      <c r="A50" s="2">
        <v>49</v>
      </c>
      <c r="B50">
        <v>41</v>
      </c>
      <c r="C50" t="s">
        <v>83</v>
      </c>
      <c r="D50" t="s">
        <v>85</v>
      </c>
      <c r="E50" t="s">
        <v>17</v>
      </c>
      <c r="F50" t="s">
        <v>18</v>
      </c>
      <c r="G50" t="s">
        <v>28</v>
      </c>
      <c r="H50">
        <v>8</v>
      </c>
      <c r="I50" t="s">
        <v>31</v>
      </c>
      <c r="J50" t="s">
        <v>21</v>
      </c>
      <c r="K50" t="s">
        <v>22</v>
      </c>
      <c r="L50" s="14">
        <v>20098</v>
      </c>
      <c r="M50" t="s">
        <v>24</v>
      </c>
      <c r="N50" t="s">
        <v>64</v>
      </c>
      <c r="O50" t="s">
        <v>91</v>
      </c>
    </row>
    <row r="51" spans="1:15" ht="15.75" customHeight="1" x14ac:dyDescent="0.2">
      <c r="A51" s="2">
        <v>50</v>
      </c>
      <c r="B51">
        <v>41</v>
      </c>
      <c r="C51" t="s">
        <v>15</v>
      </c>
      <c r="D51" t="s">
        <v>16</v>
      </c>
      <c r="E51" t="s">
        <v>17</v>
      </c>
      <c r="F51" t="s">
        <v>88</v>
      </c>
      <c r="G51" t="s">
        <v>28</v>
      </c>
      <c r="H51">
        <v>21</v>
      </c>
      <c r="I51" t="s">
        <v>33</v>
      </c>
      <c r="J51" t="s">
        <v>34</v>
      </c>
      <c r="K51" t="s">
        <v>22</v>
      </c>
      <c r="L51" s="14">
        <v>4681</v>
      </c>
      <c r="M51" t="s">
        <v>61</v>
      </c>
      <c r="N51" t="s">
        <v>66</v>
      </c>
      <c r="O51" t="s">
        <v>90</v>
      </c>
    </row>
    <row r="52" spans="1:15" ht="15.75" customHeight="1" x14ac:dyDescent="0.2">
      <c r="A52" s="2">
        <v>51</v>
      </c>
      <c r="B52">
        <v>36</v>
      </c>
      <c r="C52" t="s">
        <v>83</v>
      </c>
      <c r="D52" t="s">
        <v>87</v>
      </c>
      <c r="E52" t="s">
        <v>17</v>
      </c>
      <c r="F52" t="s">
        <v>88</v>
      </c>
      <c r="G52" t="s">
        <v>29</v>
      </c>
      <c r="H52">
        <v>32</v>
      </c>
      <c r="I52" t="s">
        <v>20</v>
      </c>
      <c r="J52" t="s">
        <v>37</v>
      </c>
      <c r="K52" t="s">
        <v>94</v>
      </c>
      <c r="L52" s="14">
        <v>13019</v>
      </c>
      <c r="M52" t="s">
        <v>89</v>
      </c>
      <c r="N52" t="s">
        <v>64</v>
      </c>
      <c r="O52" t="s">
        <v>90</v>
      </c>
    </row>
    <row r="53" spans="1:15" ht="15.75" customHeight="1" x14ac:dyDescent="0.2">
      <c r="A53" s="2">
        <v>52</v>
      </c>
      <c r="B53">
        <v>28</v>
      </c>
      <c r="C53" t="s">
        <v>84</v>
      </c>
      <c r="D53" t="s">
        <v>85</v>
      </c>
      <c r="E53" t="s">
        <v>23</v>
      </c>
      <c r="F53" t="s">
        <v>18</v>
      </c>
      <c r="G53" t="s">
        <v>19</v>
      </c>
      <c r="H53">
        <v>47</v>
      </c>
      <c r="I53" t="s">
        <v>20</v>
      </c>
      <c r="J53" t="s">
        <v>36</v>
      </c>
      <c r="K53" t="s">
        <v>22</v>
      </c>
      <c r="L53" s="14">
        <v>4694</v>
      </c>
      <c r="M53" t="s">
        <v>89</v>
      </c>
      <c r="N53" t="s">
        <v>64</v>
      </c>
      <c r="O53" t="s">
        <v>91</v>
      </c>
    </row>
    <row r="54" spans="1:15" ht="15.75" customHeight="1" x14ac:dyDescent="0.2">
      <c r="A54" s="2">
        <v>53</v>
      </c>
      <c r="B54">
        <v>27</v>
      </c>
      <c r="C54" t="s">
        <v>15</v>
      </c>
      <c r="D54" t="s">
        <v>87</v>
      </c>
      <c r="E54" t="s">
        <v>17</v>
      </c>
      <c r="F54" t="s">
        <v>88</v>
      </c>
      <c r="G54" t="s">
        <v>30</v>
      </c>
      <c r="H54">
        <v>49</v>
      </c>
      <c r="I54" t="s">
        <v>32</v>
      </c>
      <c r="J54" t="s">
        <v>34</v>
      </c>
      <c r="K54" t="s">
        <v>39</v>
      </c>
      <c r="L54" s="14">
        <v>4435</v>
      </c>
      <c r="M54" t="s">
        <v>62</v>
      </c>
      <c r="N54" t="s">
        <v>67</v>
      </c>
      <c r="O54" t="s">
        <v>90</v>
      </c>
    </row>
    <row r="55" spans="1:15" ht="15.75" customHeight="1" x14ac:dyDescent="0.2">
      <c r="A55" s="2">
        <v>54</v>
      </c>
      <c r="B55">
        <v>40</v>
      </c>
      <c r="C55" t="s">
        <v>84</v>
      </c>
      <c r="D55" t="s">
        <v>87</v>
      </c>
      <c r="E55" t="s">
        <v>23</v>
      </c>
      <c r="F55" t="s">
        <v>18</v>
      </c>
      <c r="G55" t="s">
        <v>19</v>
      </c>
      <c r="H55">
        <v>25</v>
      </c>
      <c r="I55" t="s">
        <v>20</v>
      </c>
      <c r="J55" t="s">
        <v>37</v>
      </c>
      <c r="K55" t="s">
        <v>22</v>
      </c>
      <c r="L55" s="14">
        <v>14654</v>
      </c>
      <c r="M55" t="s">
        <v>61</v>
      </c>
      <c r="N55" t="s">
        <v>65</v>
      </c>
      <c r="O55" t="s">
        <v>90</v>
      </c>
    </row>
    <row r="56" spans="1:15" ht="15.75" customHeight="1" x14ac:dyDescent="0.2">
      <c r="A56" s="2">
        <v>55</v>
      </c>
      <c r="B56">
        <v>57</v>
      </c>
      <c r="C56" t="s">
        <v>15</v>
      </c>
      <c r="D56" t="s">
        <v>16</v>
      </c>
      <c r="E56" t="s">
        <v>17</v>
      </c>
      <c r="F56" t="s">
        <v>88</v>
      </c>
      <c r="G56" t="s">
        <v>28</v>
      </c>
      <c r="H56">
        <v>60</v>
      </c>
      <c r="I56" t="s">
        <v>31</v>
      </c>
      <c r="J56" t="s">
        <v>36</v>
      </c>
      <c r="K56" t="s">
        <v>39</v>
      </c>
      <c r="L56" s="14">
        <v>2182</v>
      </c>
      <c r="M56" t="s">
        <v>89</v>
      </c>
      <c r="N56" t="s">
        <v>66</v>
      </c>
      <c r="O56" t="s">
        <v>92</v>
      </c>
    </row>
    <row r="57" spans="1:15" ht="15.75" customHeight="1" x14ac:dyDescent="0.2">
      <c r="A57" s="2">
        <v>56</v>
      </c>
      <c r="B57">
        <v>31</v>
      </c>
      <c r="C57" t="s">
        <v>83</v>
      </c>
      <c r="D57" t="s">
        <v>16</v>
      </c>
      <c r="E57" t="s">
        <v>23</v>
      </c>
      <c r="F57" t="s">
        <v>88</v>
      </c>
      <c r="G57" t="s">
        <v>30</v>
      </c>
      <c r="H57">
        <v>59</v>
      </c>
      <c r="I57" t="s">
        <v>20</v>
      </c>
      <c r="J57" t="s">
        <v>21</v>
      </c>
      <c r="K57" t="s">
        <v>39</v>
      </c>
      <c r="L57" s="14">
        <v>16277</v>
      </c>
      <c r="M57" t="s">
        <v>24</v>
      </c>
      <c r="N57" t="s">
        <v>65</v>
      </c>
      <c r="O57" t="s">
        <v>92</v>
      </c>
    </row>
    <row r="58" spans="1:15" ht="15.75" customHeight="1" x14ac:dyDescent="0.2">
      <c r="A58" s="2">
        <v>57</v>
      </c>
      <c r="B58">
        <v>21</v>
      </c>
      <c r="C58" t="s">
        <v>15</v>
      </c>
      <c r="D58" t="s">
        <v>85</v>
      </c>
      <c r="E58" t="s">
        <v>17</v>
      </c>
      <c r="F58" t="s">
        <v>18</v>
      </c>
      <c r="G58" t="s">
        <v>28</v>
      </c>
      <c r="H58">
        <v>32</v>
      </c>
      <c r="I58" t="s">
        <v>31</v>
      </c>
      <c r="J58" t="s">
        <v>37</v>
      </c>
      <c r="K58" t="s">
        <v>94</v>
      </c>
      <c r="L58" s="14">
        <v>12288</v>
      </c>
      <c r="M58" t="s">
        <v>89</v>
      </c>
      <c r="N58" t="s">
        <v>25</v>
      </c>
      <c r="O58" t="s">
        <v>90</v>
      </c>
    </row>
    <row r="59" spans="1:15" ht="15.75" customHeight="1" x14ac:dyDescent="0.2">
      <c r="A59" s="2">
        <v>58</v>
      </c>
      <c r="B59">
        <v>48</v>
      </c>
      <c r="C59" t="s">
        <v>84</v>
      </c>
      <c r="D59" t="s">
        <v>87</v>
      </c>
      <c r="E59" t="s">
        <v>17</v>
      </c>
      <c r="F59" t="s">
        <v>18</v>
      </c>
      <c r="G59" t="s">
        <v>30</v>
      </c>
      <c r="H59">
        <v>66</v>
      </c>
      <c r="I59" t="s">
        <v>33</v>
      </c>
      <c r="J59" t="s">
        <v>21</v>
      </c>
      <c r="K59" t="s">
        <v>38</v>
      </c>
      <c r="L59" s="14">
        <v>1303</v>
      </c>
      <c r="M59" t="s">
        <v>24</v>
      </c>
      <c r="N59" t="s">
        <v>65</v>
      </c>
      <c r="O59" t="s">
        <v>91</v>
      </c>
    </row>
    <row r="60" spans="1:15" ht="15.75" customHeight="1" x14ac:dyDescent="0.2">
      <c r="A60" s="2">
        <v>59</v>
      </c>
      <c r="B60">
        <v>19</v>
      </c>
      <c r="C60" t="s">
        <v>84</v>
      </c>
      <c r="D60" t="s">
        <v>87</v>
      </c>
      <c r="E60" t="s">
        <v>23</v>
      </c>
      <c r="F60" t="s">
        <v>18</v>
      </c>
      <c r="G60" t="s">
        <v>19</v>
      </c>
      <c r="H60">
        <v>10</v>
      </c>
      <c r="I60" t="s">
        <v>33</v>
      </c>
      <c r="J60" t="s">
        <v>35</v>
      </c>
      <c r="K60" t="s">
        <v>38</v>
      </c>
      <c r="L60" s="14">
        <v>21834</v>
      </c>
      <c r="M60" t="s">
        <v>60</v>
      </c>
      <c r="N60" t="s">
        <v>25</v>
      </c>
      <c r="O60" t="s">
        <v>90</v>
      </c>
    </row>
    <row r="61" spans="1:15" ht="15.75" customHeight="1" x14ac:dyDescent="0.2">
      <c r="A61" s="2">
        <v>60</v>
      </c>
      <c r="B61">
        <v>49</v>
      </c>
      <c r="C61" t="s">
        <v>83</v>
      </c>
      <c r="D61" t="s">
        <v>85</v>
      </c>
      <c r="E61" t="s">
        <v>23</v>
      </c>
      <c r="F61" t="s">
        <v>88</v>
      </c>
      <c r="G61" t="s">
        <v>28</v>
      </c>
      <c r="H61">
        <v>23</v>
      </c>
      <c r="I61" t="s">
        <v>31</v>
      </c>
      <c r="J61" t="s">
        <v>35</v>
      </c>
      <c r="K61" t="s">
        <v>39</v>
      </c>
      <c r="L61" s="14">
        <v>24463</v>
      </c>
      <c r="M61" t="s">
        <v>62</v>
      </c>
      <c r="N61" t="s">
        <v>25</v>
      </c>
      <c r="O61" t="s">
        <v>92</v>
      </c>
    </row>
    <row r="62" spans="1:15" ht="15.75" customHeight="1" x14ac:dyDescent="0.2">
      <c r="A62" s="2">
        <v>61</v>
      </c>
      <c r="B62">
        <v>29</v>
      </c>
      <c r="C62" t="s">
        <v>83</v>
      </c>
      <c r="D62" t="s">
        <v>85</v>
      </c>
      <c r="E62" t="s">
        <v>23</v>
      </c>
      <c r="F62" t="s">
        <v>88</v>
      </c>
      <c r="G62" t="s">
        <v>30</v>
      </c>
      <c r="H62">
        <v>44</v>
      </c>
      <c r="I62" t="s">
        <v>33</v>
      </c>
      <c r="J62" t="s">
        <v>21</v>
      </c>
      <c r="K62" t="s">
        <v>41</v>
      </c>
      <c r="L62" s="14">
        <v>1993</v>
      </c>
      <c r="M62" t="s">
        <v>24</v>
      </c>
      <c r="N62" t="s">
        <v>66</v>
      </c>
      <c r="O62" t="s">
        <v>91</v>
      </c>
    </row>
    <row r="63" spans="1:15" ht="15.75" customHeight="1" x14ac:dyDescent="0.2">
      <c r="A63" s="2">
        <v>62</v>
      </c>
      <c r="B63">
        <v>35</v>
      </c>
      <c r="C63" t="s">
        <v>84</v>
      </c>
      <c r="D63" t="s">
        <v>86</v>
      </c>
      <c r="E63" t="s">
        <v>17</v>
      </c>
      <c r="F63" t="s">
        <v>18</v>
      </c>
      <c r="G63" t="s">
        <v>29</v>
      </c>
      <c r="H63">
        <v>63</v>
      </c>
      <c r="I63" t="s">
        <v>31</v>
      </c>
      <c r="J63" t="s">
        <v>21</v>
      </c>
      <c r="K63" t="s">
        <v>39</v>
      </c>
      <c r="L63" s="14">
        <v>18195</v>
      </c>
      <c r="M63" t="s">
        <v>89</v>
      </c>
      <c r="N63" t="s">
        <v>67</v>
      </c>
      <c r="O63" t="s">
        <v>91</v>
      </c>
    </row>
    <row r="64" spans="1:15" ht="15.75" customHeight="1" x14ac:dyDescent="0.2">
      <c r="A64" s="2">
        <v>63</v>
      </c>
      <c r="B64">
        <v>35</v>
      </c>
      <c r="C64" t="s">
        <v>15</v>
      </c>
      <c r="D64" t="s">
        <v>87</v>
      </c>
      <c r="E64" t="s">
        <v>23</v>
      </c>
      <c r="F64" t="s">
        <v>18</v>
      </c>
      <c r="G64" t="s">
        <v>29</v>
      </c>
      <c r="H64">
        <v>18</v>
      </c>
      <c r="I64" t="s">
        <v>20</v>
      </c>
      <c r="J64" t="s">
        <v>35</v>
      </c>
      <c r="K64" t="s">
        <v>39</v>
      </c>
      <c r="L64" s="14">
        <v>6285</v>
      </c>
      <c r="M64" t="s">
        <v>61</v>
      </c>
      <c r="N64" t="s">
        <v>65</v>
      </c>
      <c r="O64" t="s">
        <v>90</v>
      </c>
    </row>
    <row r="65" spans="1:15" ht="15.75" customHeight="1" x14ac:dyDescent="0.2">
      <c r="A65" s="2">
        <v>64</v>
      </c>
      <c r="B65">
        <v>24</v>
      </c>
      <c r="C65" t="s">
        <v>84</v>
      </c>
      <c r="D65" t="s">
        <v>86</v>
      </c>
      <c r="E65" t="s">
        <v>17</v>
      </c>
      <c r="F65" t="s">
        <v>88</v>
      </c>
      <c r="G65" t="s">
        <v>19</v>
      </c>
      <c r="H65">
        <v>24</v>
      </c>
      <c r="I65" t="s">
        <v>20</v>
      </c>
      <c r="J65" t="s">
        <v>36</v>
      </c>
      <c r="K65" t="s">
        <v>22</v>
      </c>
      <c r="L65" s="14">
        <v>5078</v>
      </c>
      <c r="M65" t="s">
        <v>62</v>
      </c>
      <c r="N65" t="s">
        <v>65</v>
      </c>
      <c r="O65" t="s">
        <v>90</v>
      </c>
    </row>
    <row r="66" spans="1:15" ht="15.75" customHeight="1" x14ac:dyDescent="0.2">
      <c r="A66" s="2">
        <v>65</v>
      </c>
      <c r="B66">
        <v>65</v>
      </c>
      <c r="C66" t="s">
        <v>83</v>
      </c>
      <c r="D66" t="s">
        <v>86</v>
      </c>
      <c r="E66" t="s">
        <v>17</v>
      </c>
      <c r="F66" t="s">
        <v>88</v>
      </c>
      <c r="G66" t="s">
        <v>30</v>
      </c>
      <c r="H66">
        <v>14</v>
      </c>
      <c r="I66" t="s">
        <v>31</v>
      </c>
      <c r="J66" t="s">
        <v>37</v>
      </c>
      <c r="K66" t="s">
        <v>94</v>
      </c>
      <c r="L66" s="14">
        <v>22472</v>
      </c>
      <c r="M66" t="s">
        <v>62</v>
      </c>
      <c r="N66" t="s">
        <v>66</v>
      </c>
      <c r="O66" t="s">
        <v>90</v>
      </c>
    </row>
    <row r="67" spans="1:15" ht="15.75" customHeight="1" x14ac:dyDescent="0.2">
      <c r="A67" s="2">
        <v>66</v>
      </c>
      <c r="B67">
        <v>38</v>
      </c>
      <c r="C67" t="s">
        <v>15</v>
      </c>
      <c r="D67" t="s">
        <v>86</v>
      </c>
      <c r="E67" t="s">
        <v>17</v>
      </c>
      <c r="F67" t="s">
        <v>18</v>
      </c>
      <c r="G67" t="s">
        <v>19</v>
      </c>
      <c r="H67">
        <v>27</v>
      </c>
      <c r="I67" t="s">
        <v>32</v>
      </c>
      <c r="J67" t="s">
        <v>37</v>
      </c>
      <c r="K67" t="s">
        <v>41</v>
      </c>
      <c r="L67" s="14">
        <v>24011</v>
      </c>
      <c r="M67" t="s">
        <v>61</v>
      </c>
      <c r="N67" t="s">
        <v>66</v>
      </c>
      <c r="O67" t="s">
        <v>92</v>
      </c>
    </row>
    <row r="68" spans="1:15" ht="15.75" customHeight="1" x14ac:dyDescent="0.2">
      <c r="A68" s="2">
        <v>67</v>
      </c>
      <c r="B68">
        <v>70</v>
      </c>
      <c r="C68" t="s">
        <v>15</v>
      </c>
      <c r="D68" t="s">
        <v>87</v>
      </c>
      <c r="E68" t="s">
        <v>17</v>
      </c>
      <c r="F68" t="s">
        <v>88</v>
      </c>
      <c r="G68" t="s">
        <v>19</v>
      </c>
      <c r="H68">
        <v>26</v>
      </c>
      <c r="I68" t="s">
        <v>32</v>
      </c>
      <c r="J68" t="s">
        <v>34</v>
      </c>
      <c r="K68" t="s">
        <v>38</v>
      </c>
      <c r="L68" s="14">
        <v>17883</v>
      </c>
      <c r="M68" t="s">
        <v>60</v>
      </c>
      <c r="N68" t="s">
        <v>64</v>
      </c>
      <c r="O68" t="s">
        <v>92</v>
      </c>
    </row>
    <row r="69" spans="1:15" ht="15.75" customHeight="1" x14ac:dyDescent="0.2">
      <c r="A69" s="2">
        <v>68</v>
      </c>
      <c r="B69">
        <v>56</v>
      </c>
      <c r="C69" t="s">
        <v>84</v>
      </c>
      <c r="D69" t="s">
        <v>16</v>
      </c>
      <c r="E69" t="s">
        <v>23</v>
      </c>
      <c r="F69" t="s">
        <v>88</v>
      </c>
      <c r="G69" t="s">
        <v>30</v>
      </c>
      <c r="H69">
        <v>36</v>
      </c>
      <c r="I69" t="s">
        <v>20</v>
      </c>
      <c r="J69" t="s">
        <v>34</v>
      </c>
      <c r="K69" t="s">
        <v>94</v>
      </c>
      <c r="L69" s="14">
        <v>6381</v>
      </c>
      <c r="M69" t="s">
        <v>61</v>
      </c>
      <c r="N69" t="s">
        <v>67</v>
      </c>
      <c r="O69" t="s">
        <v>92</v>
      </c>
    </row>
    <row r="70" spans="1:15" ht="15.75" customHeight="1" x14ac:dyDescent="0.2">
      <c r="A70" s="2">
        <v>69</v>
      </c>
      <c r="B70">
        <v>25</v>
      </c>
      <c r="C70" t="s">
        <v>15</v>
      </c>
      <c r="D70" t="s">
        <v>87</v>
      </c>
      <c r="E70" t="s">
        <v>23</v>
      </c>
      <c r="F70" t="s">
        <v>88</v>
      </c>
      <c r="G70" t="s">
        <v>29</v>
      </c>
      <c r="H70">
        <v>25</v>
      </c>
      <c r="I70" t="s">
        <v>32</v>
      </c>
      <c r="J70" t="s">
        <v>36</v>
      </c>
      <c r="K70" t="s">
        <v>94</v>
      </c>
      <c r="L70" s="14">
        <v>20662</v>
      </c>
      <c r="M70" t="s">
        <v>24</v>
      </c>
      <c r="N70" t="s">
        <v>25</v>
      </c>
      <c r="O70" t="s">
        <v>92</v>
      </c>
    </row>
    <row r="71" spans="1:15" ht="15.75" customHeight="1" x14ac:dyDescent="0.2">
      <c r="A71" s="2">
        <v>70</v>
      </c>
      <c r="B71">
        <v>59</v>
      </c>
      <c r="C71" t="s">
        <v>15</v>
      </c>
      <c r="D71" t="s">
        <v>87</v>
      </c>
      <c r="E71" t="s">
        <v>23</v>
      </c>
      <c r="F71" t="s">
        <v>18</v>
      </c>
      <c r="G71" t="s">
        <v>28</v>
      </c>
      <c r="H71">
        <v>34</v>
      </c>
      <c r="I71" t="s">
        <v>33</v>
      </c>
      <c r="J71" t="s">
        <v>37</v>
      </c>
      <c r="K71" t="s">
        <v>39</v>
      </c>
      <c r="L71" s="14">
        <v>21969</v>
      </c>
      <c r="M71" t="s">
        <v>24</v>
      </c>
      <c r="N71" t="s">
        <v>66</v>
      </c>
      <c r="O71" t="s">
        <v>92</v>
      </c>
    </row>
    <row r="72" spans="1:15" ht="15.75" customHeight="1" x14ac:dyDescent="0.2">
      <c r="A72" s="2">
        <v>71</v>
      </c>
      <c r="B72">
        <v>46</v>
      </c>
      <c r="C72" t="s">
        <v>15</v>
      </c>
      <c r="D72" t="s">
        <v>16</v>
      </c>
      <c r="E72" t="s">
        <v>23</v>
      </c>
      <c r="F72" t="s">
        <v>88</v>
      </c>
      <c r="G72" t="s">
        <v>28</v>
      </c>
      <c r="H72">
        <v>48</v>
      </c>
      <c r="I72" t="s">
        <v>31</v>
      </c>
      <c r="J72" t="s">
        <v>37</v>
      </c>
      <c r="K72" t="s">
        <v>39</v>
      </c>
      <c r="L72" s="14">
        <v>21846</v>
      </c>
      <c r="M72" t="s">
        <v>62</v>
      </c>
      <c r="N72" t="s">
        <v>67</v>
      </c>
      <c r="O72" t="s">
        <v>90</v>
      </c>
    </row>
    <row r="73" spans="1:15" ht="15.75" customHeight="1" x14ac:dyDescent="0.2">
      <c r="A73" s="2">
        <v>72</v>
      </c>
      <c r="B73">
        <v>20</v>
      </c>
      <c r="C73" t="s">
        <v>15</v>
      </c>
      <c r="D73" t="s">
        <v>86</v>
      </c>
      <c r="E73" t="s">
        <v>23</v>
      </c>
      <c r="F73" t="s">
        <v>88</v>
      </c>
      <c r="G73" t="s">
        <v>28</v>
      </c>
      <c r="H73">
        <v>63</v>
      </c>
      <c r="I73" t="s">
        <v>33</v>
      </c>
      <c r="J73" t="s">
        <v>21</v>
      </c>
      <c r="K73" t="s">
        <v>39</v>
      </c>
      <c r="L73" s="14">
        <v>19314</v>
      </c>
      <c r="M73" t="s">
        <v>61</v>
      </c>
      <c r="N73" t="s">
        <v>65</v>
      </c>
      <c r="O73" t="s">
        <v>92</v>
      </c>
    </row>
    <row r="74" spans="1:15" ht="15.75" customHeight="1" x14ac:dyDescent="0.2">
      <c r="A74" s="2">
        <v>73</v>
      </c>
      <c r="B74">
        <v>61</v>
      </c>
      <c r="C74" t="s">
        <v>15</v>
      </c>
      <c r="D74" t="s">
        <v>87</v>
      </c>
      <c r="E74" t="s">
        <v>17</v>
      </c>
      <c r="F74" t="s">
        <v>88</v>
      </c>
      <c r="G74" t="s">
        <v>30</v>
      </c>
      <c r="H74">
        <v>56</v>
      </c>
      <c r="I74" t="s">
        <v>32</v>
      </c>
      <c r="J74" t="s">
        <v>37</v>
      </c>
      <c r="K74" t="s">
        <v>41</v>
      </c>
      <c r="L74" s="14">
        <v>3786</v>
      </c>
      <c r="M74" t="s">
        <v>61</v>
      </c>
      <c r="N74" t="s">
        <v>67</v>
      </c>
      <c r="O74" t="s">
        <v>90</v>
      </c>
    </row>
    <row r="75" spans="1:15" ht="15.75" customHeight="1" x14ac:dyDescent="0.2">
      <c r="A75" s="2">
        <v>74</v>
      </c>
      <c r="B75">
        <v>42</v>
      </c>
      <c r="C75" t="s">
        <v>15</v>
      </c>
      <c r="D75" t="s">
        <v>16</v>
      </c>
      <c r="E75" t="s">
        <v>23</v>
      </c>
      <c r="F75" t="s">
        <v>18</v>
      </c>
      <c r="G75" t="s">
        <v>29</v>
      </c>
      <c r="H75">
        <v>53</v>
      </c>
      <c r="I75" t="s">
        <v>31</v>
      </c>
      <c r="J75" t="s">
        <v>21</v>
      </c>
      <c r="K75" t="s">
        <v>41</v>
      </c>
      <c r="L75" s="14">
        <v>17089</v>
      </c>
      <c r="M75" t="s">
        <v>60</v>
      </c>
      <c r="N75" t="s">
        <v>64</v>
      </c>
      <c r="O75" t="s">
        <v>90</v>
      </c>
    </row>
    <row r="76" spans="1:15" ht="15.75" customHeight="1" x14ac:dyDescent="0.2">
      <c r="A76" s="2">
        <v>75</v>
      </c>
      <c r="B76">
        <v>18</v>
      </c>
      <c r="C76" t="s">
        <v>83</v>
      </c>
      <c r="D76" t="s">
        <v>85</v>
      </c>
      <c r="E76" t="s">
        <v>17</v>
      </c>
      <c r="F76" t="s">
        <v>88</v>
      </c>
      <c r="G76" t="s">
        <v>30</v>
      </c>
      <c r="H76">
        <v>22</v>
      </c>
      <c r="I76" t="s">
        <v>31</v>
      </c>
      <c r="J76" t="s">
        <v>21</v>
      </c>
      <c r="K76" t="s">
        <v>38</v>
      </c>
      <c r="L76" s="14">
        <v>11308</v>
      </c>
      <c r="M76" t="s">
        <v>24</v>
      </c>
      <c r="N76" t="s">
        <v>65</v>
      </c>
      <c r="O76" t="s">
        <v>91</v>
      </c>
    </row>
    <row r="77" spans="1:15" ht="15.75" customHeight="1" x14ac:dyDescent="0.2">
      <c r="A77" s="2">
        <v>76</v>
      </c>
      <c r="B77">
        <v>67</v>
      </c>
      <c r="C77" t="s">
        <v>83</v>
      </c>
      <c r="D77" t="s">
        <v>85</v>
      </c>
      <c r="E77" t="s">
        <v>23</v>
      </c>
      <c r="F77" t="s">
        <v>18</v>
      </c>
      <c r="G77" t="s">
        <v>29</v>
      </c>
      <c r="H77">
        <v>45</v>
      </c>
      <c r="I77" t="s">
        <v>20</v>
      </c>
      <c r="J77" t="s">
        <v>37</v>
      </c>
      <c r="K77" t="s">
        <v>41</v>
      </c>
      <c r="L77" s="14">
        <v>4943</v>
      </c>
      <c r="M77" t="s">
        <v>89</v>
      </c>
      <c r="N77" t="s">
        <v>25</v>
      </c>
      <c r="O77" t="s">
        <v>92</v>
      </c>
    </row>
    <row r="78" spans="1:15" ht="15.75" customHeight="1" x14ac:dyDescent="0.2">
      <c r="A78" s="2">
        <v>77</v>
      </c>
      <c r="B78">
        <v>26</v>
      </c>
      <c r="C78" t="s">
        <v>15</v>
      </c>
      <c r="D78" t="s">
        <v>16</v>
      </c>
      <c r="E78" t="s">
        <v>23</v>
      </c>
      <c r="F78" t="s">
        <v>18</v>
      </c>
      <c r="G78" t="s">
        <v>30</v>
      </c>
      <c r="H78">
        <v>30</v>
      </c>
      <c r="I78" t="s">
        <v>33</v>
      </c>
      <c r="J78" t="s">
        <v>35</v>
      </c>
      <c r="K78" t="s">
        <v>94</v>
      </c>
      <c r="L78" s="14">
        <v>18663</v>
      </c>
      <c r="M78" t="s">
        <v>61</v>
      </c>
      <c r="N78" t="s">
        <v>66</v>
      </c>
      <c r="O78" t="s">
        <v>90</v>
      </c>
    </row>
    <row r="79" spans="1:15" ht="15.75" customHeight="1" x14ac:dyDescent="0.2">
      <c r="A79" s="2">
        <v>78</v>
      </c>
      <c r="B79">
        <v>57</v>
      </c>
      <c r="C79" t="s">
        <v>15</v>
      </c>
      <c r="D79" t="s">
        <v>85</v>
      </c>
      <c r="E79" t="s">
        <v>23</v>
      </c>
      <c r="F79" t="s">
        <v>88</v>
      </c>
      <c r="G79" t="s">
        <v>30</v>
      </c>
      <c r="H79">
        <v>58</v>
      </c>
      <c r="I79" t="s">
        <v>31</v>
      </c>
      <c r="J79" t="s">
        <v>34</v>
      </c>
      <c r="K79" t="s">
        <v>94</v>
      </c>
      <c r="L79" s="14">
        <v>9600</v>
      </c>
      <c r="M79" t="s">
        <v>89</v>
      </c>
      <c r="N79" t="s">
        <v>66</v>
      </c>
      <c r="O79" t="s">
        <v>91</v>
      </c>
    </row>
    <row r="80" spans="1:15" ht="15.75" customHeight="1" x14ac:dyDescent="0.2">
      <c r="A80" s="2">
        <v>79</v>
      </c>
      <c r="B80">
        <v>21</v>
      </c>
      <c r="C80" t="s">
        <v>83</v>
      </c>
      <c r="D80" t="s">
        <v>87</v>
      </c>
      <c r="E80" t="s">
        <v>23</v>
      </c>
      <c r="F80" t="s">
        <v>18</v>
      </c>
      <c r="G80" t="s">
        <v>30</v>
      </c>
      <c r="H80">
        <v>66</v>
      </c>
      <c r="I80" t="s">
        <v>32</v>
      </c>
      <c r="J80" t="s">
        <v>37</v>
      </c>
      <c r="K80" t="s">
        <v>38</v>
      </c>
      <c r="L80" s="14">
        <v>15659</v>
      </c>
      <c r="M80" t="s">
        <v>62</v>
      </c>
      <c r="N80" t="s">
        <v>66</v>
      </c>
      <c r="O80" t="s">
        <v>90</v>
      </c>
    </row>
    <row r="81" spans="1:15" ht="15.75" customHeight="1" x14ac:dyDescent="0.2">
      <c r="A81" s="2">
        <v>80</v>
      </c>
      <c r="B81">
        <v>62</v>
      </c>
      <c r="C81" t="s">
        <v>15</v>
      </c>
      <c r="D81" t="s">
        <v>85</v>
      </c>
      <c r="E81" t="s">
        <v>23</v>
      </c>
      <c r="F81" t="s">
        <v>18</v>
      </c>
      <c r="G81" t="s">
        <v>19</v>
      </c>
      <c r="H81">
        <v>10</v>
      </c>
      <c r="I81" t="s">
        <v>32</v>
      </c>
      <c r="J81" t="s">
        <v>37</v>
      </c>
      <c r="K81" t="s">
        <v>38</v>
      </c>
      <c r="L81" s="14">
        <v>23805</v>
      </c>
      <c r="M81" t="s">
        <v>89</v>
      </c>
      <c r="N81" t="s">
        <v>66</v>
      </c>
      <c r="O81" t="s">
        <v>90</v>
      </c>
    </row>
    <row r="82" spans="1:15" ht="15.75" customHeight="1" x14ac:dyDescent="0.2">
      <c r="A82" s="2">
        <v>81</v>
      </c>
      <c r="B82">
        <v>33</v>
      </c>
      <c r="C82" t="s">
        <v>84</v>
      </c>
      <c r="D82" t="s">
        <v>86</v>
      </c>
      <c r="E82" t="s">
        <v>23</v>
      </c>
      <c r="F82" t="s">
        <v>18</v>
      </c>
      <c r="G82" t="s">
        <v>29</v>
      </c>
      <c r="H82">
        <v>36</v>
      </c>
      <c r="I82" t="s">
        <v>20</v>
      </c>
      <c r="J82" t="s">
        <v>21</v>
      </c>
      <c r="K82" t="s">
        <v>41</v>
      </c>
      <c r="L82" s="14">
        <v>16750</v>
      </c>
      <c r="M82" t="s">
        <v>61</v>
      </c>
      <c r="N82" t="s">
        <v>67</v>
      </c>
      <c r="O82" t="s">
        <v>90</v>
      </c>
    </row>
    <row r="83" spans="1:15" ht="15.75" customHeight="1" x14ac:dyDescent="0.2">
      <c r="A83" s="2">
        <v>82</v>
      </c>
      <c r="B83">
        <v>44</v>
      </c>
      <c r="C83" t="s">
        <v>83</v>
      </c>
      <c r="D83" t="s">
        <v>16</v>
      </c>
      <c r="E83" t="s">
        <v>17</v>
      </c>
      <c r="F83" t="s">
        <v>18</v>
      </c>
      <c r="G83" t="s">
        <v>28</v>
      </c>
      <c r="H83">
        <v>63</v>
      </c>
      <c r="I83" t="s">
        <v>20</v>
      </c>
      <c r="J83" t="s">
        <v>34</v>
      </c>
      <c r="K83" t="s">
        <v>22</v>
      </c>
      <c r="L83" s="14">
        <v>1133</v>
      </c>
      <c r="M83" t="s">
        <v>61</v>
      </c>
      <c r="N83" t="s">
        <v>66</v>
      </c>
      <c r="O83" t="s">
        <v>90</v>
      </c>
    </row>
    <row r="84" spans="1:15" ht="15.75" customHeight="1" x14ac:dyDescent="0.2">
      <c r="A84" s="2">
        <v>83</v>
      </c>
      <c r="B84">
        <v>61</v>
      </c>
      <c r="C84" t="s">
        <v>15</v>
      </c>
      <c r="D84" t="s">
        <v>87</v>
      </c>
      <c r="E84" t="s">
        <v>17</v>
      </c>
      <c r="F84" t="s">
        <v>88</v>
      </c>
      <c r="G84" t="s">
        <v>30</v>
      </c>
      <c r="H84">
        <v>44</v>
      </c>
      <c r="I84" t="s">
        <v>33</v>
      </c>
      <c r="J84" t="s">
        <v>37</v>
      </c>
      <c r="K84" t="s">
        <v>22</v>
      </c>
      <c r="L84" s="14">
        <v>5508</v>
      </c>
      <c r="M84" t="s">
        <v>61</v>
      </c>
      <c r="N84" t="s">
        <v>25</v>
      </c>
      <c r="O84" t="s">
        <v>92</v>
      </c>
    </row>
    <row r="85" spans="1:15" ht="15.75" customHeight="1" x14ac:dyDescent="0.2">
      <c r="A85" s="2">
        <v>84</v>
      </c>
      <c r="B85">
        <v>64</v>
      </c>
      <c r="C85" t="s">
        <v>83</v>
      </c>
      <c r="D85" t="s">
        <v>85</v>
      </c>
      <c r="E85" t="s">
        <v>23</v>
      </c>
      <c r="F85" t="s">
        <v>88</v>
      </c>
      <c r="G85" t="s">
        <v>30</v>
      </c>
      <c r="H85">
        <v>17</v>
      </c>
      <c r="I85" t="s">
        <v>20</v>
      </c>
      <c r="J85" t="s">
        <v>36</v>
      </c>
      <c r="K85" t="s">
        <v>94</v>
      </c>
      <c r="L85" s="14">
        <v>19389</v>
      </c>
      <c r="M85" t="s">
        <v>61</v>
      </c>
      <c r="N85" t="s">
        <v>67</v>
      </c>
      <c r="O85" t="s">
        <v>92</v>
      </c>
    </row>
    <row r="86" spans="1:15" ht="15.75" customHeight="1" x14ac:dyDescent="0.2">
      <c r="A86" s="2">
        <v>85</v>
      </c>
      <c r="B86">
        <v>24</v>
      </c>
      <c r="C86" t="s">
        <v>83</v>
      </c>
      <c r="D86" t="s">
        <v>87</v>
      </c>
      <c r="E86" t="s">
        <v>23</v>
      </c>
      <c r="F86" t="s">
        <v>88</v>
      </c>
      <c r="G86" t="s">
        <v>19</v>
      </c>
      <c r="H86">
        <v>34</v>
      </c>
      <c r="I86" t="s">
        <v>31</v>
      </c>
      <c r="J86" t="s">
        <v>36</v>
      </c>
      <c r="K86" t="s">
        <v>38</v>
      </c>
      <c r="L86" s="14">
        <v>11176</v>
      </c>
      <c r="M86" t="s">
        <v>89</v>
      </c>
      <c r="N86" t="s">
        <v>65</v>
      </c>
      <c r="O86" t="s">
        <v>91</v>
      </c>
    </row>
    <row r="87" spans="1:15" ht="15.75" customHeight="1" x14ac:dyDescent="0.2">
      <c r="A87" s="2">
        <v>86</v>
      </c>
      <c r="B87">
        <v>67</v>
      </c>
      <c r="C87" t="s">
        <v>15</v>
      </c>
      <c r="D87" t="s">
        <v>87</v>
      </c>
      <c r="E87" t="s">
        <v>23</v>
      </c>
      <c r="F87" t="s">
        <v>18</v>
      </c>
      <c r="G87" t="s">
        <v>29</v>
      </c>
      <c r="H87">
        <v>38</v>
      </c>
      <c r="I87" t="s">
        <v>20</v>
      </c>
      <c r="J87" t="s">
        <v>35</v>
      </c>
      <c r="K87" t="s">
        <v>94</v>
      </c>
      <c r="L87" s="14">
        <v>11421</v>
      </c>
      <c r="M87" t="s">
        <v>24</v>
      </c>
      <c r="N87" t="s">
        <v>67</v>
      </c>
      <c r="O87" t="s">
        <v>91</v>
      </c>
    </row>
    <row r="88" spans="1:15" ht="15.75" customHeight="1" x14ac:dyDescent="0.2">
      <c r="A88" s="2">
        <v>87</v>
      </c>
      <c r="B88">
        <v>35</v>
      </c>
      <c r="C88" t="s">
        <v>15</v>
      </c>
      <c r="D88" t="s">
        <v>16</v>
      </c>
      <c r="E88" t="s">
        <v>17</v>
      </c>
      <c r="F88" t="s">
        <v>18</v>
      </c>
      <c r="G88" t="s">
        <v>30</v>
      </c>
      <c r="H88">
        <v>30</v>
      </c>
      <c r="I88" t="s">
        <v>32</v>
      </c>
      <c r="J88" t="s">
        <v>35</v>
      </c>
      <c r="K88" t="s">
        <v>39</v>
      </c>
      <c r="L88" s="14">
        <v>23836</v>
      </c>
      <c r="M88" t="s">
        <v>60</v>
      </c>
      <c r="N88" t="s">
        <v>25</v>
      </c>
      <c r="O88" t="s">
        <v>92</v>
      </c>
    </row>
    <row r="89" spans="1:15" ht="15.75" customHeight="1" x14ac:dyDescent="0.2">
      <c r="A89" s="2">
        <v>88</v>
      </c>
      <c r="B89">
        <v>46</v>
      </c>
      <c r="C89" t="s">
        <v>15</v>
      </c>
      <c r="D89" t="s">
        <v>87</v>
      </c>
      <c r="E89" t="s">
        <v>23</v>
      </c>
      <c r="F89" t="s">
        <v>18</v>
      </c>
      <c r="G89" t="s">
        <v>19</v>
      </c>
      <c r="H89">
        <v>70</v>
      </c>
      <c r="I89" t="s">
        <v>33</v>
      </c>
      <c r="J89" t="s">
        <v>36</v>
      </c>
      <c r="K89" t="s">
        <v>38</v>
      </c>
      <c r="L89" s="14">
        <v>19221</v>
      </c>
      <c r="M89" t="s">
        <v>24</v>
      </c>
      <c r="N89" t="s">
        <v>66</v>
      </c>
      <c r="O89" t="s">
        <v>90</v>
      </c>
    </row>
    <row r="90" spans="1:15" ht="15.75" customHeight="1" x14ac:dyDescent="0.2">
      <c r="A90" s="2">
        <v>89</v>
      </c>
      <c r="B90">
        <v>55</v>
      </c>
      <c r="C90" t="s">
        <v>83</v>
      </c>
      <c r="D90" t="s">
        <v>87</v>
      </c>
      <c r="E90" t="s">
        <v>23</v>
      </c>
      <c r="F90" t="s">
        <v>88</v>
      </c>
      <c r="G90" t="s">
        <v>29</v>
      </c>
      <c r="H90">
        <v>34</v>
      </c>
      <c r="I90" t="s">
        <v>20</v>
      </c>
      <c r="J90" t="s">
        <v>36</v>
      </c>
      <c r="K90" t="s">
        <v>38</v>
      </c>
      <c r="L90" s="14">
        <v>24525</v>
      </c>
      <c r="M90" t="s">
        <v>24</v>
      </c>
      <c r="N90" t="s">
        <v>67</v>
      </c>
      <c r="O90" t="s">
        <v>91</v>
      </c>
    </row>
    <row r="91" spans="1:15" ht="15.75" customHeight="1" x14ac:dyDescent="0.2">
      <c r="A91" s="2">
        <v>90</v>
      </c>
      <c r="B91">
        <v>56</v>
      </c>
      <c r="C91" t="s">
        <v>15</v>
      </c>
      <c r="D91" t="s">
        <v>85</v>
      </c>
      <c r="E91" t="s">
        <v>17</v>
      </c>
      <c r="F91" t="s">
        <v>18</v>
      </c>
      <c r="G91" t="s">
        <v>30</v>
      </c>
      <c r="H91">
        <v>49</v>
      </c>
      <c r="I91" t="s">
        <v>33</v>
      </c>
      <c r="J91" t="s">
        <v>37</v>
      </c>
      <c r="K91" t="s">
        <v>94</v>
      </c>
      <c r="L91" s="14">
        <v>7409</v>
      </c>
      <c r="M91" t="s">
        <v>24</v>
      </c>
      <c r="N91" t="s">
        <v>25</v>
      </c>
      <c r="O91" t="s">
        <v>91</v>
      </c>
    </row>
    <row r="92" spans="1:15" ht="15.75" customHeight="1" x14ac:dyDescent="0.2">
      <c r="A92" s="2">
        <v>91</v>
      </c>
      <c r="B92">
        <v>37</v>
      </c>
      <c r="C92" t="s">
        <v>84</v>
      </c>
      <c r="D92" t="s">
        <v>16</v>
      </c>
      <c r="E92" t="s">
        <v>17</v>
      </c>
      <c r="F92" t="s">
        <v>18</v>
      </c>
      <c r="G92" t="s">
        <v>29</v>
      </c>
      <c r="H92">
        <v>66</v>
      </c>
      <c r="I92" t="s">
        <v>31</v>
      </c>
      <c r="J92" t="s">
        <v>34</v>
      </c>
      <c r="K92" t="s">
        <v>41</v>
      </c>
      <c r="L92" s="14">
        <v>20297</v>
      </c>
      <c r="M92" t="s">
        <v>60</v>
      </c>
      <c r="N92" t="s">
        <v>67</v>
      </c>
      <c r="O92" t="s">
        <v>91</v>
      </c>
    </row>
    <row r="93" spans="1:15" ht="15.75" customHeight="1" x14ac:dyDescent="0.2">
      <c r="A93" s="2">
        <v>92</v>
      </c>
      <c r="B93">
        <v>48</v>
      </c>
      <c r="C93" t="s">
        <v>15</v>
      </c>
      <c r="D93" t="s">
        <v>16</v>
      </c>
      <c r="E93" t="s">
        <v>17</v>
      </c>
      <c r="F93" t="s">
        <v>18</v>
      </c>
      <c r="G93" t="s">
        <v>19</v>
      </c>
      <c r="H93">
        <v>64</v>
      </c>
      <c r="I93" t="s">
        <v>20</v>
      </c>
      <c r="J93" t="s">
        <v>34</v>
      </c>
      <c r="K93" t="s">
        <v>38</v>
      </c>
      <c r="L93" s="14">
        <v>8296</v>
      </c>
      <c r="M93" t="s">
        <v>62</v>
      </c>
      <c r="N93" t="s">
        <v>64</v>
      </c>
      <c r="O93" t="s">
        <v>91</v>
      </c>
    </row>
    <row r="94" spans="1:15" ht="15.75" customHeight="1" x14ac:dyDescent="0.2">
      <c r="A94" s="2">
        <v>93</v>
      </c>
      <c r="B94">
        <v>28</v>
      </c>
      <c r="C94" t="s">
        <v>84</v>
      </c>
      <c r="D94" t="s">
        <v>86</v>
      </c>
      <c r="E94" t="s">
        <v>23</v>
      </c>
      <c r="F94" t="s">
        <v>88</v>
      </c>
      <c r="G94" t="s">
        <v>28</v>
      </c>
      <c r="H94">
        <v>37</v>
      </c>
      <c r="I94" t="s">
        <v>20</v>
      </c>
      <c r="J94" t="s">
        <v>34</v>
      </c>
      <c r="K94" t="s">
        <v>39</v>
      </c>
      <c r="L94" s="14">
        <v>10213</v>
      </c>
      <c r="M94" t="s">
        <v>89</v>
      </c>
      <c r="N94" t="s">
        <v>66</v>
      </c>
      <c r="O94" t="s">
        <v>91</v>
      </c>
    </row>
    <row r="95" spans="1:15" ht="15.75" customHeight="1" x14ac:dyDescent="0.2">
      <c r="A95" s="2">
        <v>94</v>
      </c>
      <c r="B95">
        <v>40</v>
      </c>
      <c r="C95" t="s">
        <v>84</v>
      </c>
      <c r="D95" t="s">
        <v>16</v>
      </c>
      <c r="E95" t="s">
        <v>17</v>
      </c>
      <c r="F95" t="s">
        <v>18</v>
      </c>
      <c r="G95" t="s">
        <v>19</v>
      </c>
      <c r="H95">
        <v>27</v>
      </c>
      <c r="I95" t="s">
        <v>20</v>
      </c>
      <c r="J95" t="s">
        <v>34</v>
      </c>
      <c r="K95" t="s">
        <v>41</v>
      </c>
      <c r="L95" s="14">
        <v>18794</v>
      </c>
      <c r="M95" t="s">
        <v>89</v>
      </c>
      <c r="N95" t="s">
        <v>25</v>
      </c>
      <c r="O95" t="s">
        <v>91</v>
      </c>
    </row>
    <row r="96" spans="1:15" ht="15.75" customHeight="1" x14ac:dyDescent="0.2">
      <c r="A96" s="2">
        <v>95</v>
      </c>
      <c r="B96">
        <v>52</v>
      </c>
      <c r="C96" t="s">
        <v>15</v>
      </c>
      <c r="D96" t="s">
        <v>86</v>
      </c>
      <c r="E96" t="s">
        <v>17</v>
      </c>
      <c r="F96" t="s">
        <v>18</v>
      </c>
      <c r="G96" t="s">
        <v>19</v>
      </c>
      <c r="H96">
        <v>28</v>
      </c>
      <c r="I96" t="s">
        <v>33</v>
      </c>
      <c r="J96" t="s">
        <v>37</v>
      </c>
      <c r="K96" t="s">
        <v>39</v>
      </c>
      <c r="L96" s="14">
        <v>16543</v>
      </c>
      <c r="M96" t="s">
        <v>24</v>
      </c>
      <c r="N96" t="s">
        <v>64</v>
      </c>
      <c r="O96" t="s">
        <v>92</v>
      </c>
    </row>
    <row r="97" spans="1:15" ht="15.75" customHeight="1" x14ac:dyDescent="0.2">
      <c r="A97" s="2">
        <v>96</v>
      </c>
      <c r="B97">
        <v>27</v>
      </c>
      <c r="C97" t="s">
        <v>15</v>
      </c>
      <c r="D97" t="s">
        <v>85</v>
      </c>
      <c r="E97" t="s">
        <v>23</v>
      </c>
      <c r="F97" t="s">
        <v>88</v>
      </c>
      <c r="G97" t="s">
        <v>30</v>
      </c>
      <c r="H97">
        <v>8</v>
      </c>
      <c r="I97" t="s">
        <v>20</v>
      </c>
      <c r="J97" t="s">
        <v>35</v>
      </c>
      <c r="K97" t="s">
        <v>38</v>
      </c>
      <c r="L97" s="14">
        <v>20806</v>
      </c>
      <c r="M97" t="s">
        <v>60</v>
      </c>
      <c r="N97" t="s">
        <v>64</v>
      </c>
      <c r="O97" t="s">
        <v>92</v>
      </c>
    </row>
    <row r="98" spans="1:15" ht="15.75" customHeight="1" x14ac:dyDescent="0.2">
      <c r="A98" s="2">
        <v>97</v>
      </c>
      <c r="B98">
        <v>36</v>
      </c>
      <c r="C98" t="s">
        <v>84</v>
      </c>
      <c r="D98" t="s">
        <v>87</v>
      </c>
      <c r="E98" t="s">
        <v>17</v>
      </c>
      <c r="F98" t="s">
        <v>18</v>
      </c>
      <c r="G98" t="s">
        <v>29</v>
      </c>
      <c r="H98">
        <v>67</v>
      </c>
      <c r="I98" t="s">
        <v>33</v>
      </c>
      <c r="J98" t="s">
        <v>37</v>
      </c>
      <c r="K98" t="s">
        <v>94</v>
      </c>
      <c r="L98" s="14">
        <v>19651</v>
      </c>
      <c r="M98" t="s">
        <v>61</v>
      </c>
      <c r="N98" t="s">
        <v>67</v>
      </c>
      <c r="O98" t="s">
        <v>92</v>
      </c>
    </row>
    <row r="99" spans="1:15" ht="15.75" customHeight="1" x14ac:dyDescent="0.2">
      <c r="A99" s="2">
        <v>98</v>
      </c>
      <c r="B99">
        <v>26</v>
      </c>
      <c r="C99" t="s">
        <v>15</v>
      </c>
      <c r="D99" t="s">
        <v>16</v>
      </c>
      <c r="E99" t="s">
        <v>17</v>
      </c>
      <c r="F99" t="s">
        <v>18</v>
      </c>
      <c r="G99" t="s">
        <v>28</v>
      </c>
      <c r="H99">
        <v>40</v>
      </c>
      <c r="I99" t="s">
        <v>33</v>
      </c>
      <c r="J99" t="s">
        <v>37</v>
      </c>
      <c r="K99" t="s">
        <v>41</v>
      </c>
      <c r="L99" s="14">
        <v>20194</v>
      </c>
      <c r="M99" t="s">
        <v>61</v>
      </c>
      <c r="N99" t="s">
        <v>67</v>
      </c>
      <c r="O99" t="s">
        <v>90</v>
      </c>
    </row>
    <row r="100" spans="1:15" ht="15.75" customHeight="1" x14ac:dyDescent="0.2">
      <c r="A100" s="2">
        <v>99</v>
      </c>
      <c r="B100">
        <v>40</v>
      </c>
      <c r="C100" t="s">
        <v>84</v>
      </c>
      <c r="D100" t="s">
        <v>85</v>
      </c>
      <c r="E100" t="s">
        <v>17</v>
      </c>
      <c r="F100" t="s">
        <v>18</v>
      </c>
      <c r="G100" t="s">
        <v>30</v>
      </c>
      <c r="H100">
        <v>24</v>
      </c>
      <c r="I100" t="s">
        <v>31</v>
      </c>
      <c r="J100" t="s">
        <v>37</v>
      </c>
      <c r="K100" t="s">
        <v>94</v>
      </c>
      <c r="L100" s="14">
        <v>20206</v>
      </c>
      <c r="M100" t="s">
        <v>24</v>
      </c>
      <c r="N100" t="s">
        <v>67</v>
      </c>
      <c r="O100" t="s">
        <v>91</v>
      </c>
    </row>
    <row r="101" spans="1:15" ht="15.75" customHeight="1" x14ac:dyDescent="0.2">
      <c r="A101" s="2">
        <v>100</v>
      </c>
      <c r="B101">
        <v>58</v>
      </c>
      <c r="C101" t="s">
        <v>83</v>
      </c>
      <c r="D101" t="s">
        <v>85</v>
      </c>
      <c r="E101" t="s">
        <v>23</v>
      </c>
      <c r="F101" t="s">
        <v>88</v>
      </c>
      <c r="G101" t="s">
        <v>29</v>
      </c>
      <c r="H101">
        <v>66</v>
      </c>
      <c r="I101" t="s">
        <v>32</v>
      </c>
      <c r="J101" t="s">
        <v>34</v>
      </c>
      <c r="K101" t="s">
        <v>38</v>
      </c>
      <c r="L101" s="14">
        <v>6304</v>
      </c>
      <c r="M101" t="s">
        <v>24</v>
      </c>
      <c r="N101" t="s">
        <v>65</v>
      </c>
      <c r="O101" t="s">
        <v>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CA37-0F94-41C3-9775-405FA12C4D4C}">
  <dimension ref="A1:C17"/>
  <sheetViews>
    <sheetView workbookViewId="0">
      <selection activeCell="B12" sqref="B12"/>
    </sheetView>
  </sheetViews>
  <sheetFormatPr defaultRowHeight="12.75" x14ac:dyDescent="0.2"/>
  <cols>
    <col min="1" max="1" width="37.5703125" customWidth="1"/>
    <col min="2" max="2" width="31.85546875" customWidth="1"/>
    <col min="3" max="3" width="29" customWidth="1"/>
  </cols>
  <sheetData>
    <row r="1" spans="1:3" ht="15.75" x14ac:dyDescent="0.25">
      <c r="A1" s="5" t="s">
        <v>42</v>
      </c>
      <c r="B1" s="5" t="s">
        <v>43</v>
      </c>
      <c r="C1" s="5" t="s">
        <v>44</v>
      </c>
    </row>
    <row r="2" spans="1:3" x14ac:dyDescent="0.2">
      <c r="A2" s="3" t="s">
        <v>27</v>
      </c>
      <c r="B2" s="4" t="s">
        <v>45</v>
      </c>
      <c r="C2" s="4" t="s">
        <v>58</v>
      </c>
    </row>
    <row r="3" spans="1:3" x14ac:dyDescent="0.2">
      <c r="A3" s="3" t="s">
        <v>0</v>
      </c>
      <c r="B3" s="4" t="s">
        <v>46</v>
      </c>
      <c r="C3" s="4" t="s">
        <v>58</v>
      </c>
    </row>
    <row r="4" spans="1:3" x14ac:dyDescent="0.2">
      <c r="A4" s="3" t="s">
        <v>1</v>
      </c>
      <c r="B4" s="4" t="s">
        <v>47</v>
      </c>
      <c r="C4" s="4" t="s">
        <v>58</v>
      </c>
    </row>
    <row r="5" spans="1:3" ht="25.5" x14ac:dyDescent="0.2">
      <c r="A5" s="3" t="s">
        <v>2</v>
      </c>
      <c r="B5" s="4" t="s">
        <v>48</v>
      </c>
      <c r="C5" s="4" t="s">
        <v>59</v>
      </c>
    </row>
    <row r="6" spans="1:3" x14ac:dyDescent="0.2">
      <c r="A6" s="3" t="s">
        <v>3</v>
      </c>
      <c r="B6" s="4" t="s">
        <v>50</v>
      </c>
      <c r="C6" s="4" t="s">
        <v>59</v>
      </c>
    </row>
    <row r="7" spans="1:3" x14ac:dyDescent="0.2">
      <c r="A7" s="3" t="s">
        <v>4</v>
      </c>
      <c r="B7" s="4" t="s">
        <v>51</v>
      </c>
      <c r="C7" s="4" t="s">
        <v>59</v>
      </c>
    </row>
    <row r="8" spans="1:3" ht="25.5" x14ac:dyDescent="0.2">
      <c r="A8" s="3" t="s">
        <v>5</v>
      </c>
      <c r="B8" s="4" t="s">
        <v>52</v>
      </c>
      <c r="C8" s="4" t="s">
        <v>59</v>
      </c>
    </row>
    <row r="9" spans="1:3" ht="25.5" x14ac:dyDescent="0.2">
      <c r="A9" s="3" t="s">
        <v>6</v>
      </c>
      <c r="B9" s="4" t="s">
        <v>53</v>
      </c>
      <c r="C9" s="4" t="s">
        <v>58</v>
      </c>
    </row>
    <row r="10" spans="1:3" ht="25.5" x14ac:dyDescent="0.2">
      <c r="A10" s="3" t="s">
        <v>7</v>
      </c>
      <c r="B10" s="4" t="s">
        <v>55</v>
      </c>
      <c r="C10" s="4" t="s">
        <v>59</v>
      </c>
    </row>
    <row r="11" spans="1:3" ht="25.5" x14ac:dyDescent="0.2">
      <c r="A11" s="3" t="s">
        <v>8</v>
      </c>
      <c r="B11" s="4" t="s">
        <v>54</v>
      </c>
      <c r="C11" s="4" t="s">
        <v>59</v>
      </c>
    </row>
    <row r="12" spans="1:3" ht="25.5" x14ac:dyDescent="0.2">
      <c r="A12" s="3" t="s">
        <v>9</v>
      </c>
      <c r="B12" s="4" t="s">
        <v>56</v>
      </c>
      <c r="C12" s="4" t="s">
        <v>59</v>
      </c>
    </row>
    <row r="13" spans="1:3" ht="25.5" x14ac:dyDescent="0.2">
      <c r="A13" s="3" t="s">
        <v>10</v>
      </c>
      <c r="B13" s="4" t="s">
        <v>57</v>
      </c>
      <c r="C13" s="4" t="s">
        <v>58</v>
      </c>
    </row>
    <row r="14" spans="1:3" ht="25.5" x14ac:dyDescent="0.2">
      <c r="A14" s="3" t="s">
        <v>11</v>
      </c>
      <c r="B14" s="4" t="s">
        <v>49</v>
      </c>
      <c r="C14" s="4" t="s">
        <v>59</v>
      </c>
    </row>
    <row r="15" spans="1:3" ht="25.5" x14ac:dyDescent="0.2">
      <c r="A15" s="3" t="s">
        <v>12</v>
      </c>
      <c r="B15" s="4" t="s">
        <v>71</v>
      </c>
      <c r="C15" s="4" t="s">
        <v>59</v>
      </c>
    </row>
    <row r="16" spans="1:3" ht="25.5" x14ac:dyDescent="0.2">
      <c r="A16" s="3" t="s">
        <v>13</v>
      </c>
      <c r="B16" s="4" t="s">
        <v>70</v>
      </c>
      <c r="C16" s="4" t="s">
        <v>59</v>
      </c>
    </row>
    <row r="17" spans="1:3" x14ac:dyDescent="0.2">
      <c r="A17" s="3" t="s">
        <v>14</v>
      </c>
      <c r="B17" s="4" t="s">
        <v>93</v>
      </c>
      <c r="C17" s="4"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93F1-1FE7-4DBE-9819-260823C5D71F}">
  <dimension ref="B2:M41"/>
  <sheetViews>
    <sheetView tabSelected="1" workbookViewId="0">
      <selection activeCell="L5" sqref="L5"/>
    </sheetView>
  </sheetViews>
  <sheetFormatPr defaultRowHeight="12.75" x14ac:dyDescent="0.2"/>
  <cols>
    <col min="2" max="2" width="14.7109375" bestFit="1" customWidth="1"/>
    <col min="3" max="3" width="18" bestFit="1" customWidth="1"/>
    <col min="4" max="4" width="18.42578125" customWidth="1"/>
    <col min="5" max="5" width="13.85546875" bestFit="1" customWidth="1"/>
    <col min="6" max="6" width="18" bestFit="1" customWidth="1"/>
    <col min="9" max="9" width="21.85546875" bestFit="1" customWidth="1"/>
    <col min="10" max="10" width="12.7109375" bestFit="1" customWidth="1"/>
    <col min="11" max="11" width="13.7109375" bestFit="1" customWidth="1"/>
    <col min="12" max="12" width="13.85546875" bestFit="1" customWidth="1"/>
    <col min="13" max="13" width="18" bestFit="1" customWidth="1"/>
    <col min="14" max="14" width="23.28515625" bestFit="1" customWidth="1"/>
    <col min="15" max="15" width="11.7109375" bestFit="1" customWidth="1"/>
  </cols>
  <sheetData>
    <row r="2" spans="2:13" x14ac:dyDescent="0.2">
      <c r="E2" s="21" t="s">
        <v>76</v>
      </c>
      <c r="I2" s="21" t="s">
        <v>111</v>
      </c>
    </row>
    <row r="3" spans="2:13" x14ac:dyDescent="0.2">
      <c r="B3" s="4" t="s">
        <v>105</v>
      </c>
      <c r="E3" s="15" t="s">
        <v>96</v>
      </c>
      <c r="F3" s="4" t="s">
        <v>98</v>
      </c>
      <c r="I3" s="15" t="s">
        <v>96</v>
      </c>
      <c r="J3" s="4" t="s">
        <v>99</v>
      </c>
    </row>
    <row r="4" spans="2:13" x14ac:dyDescent="0.2">
      <c r="B4" s="17">
        <v>43.9</v>
      </c>
      <c r="E4" s="16" t="s">
        <v>29</v>
      </c>
      <c r="F4" s="31">
        <v>0.27</v>
      </c>
      <c r="I4" s="16" t="s">
        <v>64</v>
      </c>
      <c r="J4" s="31">
        <v>0.15</v>
      </c>
    </row>
    <row r="5" spans="2:13" x14ac:dyDescent="0.2">
      <c r="E5" s="16" t="s">
        <v>30</v>
      </c>
      <c r="F5" s="31">
        <v>0.31</v>
      </c>
      <c r="I5" s="16" t="s">
        <v>67</v>
      </c>
      <c r="J5" s="31">
        <v>0.23</v>
      </c>
      <c r="L5" s="39" t="s">
        <v>116</v>
      </c>
    </row>
    <row r="6" spans="2:13" x14ac:dyDescent="0.2">
      <c r="E6" s="16" t="s">
        <v>19</v>
      </c>
      <c r="F6" s="31">
        <v>0.19</v>
      </c>
      <c r="I6" s="16" t="s">
        <v>66</v>
      </c>
      <c r="J6" s="31">
        <v>0.25</v>
      </c>
      <c r="L6" s="15" t="s">
        <v>96</v>
      </c>
      <c r="M6" s="4" t="s">
        <v>98</v>
      </c>
    </row>
    <row r="7" spans="2:13" x14ac:dyDescent="0.2">
      <c r="E7" s="16" t="s">
        <v>28</v>
      </c>
      <c r="F7" s="31">
        <v>0.23</v>
      </c>
      <c r="I7" s="16" t="s">
        <v>25</v>
      </c>
      <c r="J7" s="31">
        <v>0.2</v>
      </c>
      <c r="L7" s="16" t="s">
        <v>17</v>
      </c>
      <c r="M7" s="31">
        <v>0.53</v>
      </c>
    </row>
    <row r="8" spans="2:13" ht="25.5" customHeight="1" x14ac:dyDescent="0.2">
      <c r="B8" s="18" t="s">
        <v>106</v>
      </c>
      <c r="E8" s="22" t="s">
        <v>107</v>
      </c>
      <c r="I8" s="16" t="s">
        <v>65</v>
      </c>
      <c r="J8" s="31">
        <v>0.17</v>
      </c>
      <c r="L8" s="16" t="s">
        <v>23</v>
      </c>
      <c r="M8" s="31">
        <v>0.47</v>
      </c>
    </row>
    <row r="9" spans="2:13" x14ac:dyDescent="0.2">
      <c r="B9" s="17">
        <v>38.68</v>
      </c>
      <c r="E9" s="15" t="s">
        <v>96</v>
      </c>
      <c r="F9" s="4" t="s">
        <v>98</v>
      </c>
      <c r="L9" s="16" t="s">
        <v>97</v>
      </c>
      <c r="M9" s="31">
        <v>1</v>
      </c>
    </row>
    <row r="10" spans="2:13" x14ac:dyDescent="0.2">
      <c r="E10" s="16" t="s">
        <v>33</v>
      </c>
      <c r="F10" s="31">
        <v>0.23</v>
      </c>
    </row>
    <row r="11" spans="2:13" x14ac:dyDescent="0.2">
      <c r="E11" s="16" t="s">
        <v>20</v>
      </c>
      <c r="F11" s="31">
        <v>0.33</v>
      </c>
    </row>
    <row r="12" spans="2:13" ht="51" x14ac:dyDescent="0.2">
      <c r="B12" s="18" t="s">
        <v>103</v>
      </c>
      <c r="E12" s="16" t="s">
        <v>32</v>
      </c>
      <c r="F12" s="31">
        <v>0.19</v>
      </c>
      <c r="I12" s="29" t="s">
        <v>80</v>
      </c>
    </row>
    <row r="13" spans="2:13" x14ac:dyDescent="0.2">
      <c r="B13" s="19">
        <v>13399.07</v>
      </c>
      <c r="E13" s="16" t="s">
        <v>31</v>
      </c>
      <c r="F13" s="31">
        <v>0.25</v>
      </c>
      <c r="I13" s="15" t="s">
        <v>96</v>
      </c>
      <c r="J13" s="4" t="s">
        <v>98</v>
      </c>
    </row>
    <row r="14" spans="2:13" x14ac:dyDescent="0.2">
      <c r="I14" s="16" t="s">
        <v>90</v>
      </c>
      <c r="J14" s="31">
        <v>0.4</v>
      </c>
    </row>
    <row r="15" spans="2:13" x14ac:dyDescent="0.2">
      <c r="I15" s="16" t="s">
        <v>91</v>
      </c>
      <c r="J15" s="31">
        <v>0.31</v>
      </c>
    </row>
    <row r="16" spans="2:13" x14ac:dyDescent="0.2">
      <c r="I16" s="16" t="s">
        <v>92</v>
      </c>
      <c r="J16" s="31">
        <v>0.28999999999999998</v>
      </c>
    </row>
    <row r="17" spans="2:10" x14ac:dyDescent="0.2">
      <c r="B17" s="15" t="s">
        <v>96</v>
      </c>
      <c r="C17" s="4" t="s">
        <v>98</v>
      </c>
      <c r="E17" s="21" t="s">
        <v>108</v>
      </c>
    </row>
    <row r="18" spans="2:10" x14ac:dyDescent="0.2">
      <c r="B18" s="16" t="s">
        <v>18</v>
      </c>
      <c r="C18" s="31">
        <v>0.53</v>
      </c>
      <c r="E18" s="15" t="s">
        <v>96</v>
      </c>
      <c r="F18" s="4" t="s">
        <v>98</v>
      </c>
    </row>
    <row r="19" spans="2:10" x14ac:dyDescent="0.2">
      <c r="B19" s="16" t="s">
        <v>88</v>
      </c>
      <c r="C19" s="31">
        <v>0.47</v>
      </c>
      <c r="E19" s="16" t="s">
        <v>35</v>
      </c>
      <c r="F19" s="17">
        <v>14</v>
      </c>
    </row>
    <row r="20" spans="2:10" x14ac:dyDescent="0.2">
      <c r="E20" s="16" t="s">
        <v>21</v>
      </c>
      <c r="F20" s="17">
        <v>22</v>
      </c>
    </row>
    <row r="21" spans="2:10" x14ac:dyDescent="0.2">
      <c r="B21" s="21" t="s">
        <v>110</v>
      </c>
      <c r="E21" s="16" t="s">
        <v>34</v>
      </c>
      <c r="F21" s="17">
        <v>22</v>
      </c>
      <c r="I21" s="24" t="s">
        <v>96</v>
      </c>
      <c r="J21" s="20" t="s">
        <v>98</v>
      </c>
    </row>
    <row r="22" spans="2:10" x14ac:dyDescent="0.2">
      <c r="B22" s="10" t="s">
        <v>96</v>
      </c>
      <c r="C22" t="s">
        <v>98</v>
      </c>
      <c r="E22" s="16" t="s">
        <v>36</v>
      </c>
      <c r="F22" s="17">
        <v>20</v>
      </c>
      <c r="I22" s="25" t="s">
        <v>17</v>
      </c>
      <c r="J22" s="26">
        <v>53</v>
      </c>
    </row>
    <row r="23" spans="2:10" x14ac:dyDescent="0.2">
      <c r="B23" s="11" t="s">
        <v>100</v>
      </c>
      <c r="C23" s="30">
        <v>0.36</v>
      </c>
      <c r="E23" s="16" t="s">
        <v>37</v>
      </c>
      <c r="F23" s="17">
        <v>22</v>
      </c>
      <c r="I23" s="28" t="s">
        <v>64</v>
      </c>
      <c r="J23" s="26">
        <v>10</v>
      </c>
    </row>
    <row r="24" spans="2:10" x14ac:dyDescent="0.2">
      <c r="B24" s="11" t="s">
        <v>101</v>
      </c>
      <c r="C24" s="30">
        <v>0.42</v>
      </c>
      <c r="I24" s="28" t="s">
        <v>67</v>
      </c>
      <c r="J24" s="26">
        <v>12</v>
      </c>
    </row>
    <row r="25" spans="2:10" x14ac:dyDescent="0.2">
      <c r="B25" s="11" t="s">
        <v>102</v>
      </c>
      <c r="C25" s="30">
        <v>0.22</v>
      </c>
      <c r="I25" s="28" t="s">
        <v>66</v>
      </c>
      <c r="J25" s="26">
        <v>11</v>
      </c>
    </row>
    <row r="26" spans="2:10" x14ac:dyDescent="0.2">
      <c r="E26" s="22" t="s">
        <v>109</v>
      </c>
      <c r="I26" s="28" t="s">
        <v>25</v>
      </c>
      <c r="J26" s="26">
        <v>13</v>
      </c>
    </row>
    <row r="27" spans="2:10" x14ac:dyDescent="0.2">
      <c r="E27" s="15" t="s">
        <v>96</v>
      </c>
      <c r="F27" s="4" t="s">
        <v>98</v>
      </c>
      <c r="I27" s="28" t="s">
        <v>65</v>
      </c>
      <c r="J27" s="26">
        <v>7</v>
      </c>
    </row>
    <row r="28" spans="2:10" x14ac:dyDescent="0.2">
      <c r="B28" s="15" t="s">
        <v>96</v>
      </c>
      <c r="C28" s="4" t="s">
        <v>98</v>
      </c>
      <c r="E28" s="16" t="s">
        <v>94</v>
      </c>
      <c r="F28" s="17">
        <v>27</v>
      </c>
      <c r="I28" s="25" t="s">
        <v>23</v>
      </c>
      <c r="J28" s="26">
        <v>47</v>
      </c>
    </row>
    <row r="29" spans="2:10" x14ac:dyDescent="0.2">
      <c r="B29" s="16" t="s">
        <v>85</v>
      </c>
      <c r="C29" s="31">
        <v>0.22</v>
      </c>
      <c r="E29" s="16" t="s">
        <v>38</v>
      </c>
      <c r="F29" s="17">
        <v>21</v>
      </c>
      <c r="I29" s="28" t="s">
        <v>64</v>
      </c>
      <c r="J29" s="26">
        <v>5</v>
      </c>
    </row>
    <row r="30" spans="2:10" x14ac:dyDescent="0.2">
      <c r="B30" s="16" t="s">
        <v>16</v>
      </c>
      <c r="C30" s="31">
        <v>0.27</v>
      </c>
      <c r="E30" s="16" t="s">
        <v>41</v>
      </c>
      <c r="F30" s="17">
        <v>17</v>
      </c>
      <c r="I30" s="28" t="s">
        <v>67</v>
      </c>
      <c r="J30" s="26">
        <v>11</v>
      </c>
    </row>
    <row r="31" spans="2:10" x14ac:dyDescent="0.2">
      <c r="B31" s="16" t="s">
        <v>87</v>
      </c>
      <c r="C31" s="31">
        <v>0.34</v>
      </c>
      <c r="E31" s="16" t="s">
        <v>22</v>
      </c>
      <c r="F31" s="17">
        <v>15</v>
      </c>
      <c r="I31" s="28" t="s">
        <v>66</v>
      </c>
      <c r="J31" s="26">
        <v>14</v>
      </c>
    </row>
    <row r="32" spans="2:10" x14ac:dyDescent="0.2">
      <c r="B32" s="16" t="s">
        <v>86</v>
      </c>
      <c r="C32" s="31">
        <v>0.17</v>
      </c>
      <c r="E32" s="16" t="s">
        <v>39</v>
      </c>
      <c r="F32" s="17">
        <v>20</v>
      </c>
      <c r="I32" s="28" t="s">
        <v>25</v>
      </c>
      <c r="J32" s="26">
        <v>7</v>
      </c>
    </row>
    <row r="33" spans="2:10" x14ac:dyDescent="0.2">
      <c r="I33" s="28" t="s">
        <v>65</v>
      </c>
      <c r="J33" s="26">
        <v>10</v>
      </c>
    </row>
    <row r="34" spans="2:10" x14ac:dyDescent="0.2">
      <c r="B34" s="23" t="s">
        <v>112</v>
      </c>
      <c r="I34" s="25" t="s">
        <v>97</v>
      </c>
      <c r="J34" s="27">
        <v>100</v>
      </c>
    </row>
    <row r="35" spans="2:10" x14ac:dyDescent="0.2">
      <c r="B35" s="15" t="s">
        <v>96</v>
      </c>
      <c r="C35" s="4" t="s">
        <v>98</v>
      </c>
      <c r="E35" s="22" t="s">
        <v>78</v>
      </c>
    </row>
    <row r="36" spans="2:10" x14ac:dyDescent="0.2">
      <c r="B36" s="16" t="s">
        <v>84</v>
      </c>
      <c r="C36" s="31">
        <v>0.27</v>
      </c>
      <c r="E36" s="15" t="s">
        <v>96</v>
      </c>
      <c r="F36" s="4" t="s">
        <v>98</v>
      </c>
    </row>
    <row r="37" spans="2:10" x14ac:dyDescent="0.2">
      <c r="B37" s="16" t="s">
        <v>15</v>
      </c>
      <c r="C37" s="31">
        <v>0.41</v>
      </c>
      <c r="E37" s="16" t="s">
        <v>24</v>
      </c>
      <c r="F37" s="17">
        <v>27</v>
      </c>
    </row>
    <row r="38" spans="2:10" x14ac:dyDescent="0.2">
      <c r="B38" s="16" t="s">
        <v>83</v>
      </c>
      <c r="C38" s="31">
        <v>0.32</v>
      </c>
      <c r="E38" s="16" t="s">
        <v>62</v>
      </c>
      <c r="F38" s="17">
        <v>14</v>
      </c>
    </row>
    <row r="39" spans="2:10" x14ac:dyDescent="0.2">
      <c r="E39" s="16" t="s">
        <v>61</v>
      </c>
      <c r="F39" s="17">
        <v>23</v>
      </c>
    </row>
    <row r="40" spans="2:10" x14ac:dyDescent="0.2">
      <c r="E40" s="16" t="s">
        <v>89</v>
      </c>
      <c r="F40" s="17">
        <v>20</v>
      </c>
    </row>
    <row r="41" spans="2:10" x14ac:dyDescent="0.2">
      <c r="E41" s="16" t="s">
        <v>60</v>
      </c>
      <c r="F41" s="17">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DC33-72E8-4D94-98BA-51384DB865DF}">
  <dimension ref="A1:Z50"/>
  <sheetViews>
    <sheetView showGridLines="0" zoomScale="90" zoomScaleNormal="90" workbookViewId="0">
      <selection activeCell="C36" sqref="C36"/>
    </sheetView>
  </sheetViews>
  <sheetFormatPr defaultRowHeight="12.75" x14ac:dyDescent="0.2"/>
  <cols>
    <col min="4" max="4" width="9.140625" customWidth="1"/>
  </cols>
  <sheetData>
    <row r="1" spans="1:26" ht="12.75" customHeight="1" x14ac:dyDescent="0.2">
      <c r="A1" s="32" t="s">
        <v>113</v>
      </c>
      <c r="B1" s="32"/>
      <c r="C1" s="32"/>
      <c r="D1" s="32"/>
      <c r="E1" s="32"/>
      <c r="F1" s="32"/>
      <c r="G1" s="32"/>
      <c r="H1" s="32"/>
      <c r="I1" s="32"/>
      <c r="J1" s="32"/>
      <c r="K1" s="32"/>
      <c r="L1" s="32"/>
      <c r="M1" s="32"/>
      <c r="N1" s="32"/>
      <c r="O1" s="32"/>
      <c r="P1" s="32"/>
      <c r="Q1" s="32"/>
      <c r="R1" s="32"/>
      <c r="S1" s="32"/>
      <c r="T1" s="32"/>
      <c r="U1" s="32"/>
      <c r="V1" s="32"/>
      <c r="W1" s="32"/>
      <c r="X1" s="32"/>
      <c r="Y1" s="32"/>
      <c r="Z1" s="32"/>
    </row>
    <row r="2" spans="1:26" ht="12.75" customHeight="1" x14ac:dyDescent="0.2">
      <c r="A2" s="32"/>
      <c r="B2" s="32"/>
      <c r="C2" s="32"/>
      <c r="D2" s="32"/>
      <c r="E2" s="32"/>
      <c r="F2" s="32"/>
      <c r="G2" s="32"/>
      <c r="H2" s="32"/>
      <c r="I2" s="32"/>
      <c r="J2" s="32"/>
      <c r="K2" s="32"/>
      <c r="L2" s="32"/>
      <c r="M2" s="32"/>
      <c r="N2" s="32"/>
      <c r="O2" s="32"/>
      <c r="P2" s="32"/>
      <c r="Q2" s="32"/>
      <c r="R2" s="32"/>
      <c r="S2" s="32"/>
      <c r="T2" s="32"/>
      <c r="U2" s="32"/>
      <c r="V2" s="32"/>
      <c r="W2" s="32"/>
      <c r="X2" s="32"/>
      <c r="Y2" s="32"/>
      <c r="Z2" s="32"/>
    </row>
    <row r="3" spans="1:26" ht="12.75" customHeight="1" x14ac:dyDescent="0.2">
      <c r="A3" s="32"/>
      <c r="B3" s="32"/>
      <c r="C3" s="32"/>
      <c r="D3" s="32"/>
      <c r="E3" s="32"/>
      <c r="F3" s="32"/>
      <c r="G3" s="32"/>
      <c r="H3" s="32"/>
      <c r="I3" s="32"/>
      <c r="J3" s="32"/>
      <c r="K3" s="32"/>
      <c r="L3" s="32"/>
      <c r="M3" s="32"/>
      <c r="N3" s="32"/>
      <c r="O3" s="32"/>
      <c r="P3" s="32"/>
      <c r="Q3" s="32"/>
      <c r="R3" s="32"/>
      <c r="S3" s="32"/>
      <c r="T3" s="32"/>
      <c r="U3" s="32"/>
      <c r="V3" s="32"/>
      <c r="W3" s="32"/>
      <c r="X3" s="32"/>
      <c r="Y3" s="32"/>
      <c r="Z3" s="32"/>
    </row>
    <row r="5" spans="1:26" x14ac:dyDescent="0.2">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
      <c r="B6" s="34" t="s">
        <v>114</v>
      </c>
      <c r="C6" s="34"/>
      <c r="D6" s="33"/>
      <c r="E6" s="33"/>
      <c r="F6" s="33"/>
      <c r="G6" s="33"/>
      <c r="H6" s="33"/>
      <c r="I6" s="33"/>
      <c r="J6" s="33"/>
      <c r="K6" s="33"/>
      <c r="L6" s="33"/>
      <c r="M6" s="33"/>
      <c r="N6" s="33"/>
      <c r="O6" s="33"/>
      <c r="P6" s="33"/>
      <c r="Q6" s="33"/>
      <c r="R6" s="33"/>
      <c r="S6" s="33"/>
      <c r="T6" s="33"/>
      <c r="U6" s="33"/>
      <c r="V6" s="33"/>
      <c r="W6" s="33"/>
      <c r="X6" s="33"/>
      <c r="Y6" s="33"/>
      <c r="Z6" s="33"/>
    </row>
    <row r="7" spans="1:26" x14ac:dyDescent="0.2">
      <c r="B7" s="38">
        <v>100</v>
      </c>
      <c r="C7" s="38"/>
      <c r="D7" s="33"/>
      <c r="E7" s="33"/>
      <c r="F7" s="33"/>
      <c r="G7" s="33"/>
      <c r="H7" s="33"/>
      <c r="I7" s="33"/>
      <c r="J7" s="33"/>
      <c r="K7" s="33"/>
      <c r="L7" s="33"/>
      <c r="M7" s="33"/>
      <c r="N7" s="33"/>
      <c r="O7" s="33"/>
      <c r="P7" s="33"/>
      <c r="Q7" s="33"/>
      <c r="R7" s="33"/>
      <c r="S7" s="33"/>
      <c r="T7" s="33"/>
      <c r="U7" s="33"/>
      <c r="V7" s="33"/>
      <c r="W7" s="33"/>
      <c r="X7" s="33"/>
      <c r="Y7" s="33"/>
      <c r="Z7" s="33"/>
    </row>
    <row r="8" spans="1:26" x14ac:dyDescent="0.2">
      <c r="B8" s="33"/>
      <c r="C8" s="33"/>
      <c r="D8" s="33"/>
      <c r="E8" s="33"/>
      <c r="F8" s="33"/>
      <c r="G8" s="33"/>
      <c r="H8" s="33"/>
      <c r="I8" s="33"/>
      <c r="J8" s="33"/>
      <c r="K8" s="33"/>
      <c r="L8" s="33"/>
      <c r="M8" s="33"/>
      <c r="N8" s="33"/>
      <c r="O8" s="33"/>
      <c r="P8" s="33"/>
      <c r="Q8" s="33"/>
      <c r="R8" s="33"/>
      <c r="S8" s="33"/>
      <c r="T8" s="33"/>
      <c r="U8" s="33"/>
      <c r="V8" s="33"/>
      <c r="W8" s="33"/>
      <c r="X8" s="33"/>
      <c r="Y8" s="33"/>
      <c r="Z8" s="33"/>
    </row>
    <row r="9" spans="1:26" x14ac:dyDescent="0.2">
      <c r="B9" s="33"/>
      <c r="C9" s="33"/>
      <c r="D9" s="33"/>
      <c r="E9" s="33"/>
      <c r="F9" s="33"/>
      <c r="G9" s="33"/>
      <c r="H9" s="33"/>
      <c r="I9" s="33"/>
      <c r="J9" s="33"/>
      <c r="K9" s="33"/>
      <c r="L9" s="33"/>
      <c r="M9" s="33"/>
      <c r="N9" s="33"/>
      <c r="O9" s="33"/>
      <c r="P9" s="33"/>
      <c r="Q9" s="33"/>
      <c r="R9" s="33"/>
      <c r="S9" s="33"/>
      <c r="T9" s="33"/>
      <c r="U9" s="33"/>
      <c r="V9" s="33"/>
      <c r="W9" s="33"/>
      <c r="X9" s="33"/>
      <c r="Y9" s="33"/>
      <c r="Z9" s="33"/>
    </row>
    <row r="10" spans="1:26" x14ac:dyDescent="0.2">
      <c r="B10" s="35" t="s">
        <v>115</v>
      </c>
      <c r="C10" s="35"/>
      <c r="D10" s="33"/>
      <c r="E10" s="33"/>
      <c r="F10" s="33"/>
      <c r="G10" s="33"/>
      <c r="H10" s="33"/>
      <c r="I10" s="33"/>
      <c r="J10" s="33"/>
      <c r="K10" s="33"/>
      <c r="L10" s="33"/>
      <c r="M10" s="33"/>
      <c r="N10" s="33"/>
      <c r="O10" s="33"/>
      <c r="P10" s="33"/>
      <c r="Q10" s="33"/>
      <c r="R10" s="33"/>
      <c r="S10" s="33"/>
      <c r="T10" s="33"/>
      <c r="U10" s="33"/>
      <c r="V10" s="33"/>
      <c r="W10" s="33"/>
      <c r="X10" s="33"/>
      <c r="Y10" s="33"/>
      <c r="Z10" s="33"/>
    </row>
    <row r="11" spans="1:26" ht="28.5" customHeight="1" x14ac:dyDescent="0.2">
      <c r="B11" s="35"/>
      <c r="C11" s="35"/>
      <c r="D11" s="33"/>
      <c r="E11" s="33"/>
      <c r="F11" s="33"/>
      <c r="G11" s="33"/>
      <c r="H11" s="33"/>
      <c r="I11" s="33"/>
      <c r="J11" s="33"/>
      <c r="K11" s="33"/>
      <c r="L11" s="33"/>
      <c r="M11" s="33"/>
      <c r="N11" s="33"/>
      <c r="O11" s="33"/>
      <c r="P11" s="33"/>
      <c r="Q11" s="33"/>
      <c r="R11" s="33"/>
      <c r="S11" s="33"/>
      <c r="T11" s="33"/>
      <c r="U11" s="33"/>
      <c r="V11" s="33"/>
      <c r="W11" s="33"/>
      <c r="X11" s="33"/>
      <c r="Y11" s="33"/>
      <c r="Z11" s="33"/>
    </row>
    <row r="12" spans="1:26" ht="12.75" customHeight="1" x14ac:dyDescent="0.2">
      <c r="B12" s="36">
        <v>13399.07</v>
      </c>
      <c r="C12" s="37"/>
      <c r="D12" s="33"/>
      <c r="E12" s="33"/>
      <c r="F12" s="33"/>
      <c r="G12" s="33"/>
      <c r="H12" s="33"/>
      <c r="I12" s="33"/>
      <c r="J12" s="33"/>
      <c r="K12" s="33"/>
      <c r="L12" s="33"/>
      <c r="M12" s="33"/>
      <c r="N12" s="33"/>
      <c r="O12" s="33"/>
      <c r="P12" s="33"/>
      <c r="Q12" s="33"/>
      <c r="R12" s="33"/>
      <c r="S12" s="33"/>
      <c r="T12" s="33"/>
      <c r="U12" s="33"/>
      <c r="V12" s="33"/>
      <c r="W12" s="33"/>
      <c r="X12" s="33"/>
      <c r="Y12" s="33"/>
      <c r="Z12" s="33"/>
    </row>
    <row r="13" spans="1:26" x14ac:dyDescent="0.2">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7.25" customHeight="1" x14ac:dyDescent="0.2">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2:26" x14ac:dyDescent="0.2">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2:26" x14ac:dyDescent="0.2">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2:26" x14ac:dyDescent="0.2">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2:26" x14ac:dyDescent="0.2">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2:26" x14ac:dyDescent="0.2">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2:26" x14ac:dyDescent="0.2">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2:26" x14ac:dyDescent="0.2">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2:26" x14ac:dyDescent="0.2">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2:26" x14ac:dyDescent="0.2">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2:26" x14ac:dyDescent="0.2">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2:26" x14ac:dyDescent="0.2">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2:26" x14ac:dyDescent="0.2">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2:26" x14ac:dyDescent="0.2">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2:26" x14ac:dyDescent="0.2">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2:26" x14ac:dyDescent="0.2">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2:26" x14ac:dyDescent="0.2">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2:26" x14ac:dyDescent="0.2">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2:26" x14ac:dyDescent="0.2">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2:26" x14ac:dyDescent="0.2">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2:26" x14ac:dyDescent="0.2">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2:26" x14ac:dyDescent="0.2">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2:26" x14ac:dyDescent="0.2">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2:26" x14ac:dyDescent="0.2">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2:26" x14ac:dyDescent="0.2">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2:26" x14ac:dyDescent="0.2">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2:26" x14ac:dyDescent="0.2">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2:26" x14ac:dyDescent="0.2">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2:26" x14ac:dyDescent="0.2">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2:26" x14ac:dyDescent="0.2">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2:26" x14ac:dyDescent="0.2">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2:26" x14ac:dyDescent="0.2">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2:26" x14ac:dyDescent="0.2">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2:26" x14ac:dyDescent="0.2">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2:26" x14ac:dyDescent="0.2">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sheetData>
  <mergeCells count="5">
    <mergeCell ref="B12:C12"/>
    <mergeCell ref="B6:C6"/>
    <mergeCell ref="B7:C7"/>
    <mergeCell ref="A1:Z3"/>
    <mergeCell ref="B10:C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Data Dictionary</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abhilashvemula123@outlook.com</cp:lastModifiedBy>
  <dcterms:modified xsi:type="dcterms:W3CDTF">2024-01-12T12:05:14Z</dcterms:modified>
</cp:coreProperties>
</file>