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\DBTB\Abhilasha\Research\Papers\ASCE 2018\Final_data\Video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G8" i="1"/>
  <c r="C8" i="1"/>
  <c r="B8" i="1" l="1"/>
  <c r="G7" i="1" l="1"/>
  <c r="F7" i="1"/>
  <c r="C7" i="1"/>
  <c r="D7" i="1" l="1"/>
  <c r="B7" i="1"/>
  <c r="G4" i="1" l="1"/>
  <c r="G5" i="1"/>
  <c r="G3" i="1"/>
  <c r="G6" i="1"/>
  <c r="F6" i="1"/>
  <c r="C6" i="1"/>
  <c r="B6" i="1" l="1"/>
  <c r="D6" i="1"/>
  <c r="F5" i="1" l="1"/>
  <c r="D5" i="1"/>
  <c r="D3" i="1"/>
  <c r="C5" i="1"/>
  <c r="B5" i="1" l="1"/>
  <c r="F4" i="1" l="1"/>
  <c r="C4" i="1"/>
  <c r="B4" i="1" l="1"/>
  <c r="F3" i="1" l="1"/>
  <c r="C3" i="1" l="1"/>
  <c r="B3" i="1" l="1"/>
</calcChain>
</file>

<file path=xl/comments1.xml><?xml version="1.0" encoding="utf-8"?>
<comments xmlns="http://schemas.openxmlformats.org/spreadsheetml/2006/main">
  <authors>
    <author>Choudhary, Nishu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Choudhary, Nishu:</t>
        </r>
        <r>
          <rPr>
            <sz val="9"/>
            <color indexed="81"/>
            <rFont val="Tahoma"/>
            <family val="2"/>
          </rPr>
          <t xml:space="preserve">
4 is for four cameras
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Choudhary, Nishu:</t>
        </r>
        <r>
          <rPr>
            <sz val="9"/>
            <color indexed="81"/>
            <rFont val="Tahoma"/>
            <family val="2"/>
          </rPr>
          <t xml:space="preserve">
4 is for four cameras
</t>
        </r>
      </text>
    </comment>
  </commentList>
</comments>
</file>

<file path=xl/sharedStrings.xml><?xml version="1.0" encoding="utf-8"?>
<sst xmlns="http://schemas.openxmlformats.org/spreadsheetml/2006/main" count="18" uniqueCount="15">
  <si>
    <t>Intersection Name</t>
  </si>
  <si>
    <t xml:space="preserve"># of Videos </t>
  </si>
  <si>
    <t>Ashford Dunwoody Rd. NE at Ravinia Dr. NE</t>
  </si>
  <si>
    <t>Clairmont Rd. at  I-85b SB near Sam's club</t>
  </si>
  <si>
    <t>Peachtree Dunwoody Rd. at Abernathy Rd. NE</t>
  </si>
  <si>
    <t xml:space="preserve">Peachtree Dunwoody Rd. at Lake Hearn Dr. NE </t>
  </si>
  <si>
    <t>West Paces Ferry Rd. NW at I-75 SB OnOff Ramps</t>
  </si>
  <si>
    <t>Before</t>
  </si>
  <si>
    <t>After</t>
  </si>
  <si>
    <t>Memory (in GB)</t>
  </si>
  <si>
    <t xml:space="preserve">After </t>
  </si>
  <si>
    <t>Video size(MB)</t>
  </si>
  <si>
    <t>Total</t>
  </si>
  <si>
    <t xml:space="preserve">Peachtree Dunwoody Rd. at Johnson Ferry Rd. </t>
  </si>
  <si>
    <t>1.3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</si>
</sst>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 applyAlignment="1">
      <alignment vertical="center"/>
    </xf>
    <xf numFmtId="1" fontId="0" fillId="0" borderId="0" xfId="0" applyNumberFormat="1"/>
    <xf numFmtId="1" fontId="0" fillId="0" borderId="4" xfId="0" applyNumberFormat="1" applyBorder="1"/>
    <xf numFmtId="0" fontId="1" fillId="0" borderId="6" xfId="0" applyFont="1" applyFill="1" applyBorder="1"/>
    <xf numFmtId="0" fontId="1" fillId="0" borderId="8" xfId="0" applyFont="1" applyFill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10" sqref="F10"/>
    </sheetView>
  </sheetViews>
  <sheetFormatPr defaultRowHeight="15" x14ac:dyDescent="0.25"/>
  <cols>
    <col min="1" max="1" width="48.28515625" customWidth="1"/>
    <col min="2" max="4" width="22.140625" customWidth="1"/>
    <col min="5" max="5" width="17.7109375" customWidth="1"/>
    <col min="6" max="6" width="12.42578125" customWidth="1"/>
  </cols>
  <sheetData>
    <row r="1" spans="1:9" x14ac:dyDescent="0.25">
      <c r="A1" s="13" t="s">
        <v>0</v>
      </c>
      <c r="B1" s="10" t="s">
        <v>1</v>
      </c>
      <c r="C1" s="2"/>
      <c r="D1" s="1" t="s">
        <v>11</v>
      </c>
      <c r="E1" s="3"/>
      <c r="F1" s="10" t="s">
        <v>9</v>
      </c>
      <c r="G1" s="11"/>
    </row>
    <row r="2" spans="1:9" ht="15.75" thickBot="1" x14ac:dyDescent="0.3">
      <c r="A2" s="14"/>
      <c r="B2" s="12" t="s">
        <v>7</v>
      </c>
      <c r="C2" s="15" t="s">
        <v>8</v>
      </c>
      <c r="D2" s="12" t="s">
        <v>7</v>
      </c>
      <c r="E2" s="16" t="s">
        <v>8</v>
      </c>
      <c r="F2" s="19" t="s">
        <v>7</v>
      </c>
      <c r="G2" s="20" t="s">
        <v>10</v>
      </c>
    </row>
    <row r="3" spans="1:9" x14ac:dyDescent="0.25">
      <c r="A3" s="4" t="s">
        <v>2</v>
      </c>
      <c r="B3" s="4">
        <f>6+6+6</f>
        <v>18</v>
      </c>
      <c r="C3" s="5">
        <f>11+12+11</f>
        <v>34</v>
      </c>
      <c r="D3" s="5">
        <f>4*529</f>
        <v>2116</v>
      </c>
      <c r="E3" s="6">
        <v>3816</v>
      </c>
      <c r="F3" s="22">
        <f>(D3*B3)/1024</f>
        <v>37.1953125</v>
      </c>
      <c r="G3" s="23">
        <f>(E3*C3)/1024</f>
        <v>126.703125</v>
      </c>
    </row>
    <row r="4" spans="1:9" x14ac:dyDescent="0.25">
      <c r="A4" s="4" t="s">
        <v>3</v>
      </c>
      <c r="B4" s="4">
        <f>9+11+20</f>
        <v>40</v>
      </c>
      <c r="C4" s="5">
        <f>10+11+7</f>
        <v>28</v>
      </c>
      <c r="D4" s="5">
        <v>3809</v>
      </c>
      <c r="E4" s="6">
        <v>3809</v>
      </c>
      <c r="F4" s="18">
        <f>(D4*B4)/1024</f>
        <v>148.7890625</v>
      </c>
      <c r="G4" s="21">
        <f>(C4*E4)/1024</f>
        <v>104.15234375</v>
      </c>
    </row>
    <row r="5" spans="1:9" x14ac:dyDescent="0.25">
      <c r="A5" s="4" t="s">
        <v>4</v>
      </c>
      <c r="B5" s="4">
        <f>6+6+6+6</f>
        <v>24</v>
      </c>
      <c r="C5" s="5">
        <f>11+11+11+10</f>
        <v>43</v>
      </c>
      <c r="D5" s="5">
        <f>4*529</f>
        <v>2116</v>
      </c>
      <c r="E5" s="6">
        <v>3809</v>
      </c>
      <c r="F5" s="18">
        <f>(D5*B5)/1024</f>
        <v>49.59375</v>
      </c>
      <c r="G5" s="21">
        <f>(E5*C5)/1024</f>
        <v>159.9482421875</v>
      </c>
    </row>
    <row r="6" spans="1:9" x14ac:dyDescent="0.25">
      <c r="A6" s="4" t="s">
        <v>13</v>
      </c>
      <c r="B6" s="4">
        <f>12+12+12+12</f>
        <v>48</v>
      </c>
      <c r="C6" s="5">
        <f>10+15+11+21</f>
        <v>57</v>
      </c>
      <c r="D6" s="5">
        <f>529</f>
        <v>529</v>
      </c>
      <c r="E6" s="6">
        <v>3809</v>
      </c>
      <c r="F6" s="18">
        <f>(D6*B6)/1024</f>
        <v>24.796875</v>
      </c>
      <c r="G6" s="21">
        <f>(E6*C6)/1024</f>
        <v>212.0244140625</v>
      </c>
    </row>
    <row r="7" spans="1:9" x14ac:dyDescent="0.25">
      <c r="A7" s="4" t="s">
        <v>5</v>
      </c>
      <c r="B7" s="4">
        <f>6+6+6</f>
        <v>18</v>
      </c>
      <c r="C7" s="5">
        <f>10+21+8</f>
        <v>39</v>
      </c>
      <c r="D7" s="5">
        <f>4*529</f>
        <v>2116</v>
      </c>
      <c r="E7" s="6">
        <v>3809</v>
      </c>
      <c r="F7" s="18">
        <f>(D7*B7)/1024</f>
        <v>37.1953125</v>
      </c>
      <c r="G7" s="21">
        <f>(E7*C7)/1024</f>
        <v>145.0693359375</v>
      </c>
      <c r="I7" s="25"/>
    </row>
    <row r="8" spans="1:9" ht="15.75" thickBot="1" x14ac:dyDescent="0.3">
      <c r="A8" s="7" t="s">
        <v>6</v>
      </c>
      <c r="B8" s="7">
        <f>11+13+20</f>
        <v>44</v>
      </c>
      <c r="C8" s="8">
        <f>15+14+14</f>
        <v>43</v>
      </c>
      <c r="D8" s="8">
        <v>3809</v>
      </c>
      <c r="E8" s="9">
        <v>3809</v>
      </c>
      <c r="F8" s="24">
        <f>(D8*B8)/1024</f>
        <v>163.66796875</v>
      </c>
      <c r="G8" s="26">
        <f>(E8*C8)/1024</f>
        <v>159.9482421875</v>
      </c>
    </row>
    <row r="9" spans="1:9" x14ac:dyDescent="0.25">
      <c r="A9" s="27" t="s">
        <v>12</v>
      </c>
      <c r="F9" s="17">
        <f>SUM(F3:G8)</f>
        <v>1369.083984375</v>
      </c>
    </row>
    <row r="10" spans="1:9" x14ac:dyDescent="0.25">
      <c r="F10" t="s">
        <v>14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Choudhary, Nishu</dc:creator>
  <cp:lastModifiedBy>Choudhary, Nishu</cp:lastModifiedBy>
  <dcterms:created xsi:type="dcterms:W3CDTF">2019-10-13T16:24:18Z</dcterms:created>
  <dcterms:modified xsi:type="dcterms:W3CDTF">2019-10-13T17:53:59Z</dcterms:modified>
</cp:coreProperties>
</file>