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/Users/pinocchio/Desktop/"/>
    </mc:Choice>
  </mc:AlternateContent>
  <xr:revisionPtr revIDLastSave="561" documentId="13_ncr:1_{B30FB342-3B40-7F4F-8F92-7C3C479E443A}" xr6:coauthVersionLast="47" xr6:coauthVersionMax="47" xr10:uidLastSave="{40467C51-8D79-4705-818C-6B2424ED3A0D}"/>
  <bookViews>
    <workbookView xWindow="220" yWindow="740" windowWidth="28040" windowHeight="16880" xr2:uid="{F00463E9-707B-B646-B8AB-3600641AB76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AC13" i="1"/>
  <c r="AF13" i="1"/>
  <c r="AI13" i="1"/>
  <c r="AJ13" i="1"/>
  <c r="AL13" i="1"/>
  <c r="I12" i="1"/>
  <c r="AC12" i="1"/>
  <c r="AF12" i="1"/>
  <c r="AI12" i="1"/>
  <c r="AJ12" i="1"/>
  <c r="AL12" i="1"/>
  <c r="I11" i="1"/>
  <c r="AC11" i="1"/>
  <c r="AF11" i="1"/>
  <c r="AI11" i="1"/>
  <c r="AJ11" i="1"/>
  <c r="AL11" i="1"/>
  <c r="AC10" i="1"/>
  <c r="A2" i="1"/>
  <c r="A3" i="1"/>
  <c r="A4" i="1"/>
  <c r="A5" i="1"/>
  <c r="A6" i="1"/>
  <c r="A7" i="1"/>
  <c r="A8" i="1"/>
  <c r="A9" i="1"/>
  <c r="A10" i="1"/>
  <c r="I10" i="1"/>
  <c r="AF10" i="1"/>
  <c r="AI10" i="1"/>
  <c r="AJ10" i="1"/>
  <c r="AL10" i="1"/>
  <c r="I9" i="1"/>
  <c r="AC9" i="1"/>
  <c r="AF9" i="1"/>
  <c r="AI9" i="1"/>
  <c r="AJ9" i="1"/>
  <c r="AL9" i="1"/>
  <c r="I7" i="1"/>
  <c r="I8" i="1"/>
  <c r="AC8" i="1"/>
  <c r="AF8" i="1"/>
  <c r="AI8" i="1"/>
  <c r="AJ8" i="1"/>
  <c r="AC7" i="1"/>
  <c r="AF7" i="1"/>
  <c r="AI7" i="1"/>
  <c r="AJ7" i="1"/>
  <c r="AL7" i="1"/>
  <c r="I6" i="1"/>
  <c r="AC6" i="1"/>
  <c r="AF6" i="1"/>
  <c r="AI6" i="1"/>
  <c r="AJ6" i="1"/>
  <c r="AL6" i="1"/>
  <c r="AL2" i="1"/>
  <c r="AL3" i="1"/>
  <c r="AL4" i="1"/>
  <c r="AL5" i="1"/>
  <c r="I5" i="1"/>
  <c r="AC5" i="1"/>
  <c r="AF5" i="1"/>
  <c r="AI5" i="1"/>
  <c r="AJ5" i="1"/>
  <c r="AC4" i="1"/>
  <c r="AF4" i="1"/>
  <c r="AI4" i="1"/>
  <c r="AJ4" i="1"/>
  <c r="AJ3" i="1"/>
  <c r="AI3" i="1"/>
  <c r="AF3" i="1"/>
  <c r="AC3" i="1"/>
  <c r="AJ2" i="1"/>
  <c r="AI2" i="1"/>
  <c r="AC2" i="1"/>
  <c r="AF2" i="1"/>
</calcChain>
</file>

<file path=xl/sharedStrings.xml><?xml version="1.0" encoding="utf-8"?>
<sst xmlns="http://schemas.openxmlformats.org/spreadsheetml/2006/main" count="289" uniqueCount="151">
  <si>
    <t xml:space="preserve">S. No </t>
  </si>
  <si>
    <t xml:space="preserve">Season </t>
  </si>
  <si>
    <t xml:space="preserve">City </t>
  </si>
  <si>
    <t xml:space="preserve">Date </t>
  </si>
  <si>
    <t xml:space="preserve">Start Time </t>
  </si>
  <si>
    <t xml:space="preserve">End Time </t>
  </si>
  <si>
    <t xml:space="preserve">Total Match Duration </t>
  </si>
  <si>
    <t xml:space="preserve">Match No </t>
  </si>
  <si>
    <t xml:space="preserve">Match Name </t>
  </si>
  <si>
    <t xml:space="preserve">Team A </t>
  </si>
  <si>
    <t xml:space="preserve">Team B </t>
  </si>
  <si>
    <t xml:space="preserve">Toss Won </t>
  </si>
  <si>
    <t>Court/Serve</t>
  </si>
  <si>
    <t>Set 1 Score Team A</t>
  </si>
  <si>
    <t>Set 1 Score Team B</t>
  </si>
  <si>
    <t>Set 2 Score Team A</t>
  </si>
  <si>
    <t>Set 2 Score Team B</t>
  </si>
  <si>
    <t>Set 3 Score Team A</t>
  </si>
  <si>
    <t>Set 3 Score Team B</t>
  </si>
  <si>
    <t>Set 4 Score Team A</t>
  </si>
  <si>
    <t>Set 4 Score Team B</t>
  </si>
  <si>
    <t>Set 5 Score Team A</t>
  </si>
  <si>
    <t>Set 5 Score Team B</t>
  </si>
  <si>
    <t xml:space="preserve">Set 1 Duration </t>
  </si>
  <si>
    <t xml:space="preserve">Set 2 Duration </t>
  </si>
  <si>
    <t xml:space="preserve">Set 3 Duration </t>
  </si>
  <si>
    <t xml:space="preserve">Set 4 Duration </t>
  </si>
  <si>
    <t xml:space="preserve">Set 5 Duration </t>
  </si>
  <si>
    <t xml:space="preserve">Total Set Duration </t>
  </si>
  <si>
    <t>Timeout Team A</t>
  </si>
  <si>
    <t xml:space="preserve">Timeout Team B </t>
  </si>
  <si>
    <t>Total Time Out</t>
  </si>
  <si>
    <t>Substitution Team A</t>
  </si>
  <si>
    <t xml:space="preserve">Substitution Team B </t>
  </si>
  <si>
    <t>Points Team A</t>
  </si>
  <si>
    <t xml:space="preserve">Points Team B </t>
  </si>
  <si>
    <t>Win Team A</t>
  </si>
  <si>
    <t xml:space="preserve">Win Team B </t>
  </si>
  <si>
    <t xml:space="preserve">Won Team Name </t>
  </si>
  <si>
    <t>Lost Team Name</t>
  </si>
  <si>
    <t>Refree 1</t>
  </si>
  <si>
    <t>Refree 2</t>
  </si>
  <si>
    <t>Scorerer</t>
  </si>
  <si>
    <t>Astt Scorer</t>
  </si>
  <si>
    <t>Starting Rotation Team A</t>
  </si>
  <si>
    <t>Starting Rotation Team B</t>
  </si>
  <si>
    <t>Captain Team A</t>
  </si>
  <si>
    <t>Captain Team B</t>
  </si>
  <si>
    <t>Coach Team A</t>
  </si>
  <si>
    <t xml:space="preserve">Coach Team B </t>
  </si>
  <si>
    <t xml:space="preserve">Asst Coach 1 Team A </t>
  </si>
  <si>
    <t>Asst Coach 1 Team B</t>
  </si>
  <si>
    <t xml:space="preserve">Asst Coach 2 Team A </t>
  </si>
  <si>
    <t>Asst Coach 2 Team B</t>
  </si>
  <si>
    <t>Trainer Team A</t>
  </si>
  <si>
    <t xml:space="preserve">Trainer Team B </t>
  </si>
  <si>
    <t xml:space="preserve">Manager Team A </t>
  </si>
  <si>
    <t xml:space="preserve">Manager Team B </t>
  </si>
  <si>
    <t xml:space="preserve">Review Team A </t>
  </si>
  <si>
    <t>Reveiw Success Team A</t>
  </si>
  <si>
    <t>Review Fail Team A</t>
  </si>
  <si>
    <t>Reveiw Success Team B</t>
  </si>
  <si>
    <t xml:space="preserve">Review Fail Team B </t>
  </si>
  <si>
    <t>Total Review</t>
  </si>
  <si>
    <t>Super Power Team A</t>
  </si>
  <si>
    <t xml:space="preserve">Super Power Team B </t>
  </si>
  <si>
    <t>Super Power Success Team A</t>
  </si>
  <si>
    <t>SP Success Team A</t>
  </si>
  <si>
    <t>SP Success Team B</t>
  </si>
  <si>
    <t>SP Fail Team A</t>
  </si>
  <si>
    <t>SP Fail Team B</t>
  </si>
  <si>
    <t>Super Serve team A</t>
  </si>
  <si>
    <t>Super Serve Team B</t>
  </si>
  <si>
    <t>Remarks</t>
  </si>
  <si>
    <t>Hyderabad</t>
  </si>
  <si>
    <t xml:space="preserve">1 hour 43 min </t>
  </si>
  <si>
    <t xml:space="preserve">Hyderbad VS Kochi </t>
  </si>
  <si>
    <t xml:space="preserve">Hyderabad </t>
  </si>
  <si>
    <t>Kochi</t>
  </si>
  <si>
    <t>Dayanidhi</t>
  </si>
  <si>
    <t>Niranjan Nayak</t>
  </si>
  <si>
    <t>Praveen Kumar</t>
  </si>
  <si>
    <t>Shameem Ilyas</t>
  </si>
  <si>
    <t>Vipul Kumar</t>
  </si>
  <si>
    <t>Karthik Ashok</t>
  </si>
  <si>
    <t>Ruben Wolochin</t>
  </si>
  <si>
    <t>Kumara MH</t>
  </si>
  <si>
    <t>Tom Joseph</t>
  </si>
  <si>
    <t>Harilal</t>
  </si>
  <si>
    <t>Juan Colucci</t>
  </si>
  <si>
    <t>Boby Xavier</t>
  </si>
  <si>
    <t>Shiva Prasad</t>
  </si>
  <si>
    <t>Dhruv</t>
  </si>
  <si>
    <t>Nayan Kumar</t>
  </si>
  <si>
    <t>Thirukamaran</t>
  </si>
  <si>
    <t>Chennai VS Ahmedabad</t>
  </si>
  <si>
    <t>Chennai</t>
  </si>
  <si>
    <t>Ahmedabad</t>
  </si>
  <si>
    <t>Akhin J.S</t>
  </si>
  <si>
    <t>A. Muthuswamy</t>
  </si>
  <si>
    <t>Chander Singh</t>
  </si>
  <si>
    <t>Dakshnamoorty</t>
  </si>
  <si>
    <t>Y. Subba Rao</t>
  </si>
  <si>
    <t>Sajjad Husain</t>
  </si>
  <si>
    <t>Ramesh Mandeer</t>
  </si>
  <si>
    <t>Siddarth H</t>
  </si>
  <si>
    <t>Tulsi Reddy</t>
  </si>
  <si>
    <t>Amal Manoj</t>
  </si>
  <si>
    <t>Padmanaban</t>
  </si>
  <si>
    <t>Utkarsh</t>
  </si>
  <si>
    <t xml:space="preserve">1 hour 58 min </t>
  </si>
  <si>
    <t xml:space="preserve">Calicut Vs Kolkata </t>
  </si>
  <si>
    <t>Calicut</t>
  </si>
  <si>
    <t>Kolkata</t>
  </si>
  <si>
    <t>Vinod Nair</t>
  </si>
  <si>
    <t>Jerome Vinith</t>
  </si>
  <si>
    <t>Ashwal Rai</t>
  </si>
  <si>
    <t>Kishore Kumar</t>
  </si>
  <si>
    <t>Sunny Joseph</t>
  </si>
  <si>
    <t>Najeeb CV</t>
  </si>
  <si>
    <t xml:space="preserve">Siju Joseph </t>
  </si>
  <si>
    <t>Muhsin Muhammed</t>
  </si>
  <si>
    <t>Abhijit</t>
  </si>
  <si>
    <t>Sanoj S Nair</t>
  </si>
  <si>
    <t>Mritun Joy</t>
  </si>
  <si>
    <t>Sajesh</t>
  </si>
  <si>
    <t>OS Adnan</t>
  </si>
  <si>
    <t xml:space="preserve">1 hour 52 min </t>
  </si>
  <si>
    <t>Bangalore</t>
  </si>
  <si>
    <t>Renjit Singh</t>
  </si>
  <si>
    <t>Kumar M.H</t>
  </si>
  <si>
    <t>K R Lekshminarayana</t>
  </si>
  <si>
    <t>Anil Kumar</t>
  </si>
  <si>
    <t>Sajeev P Vasu</t>
  </si>
  <si>
    <t>Rakesh Haridas</t>
  </si>
  <si>
    <t>Thirukumaran</t>
  </si>
  <si>
    <t>Aswini Shelke</t>
  </si>
  <si>
    <t xml:space="preserve">1 hour 48 min </t>
  </si>
  <si>
    <t>S H Malik</t>
  </si>
  <si>
    <t>Sandy S Nair</t>
  </si>
  <si>
    <t>Amal Manohar</t>
  </si>
  <si>
    <t xml:space="preserve">2 hour 00 min </t>
  </si>
  <si>
    <t>Anilkumar</t>
  </si>
  <si>
    <t xml:space="preserve">1 hour 33 min </t>
  </si>
  <si>
    <t>Balaji Prabhu</t>
  </si>
  <si>
    <t>Ukkrapandiyan</t>
  </si>
  <si>
    <t>Ramesh</t>
  </si>
  <si>
    <t xml:space="preserve">1 hour 44 min </t>
  </si>
  <si>
    <t>E Anil kumar</t>
  </si>
  <si>
    <t xml:space="preserve">1 hour 54 min </t>
  </si>
  <si>
    <t>Parveen Khokhar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</si>
</sst>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2" borderId="8" xfId="0" applyFill="1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7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C87D0-8243-C748-B5E9-844BE7228D2C}" name="Table1" displayName="Table1" ref="A1:BV13" totalsRowShown="0" headerRowDxfId="77" headerRowBorderDxfId="75" tableBorderDxfId="76" totalsRowBorderDxfId="74">
  <autoFilter ref="A1:BV13" xr:uid="{E49C87D0-8243-C748-B5E9-844BE7228D2C}"/>
  <tableColumns count="74">
    <tableColumn id="1" xr3:uid="{223EA736-1CA7-C948-B022-7FBB52397E57}" name="S. No " dataDxfId="73">
      <calculatedColumnFormula>ROW() - ROW(Table1[[#Headers],[S. No ]])</calculatedColumnFormula>
    </tableColumn>
    <tableColumn id="2" xr3:uid="{210EC7DD-5041-1D48-A34B-A324F0F5D38B}" name="Season " dataDxfId="72"/>
    <tableColumn id="3" xr3:uid="{FBB5C8B3-7749-D34B-87E9-EAC5C5E21CF4}" name="City " dataDxfId="71"/>
    <tableColumn id="4" xr3:uid="{3E418CE2-4C07-6D44-83F1-2880A1FF3ADD}" name="Date " dataDxfId="70"/>
    <tableColumn id="5" xr3:uid="{49371536-37DC-A141-A9DA-521CF68162F4}" name="Start Time " dataDxfId="69"/>
    <tableColumn id="6" xr3:uid="{44587184-1CCB-C74F-AC62-5320AC3AC9C0}" name="End Time " dataDxfId="68"/>
    <tableColumn id="7" xr3:uid="{1253B841-774D-A948-B356-8BD36101635B}" name="Total Match Duration " dataDxfId="67"/>
    <tableColumn id="8" xr3:uid="{8E18C8E4-A00D-4B45-A49D-2E95173A8CEC}" name="Match No " dataDxfId="66"/>
    <tableColumn id="9" xr3:uid="{7CD691B2-4F7D-B947-82A0-67E9F2888FE4}" name="Match Name " dataDxfId="65"/>
    <tableColumn id="10" xr3:uid="{A1D10CF0-8EFB-364D-A607-B38EACFBEFB1}" name="Team A " dataDxfId="64"/>
    <tableColumn id="11" xr3:uid="{154D4A1D-B390-6747-A872-0E8490E8FFBE}" name="Team B " dataDxfId="63"/>
    <tableColumn id="12" xr3:uid="{F2DF9117-F356-D24B-87FB-E54395EDAFF3}" name="Toss Won " dataDxfId="62"/>
    <tableColumn id="13" xr3:uid="{B8941EFF-67D2-3548-85BA-61898784BC96}" name="Court/Serve" dataDxfId="61"/>
    <tableColumn id="14" xr3:uid="{1F87CA84-1225-8841-8510-1088ED3066AD}" name="Set 1 Score Team A" dataDxfId="60"/>
    <tableColumn id="15" xr3:uid="{BEF7E754-F2A5-A347-89C8-D612D7518E50}" name="Set 1 Score Team B" dataDxfId="59"/>
    <tableColumn id="16" xr3:uid="{F80F1E77-F172-184B-90FB-17A8C764B3D2}" name="Set 2 Score Team A" dataDxfId="58"/>
    <tableColumn id="17" xr3:uid="{4944C4E9-CB8F-D945-80FC-1E3B48134631}" name="Set 2 Score Team B" dataDxfId="57"/>
    <tableColumn id="18" xr3:uid="{8BCB2BC3-03BC-C847-A64E-F7ED1C819D20}" name="Set 3 Score Team A" dataDxfId="56"/>
    <tableColumn id="19" xr3:uid="{2431E5B0-A0A7-BA48-A14C-95FF62442E92}" name="Set 3 Score Team B" dataDxfId="55"/>
    <tableColumn id="20" xr3:uid="{A3A87B37-6EF5-C84E-ADB5-920EF1461925}" name="Set 4 Score Team A" dataDxfId="54"/>
    <tableColumn id="21" xr3:uid="{4A09F60F-F01F-9A4C-96FE-CE43C7971E8A}" name="Set 4 Score Team B" dataDxfId="53"/>
    <tableColumn id="22" xr3:uid="{149D9DC6-50ED-1645-A948-6C4B76784FEC}" name="Set 5 Score Team A" dataDxfId="52"/>
    <tableColumn id="23" xr3:uid="{E87FE7A1-4A5D-CD46-97F2-9A3C52609B33}" name="Set 5 Score Team B" dataDxfId="51"/>
    <tableColumn id="24" xr3:uid="{D03D22F8-8642-D748-9182-80362BA18DB5}" name="Set 1 Duration " dataDxfId="50"/>
    <tableColumn id="25" xr3:uid="{304D3F6E-C3D7-8045-B35F-213C9EB8EB04}" name="Set 2 Duration " dataDxfId="49"/>
    <tableColumn id="26" xr3:uid="{0E22D20D-961B-D640-A211-39BEEA793B8B}" name="Set 3 Duration " dataDxfId="48"/>
    <tableColumn id="27" xr3:uid="{F80114C8-F04B-814E-815C-5E6BA5C2870E}" name="Set 4 Duration " dataDxfId="47"/>
    <tableColumn id="28" xr3:uid="{74EA2FFE-209D-B748-9AD7-32EEC8BBFF34}" name="Set 5 Duration " dataDxfId="46"/>
    <tableColumn id="29" xr3:uid="{436AACBC-50A6-4644-991E-396F8F23338C}" name="Total Set Duration " dataDxfId="45">
      <calculatedColumnFormula>X2+Y2+Z2+AA2+AB2</calculatedColumnFormula>
    </tableColumn>
    <tableColumn id="30" xr3:uid="{07486FE5-26B3-114F-945A-CB2887FD22DF}" name="Timeout Team A" dataDxfId="44"/>
    <tableColumn id="31" xr3:uid="{4CA01B49-76D8-E541-A165-2C4087204960}" name="Timeout Team B " dataDxfId="43"/>
    <tableColumn id="32" xr3:uid="{26A298F3-AA64-C649-A6A0-C57454548AB4}" name="Total Time Out" dataDxfId="42">
      <calculatedColumnFormula>AD2+AE2</calculatedColumnFormula>
    </tableColumn>
    <tableColumn id="33" xr3:uid="{27EA7C34-99CF-7949-A778-3F1864366C35}" name="Substitution Team A" dataDxfId="41"/>
    <tableColumn id="34" xr3:uid="{347EF894-DE7C-1D4A-971A-5210486F73BB}" name="Substitution Team B " dataDxfId="40"/>
    <tableColumn id="35" xr3:uid="{5351EB01-2BC8-D446-B594-5DA74E4A1640}" name="Points Team A" dataDxfId="39">
      <calculatedColumnFormula>N2+P2+R2+T2+V2</calculatedColumnFormula>
    </tableColumn>
    <tableColumn id="36" xr3:uid="{F7C1E3CB-5A69-1949-AF15-E4F00F3E3D34}" name="Points Team B " dataDxfId="38">
      <calculatedColumnFormula>O2+Q2+S2+U2+W2</calculatedColumnFormula>
    </tableColumn>
    <tableColumn id="37" xr3:uid="{E2287792-D2A7-E44F-A42D-A411DF0F9741}" name="Win Team A" dataDxfId="37"/>
    <tableColumn id="38" xr3:uid="{75D18609-2D74-1E43-804D-01AB4900D5A4}" name="Win Team B " dataDxfId="36">
      <calculatedColumnFormula>5 - Table1[[#This Row],[Win Team A]]</calculatedColumnFormula>
    </tableColumn>
    <tableColumn id="39" xr3:uid="{DF15C2D5-14E8-4F47-A2F9-941B89BBDBFC}" name="Won Team Name " dataDxfId="35"/>
    <tableColumn id="40" xr3:uid="{2A498D95-1503-7A46-AAAA-99A27D18D529}" name="Lost Team Name" dataDxfId="34"/>
    <tableColumn id="41" xr3:uid="{9FCED851-AD5B-3C46-8A38-9687CB737853}" name="Refree 1" dataDxfId="33"/>
    <tableColumn id="42" xr3:uid="{FC5AC82C-D397-B04B-B06F-C8543DC2A46D}" name="Refree 2" dataDxfId="32"/>
    <tableColumn id="43" xr3:uid="{A6FFF75C-1D9E-0C48-80FF-ABE4BF38F9AA}" name="Scorerer" dataDxfId="31"/>
    <tableColumn id="44" xr3:uid="{FCB463BB-6AC8-ED4C-B204-0A2D2A09A3E7}" name="Astt Scorer" dataDxfId="30"/>
    <tableColumn id="45" xr3:uid="{1E8DB414-A11D-3E42-8FCB-1A33A60C34CA}" name="Starting Rotation Team A" dataDxfId="29"/>
    <tableColumn id="46" xr3:uid="{FC02353B-F0E8-0B44-A995-063B71F5D801}" name="Starting Rotation Team B" dataDxfId="28"/>
    <tableColumn id="47" xr3:uid="{99F3501F-A6CF-7E4B-8141-BDE980B5461D}" name="Captain Team A" dataDxfId="27"/>
    <tableColumn id="48" xr3:uid="{BA41AC25-C1E2-C84A-889E-0DCAFA5DB1FE}" name="Captain Team B" dataDxfId="26"/>
    <tableColumn id="49" xr3:uid="{3B305F90-2B83-FD4C-8F70-A7F033A4AD5F}" name="Coach Team A" dataDxfId="25"/>
    <tableColumn id="50" xr3:uid="{D9550939-2A17-FB4F-AD67-8CD031B1E845}" name="Coach Team B " dataDxfId="24"/>
    <tableColumn id="51" xr3:uid="{EE3F4852-5943-7347-ABFE-342C9FBAC637}" name="Asst Coach 1 Team A " dataDxfId="23"/>
    <tableColumn id="52" xr3:uid="{EC093682-B4F1-024C-A847-D4719D9B4CE6}" name="Asst Coach 1 Team B" dataDxfId="22"/>
    <tableColumn id="53" xr3:uid="{61345559-2609-944D-B97A-14D964D14CA0}" name="Asst Coach 2 Team A " dataDxfId="21"/>
    <tableColumn id="54" xr3:uid="{62BFB0CB-5AC4-9946-A21A-536D5DCAF8A2}" name="Asst Coach 2 Team B" dataDxfId="20"/>
    <tableColumn id="55" xr3:uid="{E736AD9F-DABD-9B42-A20F-EBD39A3DABC0}" name="Trainer Team A" dataDxfId="19"/>
    <tableColumn id="56" xr3:uid="{009ECCCF-B4E5-C04B-AD80-E6D8FA317D56}" name="Trainer Team B " dataDxfId="18"/>
    <tableColumn id="57" xr3:uid="{D497D591-CD8F-2849-91E1-4FFAB1805CE3}" name="Manager Team A " dataDxfId="17"/>
    <tableColumn id="58" xr3:uid="{06837768-55C8-AB4C-8222-BBDD7182E2A5}" name="Manager Team B " dataDxfId="16"/>
    <tableColumn id="59" xr3:uid="{0067C58A-939A-5A46-8BEA-81AACBD56FD3}" name="Review Team A " dataDxfId="15"/>
    <tableColumn id="60" xr3:uid="{74E9E5BD-308C-C548-93B8-277DE7D3EA40}" name="Reveiw Success Team A" dataDxfId="14"/>
    <tableColumn id="61" xr3:uid="{D0C6D1FC-210C-6F4C-902D-DD6E7B04C8E4}" name="Review Fail Team A" dataDxfId="13"/>
    <tableColumn id="62" xr3:uid="{ECA28138-3230-A340-AC6F-9EEC5814B9FF}" name="Reveiw Success Team B" dataDxfId="12"/>
    <tableColumn id="63" xr3:uid="{206A72B3-0053-F647-8E05-62ECA1127674}" name="Review Fail Team B " dataDxfId="11"/>
    <tableColumn id="64" xr3:uid="{A9CD9B07-7DDC-204B-8F9A-1B07AD8CDC52}" name="Total Review" dataDxfId="10"/>
    <tableColumn id="65" xr3:uid="{8BFDC181-2E39-C24E-82CB-B533FEEE713D}" name="Super Power Team A" dataDxfId="9"/>
    <tableColumn id="66" xr3:uid="{675C1A54-AD5D-E840-9685-19CD7A3B01DC}" name="Super Power Team B " dataDxfId="8"/>
    <tableColumn id="67" xr3:uid="{A64CE312-888A-EC42-AC77-0498305DF10A}" name="Super Power Success Team A" dataDxfId="7"/>
    <tableColumn id="68" xr3:uid="{5A4373CE-0C5D-BB43-98F3-78864167B061}" name="SP Success Team A" dataDxfId="6"/>
    <tableColumn id="69" xr3:uid="{E34F6E16-B1D2-6D4B-93BC-2F9402C97E6F}" name="SP Success Team B" dataDxfId="5"/>
    <tableColumn id="70" xr3:uid="{A35DFB63-1E9F-E74F-9CF4-DE8E7813AE3B}" name="SP Fail Team A" dataDxfId="4"/>
    <tableColumn id="71" xr3:uid="{13295DB9-F15A-2B46-B89F-6DD9D1FD8749}" name="SP Fail Team B" dataDxfId="3"/>
    <tableColumn id="72" xr3:uid="{E3DF24FF-05D0-9045-95AB-0D6BB9E23B1D}" name="Super Serve team A" dataDxfId="2"/>
    <tableColumn id="73" xr3:uid="{5C4B8292-C6A0-584F-8C40-42B0E9DEFEB9}" name="Super Serve Team B" dataDxfId="1"/>
    <tableColumn id="74" xr3:uid="{E1DCE523-6E1C-47E6-BB85-23DCD687A0C3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955B-3589-B24E-A835-54A93BD6A0BC}">
  <dimension ref="A1:BV13"/>
  <sheetViews>
    <sheetView tabSelected="1" topLeftCell="AY1" workbookViewId="0">
      <selection activeCell="BE13" activeCellId="2" sqref="BA13 BC13 BE13:BF13"/>
    </sheetView>
  </sheetViews>
  <sheetFormatPr defaultColWidth="11" defaultRowHeight="15.95"/>
  <cols>
    <col min="1" max="1" width="8" customWidth="1"/>
    <col min="2" max="2" width="9.875" customWidth="1"/>
    <col min="3" max="3" width="10.625" customWidth="1"/>
    <col min="4" max="4" width="9.375" customWidth="1"/>
    <col min="5" max="5" width="12.125" customWidth="1"/>
    <col min="6" max="6" width="11.125" customWidth="1"/>
    <col min="7" max="7" width="20.875" customWidth="1"/>
    <col min="8" max="8" width="11.625" customWidth="1"/>
    <col min="9" max="9" width="20.875" customWidth="1"/>
    <col min="12" max="12" width="11.625" customWidth="1"/>
    <col min="13" max="13" width="13.375" customWidth="1"/>
    <col min="14" max="23" width="18.875" customWidth="1"/>
    <col min="24" max="28" width="15.375" customWidth="1"/>
    <col min="29" max="29" width="18.375" customWidth="1"/>
    <col min="30" max="30" width="16.5" customWidth="1"/>
    <col min="31" max="31" width="16.875" customWidth="1"/>
    <col min="32" max="32" width="15.125" customWidth="1"/>
    <col min="33" max="33" width="19.875" customWidth="1"/>
    <col min="34" max="34" width="20.125" customWidth="1"/>
    <col min="35" max="35" width="15.125" customWidth="1"/>
    <col min="36" max="36" width="15.5" customWidth="1"/>
    <col min="37" max="37" width="13" customWidth="1"/>
    <col min="38" max="38" width="13.375" customWidth="1"/>
    <col min="39" max="40" width="17.625" customWidth="1"/>
    <col min="41" max="41" width="12.875" bestFit="1" customWidth="1"/>
    <col min="42" max="42" width="14.125" bestFit="1" customWidth="1"/>
    <col min="43" max="44" width="12.875" bestFit="1" customWidth="1"/>
    <col min="45" max="46" width="23.625" customWidth="1"/>
    <col min="47" max="47" width="16.375" customWidth="1"/>
    <col min="48" max="48" width="17.875" customWidth="1"/>
    <col min="49" max="49" width="17.75" bestFit="1" customWidth="1"/>
    <col min="50" max="50" width="18.375" customWidth="1"/>
    <col min="51" max="51" width="21" customWidth="1"/>
    <col min="52" max="52" width="20.625" customWidth="1"/>
    <col min="53" max="53" width="21" customWidth="1"/>
    <col min="54" max="54" width="20.625" customWidth="1"/>
    <col min="55" max="55" width="15.5" customWidth="1"/>
    <col min="56" max="56" width="15.875" customWidth="1"/>
    <col min="57" max="58" width="17.375" customWidth="1"/>
    <col min="59" max="59" width="16" customWidth="1"/>
    <col min="60" max="60" width="23" customWidth="1"/>
    <col min="61" max="61" width="19" customWidth="1"/>
    <col min="62" max="62" width="23" customWidth="1"/>
    <col min="63" max="63" width="19.375" customWidth="1"/>
    <col min="64" max="64" width="13.625" customWidth="1"/>
    <col min="65" max="65" width="20" customWidth="1"/>
    <col min="66" max="66" width="20.375" customWidth="1"/>
    <col min="67" max="67" width="27.375" customWidth="1"/>
    <col min="68" max="69" width="19.375" customWidth="1"/>
    <col min="70" max="71" width="15.375" customWidth="1"/>
    <col min="72" max="72" width="19.125" customWidth="1"/>
    <col min="73" max="73" width="19.375" customWidth="1"/>
  </cols>
  <sheetData>
    <row r="1" spans="1:7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8" t="s">
        <v>72</v>
      </c>
      <c r="BV1" s="7" t="s">
        <v>73</v>
      </c>
    </row>
    <row r="2" spans="1:74">
      <c r="A2" s="4">
        <f>ROW() - ROW(Table1[[#Headers],[S. No ]])</f>
        <v>1</v>
      </c>
      <c r="B2" s="1">
        <v>1</v>
      </c>
      <c r="C2" s="1" t="s">
        <v>74</v>
      </c>
      <c r="D2" s="2">
        <v>44597</v>
      </c>
      <c r="E2" s="3">
        <v>7.8055555555555554</v>
      </c>
      <c r="F2" s="3">
        <v>7.8770833333333332</v>
      </c>
      <c r="G2" s="1" t="s">
        <v>75</v>
      </c>
      <c r="H2" s="1">
        <v>1</v>
      </c>
      <c r="I2" s="1" t="s">
        <v>76</v>
      </c>
      <c r="J2" s="1" t="s">
        <v>77</v>
      </c>
      <c r="K2" s="1" t="s">
        <v>78</v>
      </c>
      <c r="L2" s="1"/>
      <c r="M2" s="1"/>
      <c r="N2" s="1">
        <v>15</v>
      </c>
      <c r="O2" s="1">
        <v>12</v>
      </c>
      <c r="P2" s="1">
        <v>15</v>
      </c>
      <c r="Q2" s="1">
        <v>11</v>
      </c>
      <c r="R2" s="1">
        <v>15</v>
      </c>
      <c r="S2" s="1">
        <v>11</v>
      </c>
      <c r="T2" s="1">
        <v>15</v>
      </c>
      <c r="U2" s="1">
        <v>10</v>
      </c>
      <c r="V2" s="1">
        <v>13</v>
      </c>
      <c r="W2" s="1">
        <v>15</v>
      </c>
      <c r="X2" s="1">
        <v>17</v>
      </c>
      <c r="Y2" s="1">
        <v>17</v>
      </c>
      <c r="Z2" s="1">
        <v>20</v>
      </c>
      <c r="AA2" s="1">
        <v>17</v>
      </c>
      <c r="AB2" s="1">
        <v>20</v>
      </c>
      <c r="AC2" s="1">
        <f>X2+Y2+Z2+AA2+AB2</f>
        <v>91</v>
      </c>
      <c r="AD2" s="1">
        <v>3</v>
      </c>
      <c r="AE2" s="1">
        <v>4</v>
      </c>
      <c r="AF2" s="1">
        <f>AD2+AE2</f>
        <v>7</v>
      </c>
      <c r="AG2" s="1">
        <v>11</v>
      </c>
      <c r="AH2" s="1">
        <v>10</v>
      </c>
      <c r="AI2" s="1">
        <f>N2+P2+R2+T2+V2</f>
        <v>73</v>
      </c>
      <c r="AJ2" s="1">
        <f>O2+Q2+S2+U2+W2</f>
        <v>59</v>
      </c>
      <c r="AK2" s="1">
        <v>4</v>
      </c>
      <c r="AL2" s="1">
        <f>5 - Table1[[#This Row],[Win Team A]]</f>
        <v>1</v>
      </c>
      <c r="AM2" s="1" t="s">
        <v>74</v>
      </c>
      <c r="AN2" s="1" t="s">
        <v>78</v>
      </c>
      <c r="AO2" s="1" t="s">
        <v>79</v>
      </c>
      <c r="AP2" s="1" t="s">
        <v>80</v>
      </c>
      <c r="AQ2" s="1" t="s">
        <v>81</v>
      </c>
      <c r="AR2" s="1" t="s">
        <v>82</v>
      </c>
      <c r="AS2" s="1">
        <v>6</v>
      </c>
      <c r="AT2" s="1">
        <v>1</v>
      </c>
      <c r="AU2" s="1" t="s">
        <v>83</v>
      </c>
      <c r="AV2" s="1" t="s">
        <v>84</v>
      </c>
      <c r="AW2" s="1" t="s">
        <v>85</v>
      </c>
      <c r="AX2" s="1" t="s">
        <v>86</v>
      </c>
      <c r="AY2" s="1" t="s">
        <v>87</v>
      </c>
      <c r="AZ2" s="1" t="s">
        <v>88</v>
      </c>
      <c r="BA2" s="1" t="s">
        <v>89</v>
      </c>
      <c r="BB2" s="1" t="s">
        <v>90</v>
      </c>
      <c r="BC2" s="1" t="s">
        <v>91</v>
      </c>
      <c r="BD2" s="1" t="s">
        <v>92</v>
      </c>
      <c r="BE2" s="1" t="s">
        <v>93</v>
      </c>
      <c r="BF2" s="1" t="s">
        <v>94</v>
      </c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5"/>
      <c r="BV2" s="7"/>
    </row>
    <row r="3" spans="1:74">
      <c r="A3" s="9">
        <f>ROW() - ROW(Table1[[#Headers],[S. No ]])</f>
        <v>2</v>
      </c>
      <c r="B3" s="10">
        <v>1</v>
      </c>
      <c r="C3" s="10" t="s">
        <v>74</v>
      </c>
      <c r="D3" s="11">
        <v>44598</v>
      </c>
      <c r="E3" s="12">
        <v>7.7951388888888893</v>
      </c>
      <c r="F3" s="12">
        <v>7.8666666666666671</v>
      </c>
      <c r="G3" s="10" t="s">
        <v>75</v>
      </c>
      <c r="H3" s="10">
        <v>2</v>
      </c>
      <c r="I3" s="10" t="s">
        <v>95</v>
      </c>
      <c r="J3" s="10" t="s">
        <v>96</v>
      </c>
      <c r="K3" s="10" t="s">
        <v>97</v>
      </c>
      <c r="L3" s="10"/>
      <c r="M3" s="10"/>
      <c r="N3" s="10">
        <v>13</v>
      </c>
      <c r="O3" s="10">
        <v>15</v>
      </c>
      <c r="P3" s="10">
        <v>11</v>
      </c>
      <c r="Q3" s="10">
        <v>15</v>
      </c>
      <c r="R3" s="10">
        <v>15</v>
      </c>
      <c r="S3" s="10">
        <v>11</v>
      </c>
      <c r="T3" s="10">
        <v>13</v>
      </c>
      <c r="U3" s="10">
        <v>15</v>
      </c>
      <c r="V3" s="10">
        <v>15</v>
      </c>
      <c r="W3" s="10">
        <v>11</v>
      </c>
      <c r="X3" s="10">
        <v>17</v>
      </c>
      <c r="Y3" s="10">
        <v>17</v>
      </c>
      <c r="Z3" s="10">
        <v>18</v>
      </c>
      <c r="AA3" s="10">
        <v>22</v>
      </c>
      <c r="AB3" s="10">
        <v>17</v>
      </c>
      <c r="AC3" s="10">
        <f>X3+Y3+Z3+AA3+AB3</f>
        <v>91</v>
      </c>
      <c r="AD3" s="10">
        <v>3</v>
      </c>
      <c r="AE3" s="10">
        <v>3</v>
      </c>
      <c r="AF3" s="10">
        <f>AD3+AE3</f>
        <v>6</v>
      </c>
      <c r="AG3" s="10">
        <v>9</v>
      </c>
      <c r="AH3" s="10">
        <v>2</v>
      </c>
      <c r="AI3" s="10">
        <f>N3+P3+R3+T3+V3</f>
        <v>67</v>
      </c>
      <c r="AJ3" s="10">
        <f>O3+Q3+S3+U3+W3</f>
        <v>67</v>
      </c>
      <c r="AK3" s="10">
        <v>2</v>
      </c>
      <c r="AL3" s="10">
        <f>5 - Table1[[#This Row],[Win Team A]]</f>
        <v>3</v>
      </c>
      <c r="AM3" s="10" t="s">
        <v>97</v>
      </c>
      <c r="AN3" s="10" t="s">
        <v>96</v>
      </c>
      <c r="AO3" s="10" t="s">
        <v>82</v>
      </c>
      <c r="AP3" s="10" t="s">
        <v>81</v>
      </c>
      <c r="AQ3" s="10" t="s">
        <v>80</v>
      </c>
      <c r="AR3" s="10" t="s">
        <v>79</v>
      </c>
      <c r="AS3" s="10">
        <v>2</v>
      </c>
      <c r="AT3" s="10">
        <v>6</v>
      </c>
      <c r="AU3" s="10" t="s">
        <v>98</v>
      </c>
      <c r="AV3" s="10" t="s">
        <v>99</v>
      </c>
      <c r="AW3" s="10" t="s">
        <v>100</v>
      </c>
      <c r="AX3" s="10" t="s">
        <v>101</v>
      </c>
      <c r="AY3" s="10" t="s">
        <v>102</v>
      </c>
      <c r="AZ3" s="10" t="s">
        <v>103</v>
      </c>
      <c r="BA3" s="10" t="s">
        <v>104</v>
      </c>
      <c r="BB3" s="10" t="s">
        <v>105</v>
      </c>
      <c r="BC3" s="10" t="s">
        <v>106</v>
      </c>
      <c r="BD3" s="10" t="s">
        <v>107</v>
      </c>
      <c r="BE3" s="10" t="s">
        <v>108</v>
      </c>
      <c r="BF3" s="10" t="s">
        <v>109</v>
      </c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3"/>
      <c r="BV3" s="1"/>
    </row>
    <row r="4" spans="1:74">
      <c r="A4" s="9">
        <f>ROW() - ROW(Table1[[#Headers],[S. No ]])</f>
        <v>3</v>
      </c>
      <c r="B4" s="10">
        <v>1</v>
      </c>
      <c r="C4" s="10" t="s">
        <v>74</v>
      </c>
      <c r="D4" s="11">
        <v>44599</v>
      </c>
      <c r="E4" s="12">
        <v>7.7958333333333334</v>
      </c>
      <c r="F4" s="12">
        <v>7.8666666666666671</v>
      </c>
      <c r="G4" s="10" t="s">
        <v>110</v>
      </c>
      <c r="H4" s="10">
        <v>3</v>
      </c>
      <c r="I4" s="10" t="s">
        <v>111</v>
      </c>
      <c r="J4" s="10" t="s">
        <v>112</v>
      </c>
      <c r="K4" s="10" t="s">
        <v>113</v>
      </c>
      <c r="L4" s="10"/>
      <c r="M4" s="10"/>
      <c r="N4" s="10">
        <v>13</v>
      </c>
      <c r="O4" s="10">
        <v>15</v>
      </c>
      <c r="P4" s="10">
        <v>15</v>
      </c>
      <c r="Q4" s="10">
        <v>12</v>
      </c>
      <c r="R4" s="10">
        <v>10</v>
      </c>
      <c r="S4" s="10">
        <v>15</v>
      </c>
      <c r="T4" s="10">
        <v>15</v>
      </c>
      <c r="U4" s="10">
        <v>12</v>
      </c>
      <c r="V4" s="10">
        <v>13</v>
      </c>
      <c r="W4" s="10">
        <v>15</v>
      </c>
      <c r="X4" s="10">
        <v>20</v>
      </c>
      <c r="Y4" s="10">
        <v>20</v>
      </c>
      <c r="Z4" s="10">
        <v>17</v>
      </c>
      <c r="AA4" s="10">
        <v>20</v>
      </c>
      <c r="AB4" s="10">
        <v>23</v>
      </c>
      <c r="AC4" s="10">
        <f>X4+Y4+Z4+AA4+AB4</f>
        <v>100</v>
      </c>
      <c r="AD4" s="10">
        <v>5</v>
      </c>
      <c r="AE4" s="10">
        <v>4</v>
      </c>
      <c r="AF4" s="10">
        <f>AD4+AE4</f>
        <v>9</v>
      </c>
      <c r="AG4" s="10">
        <v>15</v>
      </c>
      <c r="AH4" s="10">
        <v>7</v>
      </c>
      <c r="AI4" s="10">
        <f>N4+P4+R4+T4+V4</f>
        <v>66</v>
      </c>
      <c r="AJ4" s="10">
        <f>O4+Q4+S4+U4+W4</f>
        <v>69</v>
      </c>
      <c r="AK4" s="10">
        <v>2</v>
      </c>
      <c r="AL4" s="10">
        <f>5 - Table1[[#This Row],[Win Team A]]</f>
        <v>3</v>
      </c>
      <c r="AM4" s="10" t="s">
        <v>113</v>
      </c>
      <c r="AN4" s="10" t="s">
        <v>112</v>
      </c>
      <c r="AO4" s="1" t="s">
        <v>80</v>
      </c>
      <c r="AP4" s="1" t="s">
        <v>79</v>
      </c>
      <c r="AQ4" s="10" t="s">
        <v>82</v>
      </c>
      <c r="AR4" s="10" t="s">
        <v>114</v>
      </c>
      <c r="AS4" s="10"/>
      <c r="AT4" s="10"/>
      <c r="AU4" s="10" t="s">
        <v>115</v>
      </c>
      <c r="AV4" s="10" t="s">
        <v>116</v>
      </c>
      <c r="AW4" s="10" t="s">
        <v>117</v>
      </c>
      <c r="AX4" s="10" t="s">
        <v>118</v>
      </c>
      <c r="AY4" s="10" t="s">
        <v>119</v>
      </c>
      <c r="AZ4" s="10" t="s">
        <v>120</v>
      </c>
      <c r="BA4" s="10" t="s">
        <v>121</v>
      </c>
      <c r="BB4" s="10" t="s">
        <v>122</v>
      </c>
      <c r="BC4" s="10" t="s">
        <v>123</v>
      </c>
      <c r="BD4" s="10" t="s">
        <v>124</v>
      </c>
      <c r="BE4" s="10" t="s">
        <v>125</v>
      </c>
      <c r="BF4" s="14" t="s">
        <v>126</v>
      </c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3"/>
      <c r="BV4" s="1"/>
    </row>
    <row r="5" spans="1:74" ht="15.75">
      <c r="A5" s="9">
        <f>ROW() - ROW(Table1[[#Headers],[S. No ]])</f>
        <v>4</v>
      </c>
      <c r="B5" s="10">
        <v>1</v>
      </c>
      <c r="C5" s="10" t="s">
        <v>74</v>
      </c>
      <c r="D5" s="11">
        <v>44600</v>
      </c>
      <c r="E5" s="12">
        <v>7.7972222222222225</v>
      </c>
      <c r="F5" s="12">
        <v>7.875</v>
      </c>
      <c r="G5" s="10" t="s">
        <v>127</v>
      </c>
      <c r="H5" s="10">
        <v>4</v>
      </c>
      <c r="I5" s="10" t="str">
        <f>J5&amp;" VS "&amp;K5</f>
        <v>Bangalore VS Kochi</v>
      </c>
      <c r="J5" s="10" t="s">
        <v>128</v>
      </c>
      <c r="K5" s="10" t="s">
        <v>78</v>
      </c>
      <c r="L5" s="10"/>
      <c r="M5" s="10"/>
      <c r="N5" s="10">
        <v>14</v>
      </c>
      <c r="O5" s="10">
        <v>15</v>
      </c>
      <c r="P5" s="10">
        <v>12</v>
      </c>
      <c r="Q5" s="10">
        <v>15</v>
      </c>
      <c r="R5" s="10">
        <v>15</v>
      </c>
      <c r="S5" s="10">
        <v>13</v>
      </c>
      <c r="T5" s="10">
        <v>15</v>
      </c>
      <c r="U5" s="10">
        <v>9</v>
      </c>
      <c r="V5" s="10">
        <v>15</v>
      </c>
      <c r="W5" s="10">
        <v>14</v>
      </c>
      <c r="X5" s="10">
        <v>22</v>
      </c>
      <c r="Y5" s="10">
        <v>19</v>
      </c>
      <c r="Z5" s="10">
        <v>18</v>
      </c>
      <c r="AA5" s="10">
        <v>16</v>
      </c>
      <c r="AB5" s="10">
        <v>25</v>
      </c>
      <c r="AC5" s="10">
        <f>X5+Y5+Z5+AA5+AB5</f>
        <v>100</v>
      </c>
      <c r="AD5" s="10">
        <v>3</v>
      </c>
      <c r="AE5" s="10">
        <v>5</v>
      </c>
      <c r="AF5" s="10">
        <f>AD5+AE5</f>
        <v>8</v>
      </c>
      <c r="AG5" s="10">
        <v>4</v>
      </c>
      <c r="AH5" s="10">
        <v>18</v>
      </c>
      <c r="AI5" s="10">
        <f>N5+P5+R5+T5+V5</f>
        <v>71</v>
      </c>
      <c r="AJ5" s="10">
        <f>O5+Q5+S5+U5+W5</f>
        <v>66</v>
      </c>
      <c r="AK5" s="10">
        <v>3</v>
      </c>
      <c r="AL5" s="10">
        <f>5 - Table1[[#This Row],[Win Team A]]</f>
        <v>2</v>
      </c>
      <c r="AM5" s="10" t="s">
        <v>128</v>
      </c>
      <c r="AN5" s="10" t="s">
        <v>78</v>
      </c>
      <c r="AO5" s="10" t="s">
        <v>82</v>
      </c>
      <c r="AP5" s="10" t="s">
        <v>81</v>
      </c>
      <c r="AQ5" s="10" t="s">
        <v>80</v>
      </c>
      <c r="AR5" s="10" t="s">
        <v>114</v>
      </c>
      <c r="AS5" s="10"/>
      <c r="AT5" s="10"/>
      <c r="AU5" s="10" t="s">
        <v>129</v>
      </c>
      <c r="AV5" s="1" t="s">
        <v>84</v>
      </c>
      <c r="AW5" s="10" t="s">
        <v>130</v>
      </c>
      <c r="AX5" s="10" t="s">
        <v>131</v>
      </c>
      <c r="AY5" s="10" t="s">
        <v>88</v>
      </c>
      <c r="AZ5" s="10" t="s">
        <v>132</v>
      </c>
      <c r="BA5" s="10" t="s">
        <v>90</v>
      </c>
      <c r="BB5" s="10" t="s">
        <v>133</v>
      </c>
      <c r="BC5" s="10" t="s">
        <v>92</v>
      </c>
      <c r="BD5" s="10" t="s">
        <v>134</v>
      </c>
      <c r="BE5" s="10" t="s">
        <v>135</v>
      </c>
      <c r="BF5" s="10" t="s">
        <v>136</v>
      </c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3"/>
      <c r="BV5" s="10"/>
    </row>
    <row r="6" spans="1:74">
      <c r="A6" s="9">
        <f>ROW() - ROW(Table1[[#Headers],[S. No ]])</f>
        <v>5</v>
      </c>
      <c r="B6" s="10">
        <v>1</v>
      </c>
      <c r="C6" s="10" t="s">
        <v>74</v>
      </c>
      <c r="D6" s="11">
        <v>44601</v>
      </c>
      <c r="E6" s="12">
        <v>7.7930555555555552</v>
      </c>
      <c r="F6" s="12">
        <v>7.8680555555555554</v>
      </c>
      <c r="G6" s="10" t="s">
        <v>137</v>
      </c>
      <c r="H6" s="10">
        <v>5</v>
      </c>
      <c r="I6" s="10" t="str">
        <f>J6&amp;" VS "&amp;K6</f>
        <v>Calicut VS Ahmedabad</v>
      </c>
      <c r="J6" s="10" t="s">
        <v>112</v>
      </c>
      <c r="K6" s="10" t="s">
        <v>97</v>
      </c>
      <c r="L6" s="10"/>
      <c r="M6" s="10"/>
      <c r="N6" s="10">
        <v>12</v>
      </c>
      <c r="O6" s="10">
        <v>15</v>
      </c>
      <c r="P6" s="10">
        <v>15</v>
      </c>
      <c r="Q6" s="10">
        <v>11</v>
      </c>
      <c r="R6" s="10">
        <v>10</v>
      </c>
      <c r="S6" s="10">
        <v>15</v>
      </c>
      <c r="T6" s="10">
        <v>15</v>
      </c>
      <c r="U6" s="10">
        <v>12</v>
      </c>
      <c r="V6" s="10">
        <v>15</v>
      </c>
      <c r="W6" s="10">
        <v>11</v>
      </c>
      <c r="X6" s="10">
        <v>19</v>
      </c>
      <c r="Y6" s="10">
        <v>19</v>
      </c>
      <c r="Z6" s="10">
        <v>18</v>
      </c>
      <c r="AA6" s="10">
        <v>18</v>
      </c>
      <c r="AB6" s="10">
        <v>22</v>
      </c>
      <c r="AC6" s="10">
        <f>X6+Y6+Z6+AA6+AB6</f>
        <v>96</v>
      </c>
      <c r="AD6" s="10">
        <v>3</v>
      </c>
      <c r="AE6" s="10">
        <v>4</v>
      </c>
      <c r="AF6" s="10">
        <f>AD6+AE6</f>
        <v>7</v>
      </c>
      <c r="AG6" s="10">
        <v>12</v>
      </c>
      <c r="AH6" s="10">
        <v>20</v>
      </c>
      <c r="AI6" s="10">
        <f>N6+P6+R6+T6+V6</f>
        <v>67</v>
      </c>
      <c r="AJ6" s="10">
        <f>O6+Q6+S6+U6+W6</f>
        <v>64</v>
      </c>
      <c r="AK6" s="10">
        <v>3</v>
      </c>
      <c r="AL6" s="10">
        <f>5 - Table1[[#This Row],[Win Team A]]</f>
        <v>2</v>
      </c>
      <c r="AM6" s="10" t="s">
        <v>97</v>
      </c>
      <c r="AN6" s="10" t="s">
        <v>112</v>
      </c>
      <c r="AO6" s="10" t="s">
        <v>82</v>
      </c>
      <c r="AP6" s="1" t="s">
        <v>79</v>
      </c>
      <c r="AQ6" s="10" t="s">
        <v>114</v>
      </c>
      <c r="AR6" s="1" t="s">
        <v>81</v>
      </c>
      <c r="AS6" s="10"/>
      <c r="AT6" s="10"/>
      <c r="AU6" s="10" t="s">
        <v>115</v>
      </c>
      <c r="AV6" s="10" t="s">
        <v>99</v>
      </c>
      <c r="AW6" s="10" t="s">
        <v>117</v>
      </c>
      <c r="AX6" s="10" t="s">
        <v>101</v>
      </c>
      <c r="AY6" s="10" t="s">
        <v>119</v>
      </c>
      <c r="AZ6" s="10" t="s">
        <v>138</v>
      </c>
      <c r="BA6" s="14"/>
      <c r="BB6" s="14"/>
      <c r="BC6" s="10" t="s">
        <v>139</v>
      </c>
      <c r="BD6" s="10" t="s">
        <v>140</v>
      </c>
      <c r="BE6" s="14"/>
      <c r="BF6" s="14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3"/>
      <c r="BV6" s="10"/>
    </row>
    <row r="7" spans="1:74" hidden="1">
      <c r="A7" s="9">
        <f>ROW() - ROW(Table1[[#Headers],[S. No ]])</f>
        <v>6</v>
      </c>
      <c r="B7" s="10">
        <v>1</v>
      </c>
      <c r="C7" s="10" t="s">
        <v>74</v>
      </c>
      <c r="D7" s="11">
        <v>44602</v>
      </c>
      <c r="E7" s="12"/>
      <c r="F7" s="12"/>
      <c r="G7" s="10"/>
      <c r="H7" s="10">
        <v>6</v>
      </c>
      <c r="I7" s="10" t="str">
        <f t="shared" ref="I7:I13" si="0">J7&amp;" VS "&amp;K7</f>
        <v xml:space="preserve"> VS 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>
        <f>X7+Y7+Z7+AA7+AB7</f>
        <v>0</v>
      </c>
      <c r="AD7" s="10"/>
      <c r="AE7" s="10"/>
      <c r="AF7" s="10">
        <f>AD7+AE7</f>
        <v>0</v>
      </c>
      <c r="AG7" s="10"/>
      <c r="AH7" s="10"/>
      <c r="AI7" s="10">
        <f>N7+P7+R7+T7+V7</f>
        <v>0</v>
      </c>
      <c r="AJ7" s="10">
        <f>O7+Q7+S7+U7+W7</f>
        <v>0</v>
      </c>
      <c r="AK7" s="10"/>
      <c r="AL7" s="10">
        <f>5 - Table1[[#This Row],[Win Team A]]</f>
        <v>5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"/>
      <c r="BA7" s="1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3"/>
      <c r="BV7" s="10"/>
    </row>
    <row r="8" spans="1:74">
      <c r="A8" s="9">
        <f>ROW() - ROW(Table1[[#Headers],[S. No ]])</f>
        <v>7</v>
      </c>
      <c r="B8" s="10">
        <v>1</v>
      </c>
      <c r="C8" s="10" t="s">
        <v>74</v>
      </c>
      <c r="D8" s="11">
        <v>44603</v>
      </c>
      <c r="E8" s="12">
        <v>7.791666666666667</v>
      </c>
      <c r="F8" s="12">
        <v>7.875</v>
      </c>
      <c r="G8" s="10" t="s">
        <v>141</v>
      </c>
      <c r="H8" s="10">
        <v>7</v>
      </c>
      <c r="I8" s="10" t="str">
        <f t="shared" si="0"/>
        <v>Hyderabad  VS Bangalore</v>
      </c>
      <c r="J8" s="10" t="s">
        <v>77</v>
      </c>
      <c r="K8" s="10" t="s">
        <v>128</v>
      </c>
      <c r="L8" s="10"/>
      <c r="M8" s="10"/>
      <c r="N8" s="10">
        <v>12</v>
      </c>
      <c r="O8" s="10">
        <v>15</v>
      </c>
      <c r="P8" s="10">
        <v>15</v>
      </c>
      <c r="Q8" s="10">
        <v>14</v>
      </c>
      <c r="R8" s="10">
        <v>12</v>
      </c>
      <c r="S8" s="10">
        <v>15</v>
      </c>
      <c r="T8" s="10">
        <v>15</v>
      </c>
      <c r="U8" s="10">
        <v>11</v>
      </c>
      <c r="V8" s="10">
        <v>13</v>
      </c>
      <c r="W8" s="10">
        <v>15</v>
      </c>
      <c r="X8" s="10">
        <v>22</v>
      </c>
      <c r="Y8" s="10">
        <v>25</v>
      </c>
      <c r="Z8" s="10">
        <v>19</v>
      </c>
      <c r="AA8" s="10">
        <v>20</v>
      </c>
      <c r="AB8" s="10">
        <v>22</v>
      </c>
      <c r="AC8" s="10">
        <f>X8+Y8+Z8+AA8+AB8</f>
        <v>108</v>
      </c>
      <c r="AD8" s="10">
        <v>4</v>
      </c>
      <c r="AE8" s="10">
        <v>4</v>
      </c>
      <c r="AF8" s="10">
        <f>AD8+AE8</f>
        <v>8</v>
      </c>
      <c r="AG8" s="10">
        <v>14</v>
      </c>
      <c r="AH8" s="10">
        <v>6</v>
      </c>
      <c r="AI8" s="10">
        <f>N8+P8+R8+T8+V8</f>
        <v>67</v>
      </c>
      <c r="AJ8" s="10">
        <f>O8+Q8+S8+U8+W8</f>
        <v>70</v>
      </c>
      <c r="AK8" s="10">
        <v>2</v>
      </c>
      <c r="AL8" s="10">
        <v>3</v>
      </c>
      <c r="AM8" s="10" t="s">
        <v>128</v>
      </c>
      <c r="AN8" s="10" t="s">
        <v>97</v>
      </c>
      <c r="AO8" s="1" t="s">
        <v>81</v>
      </c>
      <c r="AP8" s="10" t="s">
        <v>80</v>
      </c>
      <c r="AQ8" s="1" t="s">
        <v>79</v>
      </c>
      <c r="AR8" s="10" t="s">
        <v>82</v>
      </c>
      <c r="AS8" s="10"/>
      <c r="AT8" s="10"/>
      <c r="AU8" s="1" t="s">
        <v>83</v>
      </c>
      <c r="AV8" s="10" t="s">
        <v>129</v>
      </c>
      <c r="AW8" s="14"/>
      <c r="AX8" s="14"/>
      <c r="AY8" s="14" t="s">
        <v>142</v>
      </c>
      <c r="AZ8" s="10" t="s">
        <v>87</v>
      </c>
      <c r="BA8" s="10" t="s">
        <v>133</v>
      </c>
      <c r="BB8" s="14"/>
      <c r="BC8" s="14"/>
      <c r="BD8" s="14"/>
      <c r="BE8" s="14"/>
      <c r="BF8" s="14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3"/>
      <c r="BV8" s="10"/>
    </row>
    <row r="9" spans="1:74">
      <c r="A9" s="9">
        <f>ROW() - ROW(Table1[[#Headers],[S. No ]])</f>
        <v>8</v>
      </c>
      <c r="B9" s="10">
        <v>1</v>
      </c>
      <c r="C9" s="10" t="s">
        <v>74</v>
      </c>
      <c r="D9" s="11">
        <v>44603</v>
      </c>
      <c r="E9" s="12">
        <v>7.7972222222222225</v>
      </c>
      <c r="F9" s="12">
        <v>7.8687500000000004</v>
      </c>
      <c r="G9" s="10" t="s">
        <v>143</v>
      </c>
      <c r="H9" s="10">
        <v>8</v>
      </c>
      <c r="I9" s="10" t="str">
        <f t="shared" si="0"/>
        <v>Kolkata VS Chennai</v>
      </c>
      <c r="J9" s="10" t="s">
        <v>113</v>
      </c>
      <c r="K9" s="10" t="s">
        <v>96</v>
      </c>
      <c r="L9" s="10"/>
      <c r="M9" s="10"/>
      <c r="N9" s="10">
        <v>10</v>
      </c>
      <c r="O9" s="10">
        <v>15</v>
      </c>
      <c r="P9" s="10">
        <v>15</v>
      </c>
      <c r="Q9" s="10">
        <v>11</v>
      </c>
      <c r="R9" s="10">
        <v>15</v>
      </c>
      <c r="S9" s="10">
        <v>10</v>
      </c>
      <c r="T9" s="10">
        <v>15</v>
      </c>
      <c r="U9" s="10">
        <v>12</v>
      </c>
      <c r="V9" s="10">
        <v>15</v>
      </c>
      <c r="W9" s="10">
        <v>13</v>
      </c>
      <c r="X9" s="10">
        <v>14</v>
      </c>
      <c r="Y9" s="10">
        <v>16</v>
      </c>
      <c r="Z9" s="10">
        <v>17</v>
      </c>
      <c r="AA9" s="10">
        <v>18</v>
      </c>
      <c r="AB9" s="10">
        <v>16</v>
      </c>
      <c r="AC9" s="10">
        <f>X9+Y9+Z9+AA9+AB9</f>
        <v>81</v>
      </c>
      <c r="AD9" s="10">
        <v>3</v>
      </c>
      <c r="AE9" s="10">
        <v>2</v>
      </c>
      <c r="AF9" s="10">
        <f>AD9+AE9</f>
        <v>5</v>
      </c>
      <c r="AG9" s="10">
        <v>7</v>
      </c>
      <c r="AH9" s="10">
        <v>7</v>
      </c>
      <c r="AI9" s="10">
        <f>N9+P9+R9+T9+V9</f>
        <v>70</v>
      </c>
      <c r="AJ9" s="10">
        <f>O9+Q9+S9+U9+W9</f>
        <v>61</v>
      </c>
      <c r="AK9" s="10">
        <v>4</v>
      </c>
      <c r="AL9" s="10">
        <f>5 - Table1[[#This Row],[Win Team A]]</f>
        <v>1</v>
      </c>
      <c r="AM9" s="10" t="s">
        <v>113</v>
      </c>
      <c r="AN9" s="10" t="s">
        <v>96</v>
      </c>
      <c r="AO9" s="10" t="s">
        <v>144</v>
      </c>
      <c r="AP9" s="10" t="s">
        <v>82</v>
      </c>
      <c r="AQ9" s="10" t="s">
        <v>114</v>
      </c>
      <c r="AR9" s="10" t="s">
        <v>80</v>
      </c>
      <c r="AS9" s="10"/>
      <c r="AT9" s="10"/>
      <c r="AU9" s="10" t="s">
        <v>145</v>
      </c>
      <c r="AV9" s="10" t="s">
        <v>116</v>
      </c>
      <c r="AW9" s="10" t="s">
        <v>100</v>
      </c>
      <c r="AX9" s="10" t="s">
        <v>118</v>
      </c>
      <c r="AY9" s="10" t="s">
        <v>102</v>
      </c>
      <c r="AZ9" s="10" t="s">
        <v>120</v>
      </c>
      <c r="BA9" s="10" t="s">
        <v>146</v>
      </c>
      <c r="BB9" s="14"/>
      <c r="BC9" s="14"/>
      <c r="BD9" s="14"/>
      <c r="BE9" s="14"/>
      <c r="BF9" s="14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3"/>
      <c r="BV9" s="10"/>
    </row>
    <row r="10" spans="1:74">
      <c r="A10" s="9">
        <f>ROW() - ROW(Table1[[#Headers],[S. No ]])</f>
        <v>9</v>
      </c>
      <c r="B10" s="10">
        <v>1</v>
      </c>
      <c r="C10" s="10" t="s">
        <v>74</v>
      </c>
      <c r="D10" s="11">
        <v>44604</v>
      </c>
      <c r="E10" s="12">
        <v>7.7847222222222223</v>
      </c>
      <c r="F10" s="12">
        <v>7.8569444444444443</v>
      </c>
      <c r="G10" s="10" t="s">
        <v>147</v>
      </c>
      <c r="H10" s="10">
        <v>9</v>
      </c>
      <c r="I10" s="10" t="str">
        <f t="shared" si="0"/>
        <v>Bangalore VS Kolkata</v>
      </c>
      <c r="J10" s="10" t="s">
        <v>128</v>
      </c>
      <c r="K10" s="10" t="s">
        <v>113</v>
      </c>
      <c r="L10" s="10"/>
      <c r="M10" s="10"/>
      <c r="N10" s="10">
        <v>13</v>
      </c>
      <c r="O10" s="10">
        <v>15</v>
      </c>
      <c r="P10" s="10">
        <v>8</v>
      </c>
      <c r="Q10" s="10">
        <v>15</v>
      </c>
      <c r="R10" s="10">
        <v>15</v>
      </c>
      <c r="S10" s="10">
        <v>9</v>
      </c>
      <c r="T10" s="10">
        <v>12</v>
      </c>
      <c r="U10" s="10">
        <v>15</v>
      </c>
      <c r="V10" s="10">
        <v>10</v>
      </c>
      <c r="W10" s="10">
        <v>15</v>
      </c>
      <c r="X10" s="10">
        <v>20</v>
      </c>
      <c r="Y10" s="10">
        <v>17</v>
      </c>
      <c r="Z10" s="10">
        <v>18</v>
      </c>
      <c r="AA10" s="10">
        <v>19</v>
      </c>
      <c r="AB10" s="10">
        <v>18</v>
      </c>
      <c r="AC10" s="10">
        <f>X10+Y10+Z10+AA10+AB10</f>
        <v>92</v>
      </c>
      <c r="AD10" s="10">
        <v>3</v>
      </c>
      <c r="AE10" s="10">
        <v>2</v>
      </c>
      <c r="AF10" s="10">
        <f>AD10+AE10</f>
        <v>5</v>
      </c>
      <c r="AG10" s="10">
        <v>6</v>
      </c>
      <c r="AH10" s="10">
        <v>6</v>
      </c>
      <c r="AI10" s="10">
        <f>N10+P10+R10+T10+V10</f>
        <v>58</v>
      </c>
      <c r="AJ10" s="10">
        <f>O10+Q10+S10+U10+W10</f>
        <v>69</v>
      </c>
      <c r="AK10" s="10">
        <v>4</v>
      </c>
      <c r="AL10" s="10">
        <f>5 - Table1[[#This Row],[Win Team A]]</f>
        <v>1</v>
      </c>
      <c r="AM10" s="10" t="s">
        <v>113</v>
      </c>
      <c r="AN10" s="10" t="s">
        <v>128</v>
      </c>
      <c r="AO10" s="10" t="s">
        <v>82</v>
      </c>
      <c r="AP10" s="1" t="s">
        <v>79</v>
      </c>
      <c r="AQ10" s="10" t="s">
        <v>114</v>
      </c>
      <c r="AR10" s="10" t="s">
        <v>80</v>
      </c>
      <c r="AS10" s="10"/>
      <c r="AT10" s="10"/>
      <c r="AU10" s="10" t="s">
        <v>129</v>
      </c>
      <c r="AV10" s="10" t="s">
        <v>116</v>
      </c>
      <c r="AW10" s="10" t="s">
        <v>131</v>
      </c>
      <c r="AX10" s="10" t="s">
        <v>118</v>
      </c>
      <c r="AY10" s="10" t="s">
        <v>148</v>
      </c>
      <c r="AZ10" s="10" t="s">
        <v>120</v>
      </c>
      <c r="BA10" s="10" t="s">
        <v>133</v>
      </c>
      <c r="BB10" s="14"/>
      <c r="BC10" s="14"/>
      <c r="BD10" s="14"/>
      <c r="BE10" s="14"/>
      <c r="BF10" s="14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3"/>
      <c r="BV10" s="10"/>
    </row>
    <row r="11" spans="1:74" ht="15.75">
      <c r="A11" s="9">
        <v>10</v>
      </c>
      <c r="B11" s="10">
        <v>1</v>
      </c>
      <c r="C11" s="10" t="s">
        <v>74</v>
      </c>
      <c r="D11" s="11">
        <v>44605</v>
      </c>
      <c r="E11" s="12">
        <v>7.7861111111111114</v>
      </c>
      <c r="F11" s="12">
        <v>7.865277777777778</v>
      </c>
      <c r="G11" s="10" t="s">
        <v>149</v>
      </c>
      <c r="H11" s="10">
        <v>10</v>
      </c>
      <c r="I11" s="10" t="str">
        <f t="shared" si="0"/>
        <v>Chennai VS Hyderabad</v>
      </c>
      <c r="J11" s="10" t="s">
        <v>96</v>
      </c>
      <c r="K11" s="10" t="s">
        <v>74</v>
      </c>
      <c r="L11" s="10"/>
      <c r="M11" s="10"/>
      <c r="N11" s="10">
        <v>14</v>
      </c>
      <c r="O11" s="10">
        <v>15</v>
      </c>
      <c r="P11" s="10">
        <v>11</v>
      </c>
      <c r="Q11" s="10">
        <v>15</v>
      </c>
      <c r="R11" s="10">
        <v>14</v>
      </c>
      <c r="S11" s="10">
        <v>15</v>
      </c>
      <c r="T11" s="10">
        <v>7</v>
      </c>
      <c r="U11" s="10">
        <v>15</v>
      </c>
      <c r="V11" s="10">
        <v>13</v>
      </c>
      <c r="W11" s="10">
        <v>15</v>
      </c>
      <c r="X11" s="10">
        <v>21</v>
      </c>
      <c r="Y11" s="10">
        <v>19</v>
      </c>
      <c r="Z11" s="10">
        <v>25</v>
      </c>
      <c r="AA11" s="10">
        <v>17</v>
      </c>
      <c r="AB11" s="10">
        <v>20</v>
      </c>
      <c r="AC11" s="10">
        <f>X11+Y11+Z11+AA11+AB11</f>
        <v>102</v>
      </c>
      <c r="AD11" s="10">
        <v>5</v>
      </c>
      <c r="AE11" s="10">
        <v>2</v>
      </c>
      <c r="AF11" s="10">
        <f>AD11+AE11</f>
        <v>7</v>
      </c>
      <c r="AG11" s="10">
        <v>10</v>
      </c>
      <c r="AH11" s="10">
        <v>19</v>
      </c>
      <c r="AI11" s="10">
        <f>N11+P11+R11+T11+V11</f>
        <v>59</v>
      </c>
      <c r="AJ11" s="10">
        <f>O11+Q11+S11+U11+W11</f>
        <v>75</v>
      </c>
      <c r="AK11" s="10">
        <v>0</v>
      </c>
      <c r="AL11" s="10">
        <f>5 - Table1[[#This Row],[Win Team A]]</f>
        <v>5</v>
      </c>
      <c r="AM11" s="10" t="s">
        <v>74</v>
      </c>
      <c r="AN11" s="10" t="s">
        <v>96</v>
      </c>
      <c r="AO11" s="10" t="s">
        <v>144</v>
      </c>
      <c r="AP11" s="10" t="s">
        <v>81</v>
      </c>
      <c r="AQ11" s="10" t="s">
        <v>114</v>
      </c>
      <c r="AR11" s="10" t="s">
        <v>82</v>
      </c>
      <c r="AS11" s="10"/>
      <c r="AT11" s="10"/>
      <c r="AU11" s="10" t="s">
        <v>83</v>
      </c>
      <c r="AV11" s="10" t="s">
        <v>145</v>
      </c>
      <c r="AW11" s="10" t="s">
        <v>85</v>
      </c>
      <c r="AX11" s="10" t="s">
        <v>100</v>
      </c>
      <c r="AY11" s="10" t="s">
        <v>87</v>
      </c>
      <c r="AZ11" s="10" t="s">
        <v>102</v>
      </c>
      <c r="BA11" s="10" t="s">
        <v>89</v>
      </c>
      <c r="BB11" s="10" t="s">
        <v>146</v>
      </c>
      <c r="BC11" s="14"/>
      <c r="BD11" s="14"/>
      <c r="BE11" s="14"/>
      <c r="BF11" s="14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3"/>
      <c r="BV11" s="10"/>
    </row>
    <row r="12" spans="1:74" ht="15.75">
      <c r="A12" s="9">
        <v>11</v>
      </c>
      <c r="B12" s="10">
        <v>1</v>
      </c>
      <c r="C12" s="10" t="s">
        <v>74</v>
      </c>
      <c r="D12" s="11">
        <v>44606</v>
      </c>
      <c r="E12" s="12">
        <v>7.791666666666667</v>
      </c>
      <c r="F12" s="12">
        <v>7.8694444444444445</v>
      </c>
      <c r="G12" s="10" t="s">
        <v>127</v>
      </c>
      <c r="H12" s="10">
        <v>11</v>
      </c>
      <c r="I12" s="10" t="str">
        <f t="shared" si="0"/>
        <v>Bangalore VS Calicut</v>
      </c>
      <c r="J12" s="10" t="s">
        <v>128</v>
      </c>
      <c r="K12" s="10" t="s">
        <v>112</v>
      </c>
      <c r="L12" s="10"/>
      <c r="M12" s="10"/>
      <c r="N12" s="10">
        <v>12</v>
      </c>
      <c r="O12" s="10">
        <v>15</v>
      </c>
      <c r="P12" s="10">
        <v>12</v>
      </c>
      <c r="Q12" s="10">
        <v>15</v>
      </c>
      <c r="R12" s="10">
        <v>9</v>
      </c>
      <c r="S12" s="10">
        <v>15</v>
      </c>
      <c r="T12" s="10">
        <v>15</v>
      </c>
      <c r="U12" s="10">
        <v>14</v>
      </c>
      <c r="V12" s="10">
        <v>13</v>
      </c>
      <c r="W12" s="10">
        <v>15</v>
      </c>
      <c r="X12" s="10">
        <v>20</v>
      </c>
      <c r="Y12" s="10">
        <v>22</v>
      </c>
      <c r="Z12" s="10">
        <v>17</v>
      </c>
      <c r="AA12" s="10">
        <v>20</v>
      </c>
      <c r="AB12" s="10">
        <v>21</v>
      </c>
      <c r="AC12" s="10">
        <f>X12+Y12+Z12+AA12+AB12</f>
        <v>100</v>
      </c>
      <c r="AD12" s="10">
        <v>4</v>
      </c>
      <c r="AE12" s="10">
        <v>5</v>
      </c>
      <c r="AF12" s="10">
        <f>AD12+AE12</f>
        <v>9</v>
      </c>
      <c r="AG12" s="10">
        <v>3</v>
      </c>
      <c r="AH12" s="10">
        <v>9</v>
      </c>
      <c r="AI12" s="10">
        <f>N12+P12+R12+T12+V12</f>
        <v>61</v>
      </c>
      <c r="AJ12" s="10">
        <f>O12+Q12+S12+U12+W12</f>
        <v>74</v>
      </c>
      <c r="AK12" s="10">
        <v>1</v>
      </c>
      <c r="AL12" s="10">
        <f>5 - Table1[[#This Row],[Win Team A]]</f>
        <v>4</v>
      </c>
      <c r="AM12" s="10" t="s">
        <v>112</v>
      </c>
      <c r="AN12" s="10" t="s">
        <v>128</v>
      </c>
      <c r="AO12" s="10" t="s">
        <v>79</v>
      </c>
      <c r="AP12" s="10" t="s">
        <v>82</v>
      </c>
      <c r="AQ12" s="10" t="s">
        <v>80</v>
      </c>
      <c r="AR12" s="10" t="s">
        <v>81</v>
      </c>
      <c r="AS12" s="10"/>
      <c r="AT12" s="10"/>
      <c r="AU12" s="10" t="s">
        <v>115</v>
      </c>
      <c r="AV12" s="10" t="s">
        <v>129</v>
      </c>
      <c r="AW12" s="10" t="s">
        <v>117</v>
      </c>
      <c r="AX12" s="15" t="s">
        <v>131</v>
      </c>
      <c r="AY12" s="10" t="s">
        <v>119</v>
      </c>
      <c r="AZ12" s="10" t="s">
        <v>132</v>
      </c>
      <c r="BA12" s="14"/>
      <c r="BB12" s="10" t="s">
        <v>133</v>
      </c>
      <c r="BC12" s="10" t="s">
        <v>139</v>
      </c>
      <c r="BD12" s="14"/>
      <c r="BE12" s="10" t="s">
        <v>121</v>
      </c>
      <c r="BF12" s="10" t="s">
        <v>134</v>
      </c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3"/>
      <c r="BV12" s="10"/>
    </row>
    <row r="13" spans="1:74">
      <c r="A13" s="9">
        <v>12</v>
      </c>
      <c r="B13" s="10">
        <v>1</v>
      </c>
      <c r="C13" s="10" t="s">
        <v>74</v>
      </c>
      <c r="D13" s="11">
        <v>44607</v>
      </c>
      <c r="E13" s="12">
        <v>7.791666666666667</v>
      </c>
      <c r="F13" s="12">
        <v>7.8631944444444448</v>
      </c>
      <c r="G13" s="10" t="s">
        <v>75</v>
      </c>
      <c r="H13" s="10">
        <v>12</v>
      </c>
      <c r="I13" s="10" t="str">
        <f t="shared" si="0"/>
        <v>Hyderabad  VS Kolkata</v>
      </c>
      <c r="J13" s="10" t="s">
        <v>77</v>
      </c>
      <c r="K13" s="10" t="s">
        <v>113</v>
      </c>
      <c r="L13" s="10"/>
      <c r="M13" s="10"/>
      <c r="N13" s="10">
        <v>15</v>
      </c>
      <c r="O13" s="10">
        <v>8</v>
      </c>
      <c r="P13" s="10">
        <v>13</v>
      </c>
      <c r="Q13" s="10">
        <v>15</v>
      </c>
      <c r="R13" s="10">
        <v>15</v>
      </c>
      <c r="S13" s="10">
        <v>9</v>
      </c>
      <c r="T13" s="10">
        <v>15</v>
      </c>
      <c r="U13" s="10">
        <v>12</v>
      </c>
      <c r="V13" s="10">
        <v>8</v>
      </c>
      <c r="W13" s="10">
        <v>15</v>
      </c>
      <c r="X13" s="10">
        <v>14</v>
      </c>
      <c r="Y13" s="10">
        <v>23</v>
      </c>
      <c r="Z13" s="10">
        <v>17</v>
      </c>
      <c r="AA13" s="10">
        <v>20</v>
      </c>
      <c r="AB13" s="10">
        <v>17</v>
      </c>
      <c r="AC13" s="10">
        <f>X13+Y13+Z13+AA13+AB13</f>
        <v>91</v>
      </c>
      <c r="AD13" s="10">
        <v>2</v>
      </c>
      <c r="AE13" s="10">
        <v>3</v>
      </c>
      <c r="AF13" s="10">
        <f>AD13+AE13</f>
        <v>5</v>
      </c>
      <c r="AG13" s="10">
        <v>18</v>
      </c>
      <c r="AH13" s="10">
        <v>6</v>
      </c>
      <c r="AI13" s="10">
        <f>N13+P13+R13+T13+V13</f>
        <v>66</v>
      </c>
      <c r="AJ13" s="10">
        <f>O13+Q13+S13+U13+W13</f>
        <v>59</v>
      </c>
      <c r="AK13" s="10">
        <v>3</v>
      </c>
      <c r="AL13" s="10">
        <f>5 - Table1[[#This Row],[Win Team A]]</f>
        <v>2</v>
      </c>
      <c r="AM13" s="10" t="s">
        <v>74</v>
      </c>
      <c r="AN13" s="10" t="s">
        <v>113</v>
      </c>
      <c r="AO13" s="10" t="s">
        <v>144</v>
      </c>
      <c r="AP13" s="10" t="s">
        <v>150</v>
      </c>
      <c r="AQ13" s="10" t="s">
        <v>114</v>
      </c>
      <c r="AR13" s="10" t="s">
        <v>80</v>
      </c>
      <c r="AS13" s="10"/>
      <c r="AT13" s="10"/>
      <c r="AU13" s="10" t="s">
        <v>116</v>
      </c>
      <c r="AV13" s="1" t="s">
        <v>83</v>
      </c>
      <c r="AW13" s="10" t="s">
        <v>118</v>
      </c>
      <c r="AX13" s="10" t="s">
        <v>85</v>
      </c>
      <c r="AY13" s="10" t="s">
        <v>120</v>
      </c>
      <c r="AZ13" s="10" t="s">
        <v>87</v>
      </c>
      <c r="BA13" s="14"/>
      <c r="BB13" s="10" t="s">
        <v>89</v>
      </c>
      <c r="BC13" s="14"/>
      <c r="BD13" s="10" t="s">
        <v>91</v>
      </c>
      <c r="BE13" s="14"/>
      <c r="BF13" s="14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3"/>
      <c r="BV13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jain</dc:creator>
  <cp:keywords/>
  <dc:description/>
  <cp:lastModifiedBy>Abhijit S U</cp:lastModifiedBy>
  <cp:revision/>
  <dcterms:created xsi:type="dcterms:W3CDTF">2025-04-24T09:59:28Z</dcterms:created>
  <dcterms:modified xsi:type="dcterms:W3CDTF">2025-04-26T09:56:00Z</dcterms:modified>
  <cp:category/>
  <cp:contentStatus/>
</cp:coreProperties>
</file>