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875152E-280E-4E5B-A52B-2954196F4A10}" xr6:coauthVersionLast="41" xr6:coauthVersionMax="41" xr10:uidLastSave="{00000000-0000-0000-0000-000000000000}"/>
  <bookViews>
    <workbookView xWindow="-108" yWindow="-108" windowWidth="23256" windowHeight="12456" xr2:uid="{94784AB6-F48D-4B2F-9CAD-E49DDD35DEDC}"/>
  </bookViews>
  <sheets>
    <sheet name="all monthes" sheetId="1" r:id="rId1"/>
    <sheet name="per month " sheetId="2" r:id="rId2"/>
    <sheet name="info" sheetId="3" r:id="rId3"/>
  </sheets>
  <externalReferences>
    <externalReference r:id="rId4"/>
    <externalReference r:id="rId5"/>
  </externalReferences>
  <definedNames>
    <definedName name="_xlnm._FilterDatabase" localSheetId="0" hidden="1">'all monthes'!$E$2:$BS$533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4" i="1" l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3" i="1"/>
  <c r="BQ3" i="1" l="1"/>
  <c r="BV3" i="1" s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V10" i="1" l="1"/>
  <c r="BW10" i="1" s="1"/>
  <c r="BY10" i="1"/>
  <c r="BZ10" i="1" s="1"/>
  <c r="CA10" i="1" s="1"/>
  <c r="BV29" i="1"/>
  <c r="BW29" i="1" s="1"/>
  <c r="BY29" i="1"/>
  <c r="BZ29" i="1" s="1"/>
  <c r="CA29" i="1" s="1"/>
  <c r="BV21" i="1"/>
  <c r="BW21" i="1" s="1"/>
  <c r="BY21" i="1"/>
  <c r="BZ21" i="1" s="1"/>
  <c r="CA21" i="1" s="1"/>
  <c r="BV17" i="1"/>
  <c r="BW17" i="1" s="1"/>
  <c r="BY17" i="1"/>
  <c r="BZ17" i="1" s="1"/>
  <c r="CA17" i="1" s="1"/>
  <c r="BV13" i="1"/>
  <c r="BW13" i="1" s="1"/>
  <c r="BY13" i="1"/>
  <c r="BZ13" i="1" s="1"/>
  <c r="CA13" i="1" s="1"/>
  <c r="BV9" i="1"/>
  <c r="BW9" i="1" s="1"/>
  <c r="BY9" i="1"/>
  <c r="BZ9" i="1" s="1"/>
  <c r="CA9" i="1" s="1"/>
  <c r="BY5" i="1"/>
  <c r="BZ5" i="1" s="1"/>
  <c r="BV5" i="1"/>
  <c r="BW5" i="1" s="1"/>
  <c r="BY28" i="1"/>
  <c r="BZ28" i="1" s="1"/>
  <c r="BV28" i="1"/>
  <c r="BW28" i="1" s="1"/>
  <c r="BY24" i="1"/>
  <c r="BZ24" i="1" s="1"/>
  <c r="BV24" i="1"/>
  <c r="BW24" i="1" s="1"/>
  <c r="BY20" i="1"/>
  <c r="BZ20" i="1" s="1"/>
  <c r="BV20" i="1"/>
  <c r="BW20" i="1" s="1"/>
  <c r="BY16" i="1"/>
  <c r="BZ16" i="1" s="1"/>
  <c r="BV16" i="1"/>
  <c r="BW16" i="1" s="1"/>
  <c r="BY12" i="1"/>
  <c r="BZ12" i="1" s="1"/>
  <c r="BV12" i="1"/>
  <c r="BW12" i="1" s="1"/>
  <c r="BY8" i="1"/>
  <c r="BZ8" i="1" s="1"/>
  <c r="BV8" i="1"/>
  <c r="BW8" i="1" s="1"/>
  <c r="BY4" i="1"/>
  <c r="BZ4" i="1" s="1"/>
  <c r="BV4" i="1"/>
  <c r="BW4" i="1" s="1"/>
  <c r="BV30" i="1"/>
  <c r="BW30" i="1" s="1"/>
  <c r="BY30" i="1"/>
  <c r="BZ30" i="1" s="1"/>
  <c r="CA30" i="1" s="1"/>
  <c r="BV26" i="1"/>
  <c r="BW26" i="1" s="1"/>
  <c r="BY26" i="1"/>
  <c r="BZ26" i="1" s="1"/>
  <c r="CA26" i="1" s="1"/>
  <c r="BV22" i="1"/>
  <c r="BW22" i="1" s="1"/>
  <c r="BY22" i="1"/>
  <c r="BZ22" i="1" s="1"/>
  <c r="CA22" i="1" s="1"/>
  <c r="BV18" i="1"/>
  <c r="BW18" i="1" s="1"/>
  <c r="BY18" i="1"/>
  <c r="BZ18" i="1" s="1"/>
  <c r="CA18" i="1" s="1"/>
  <c r="BV14" i="1"/>
  <c r="BW14" i="1" s="1"/>
  <c r="BY14" i="1"/>
  <c r="BZ14" i="1" s="1"/>
  <c r="CA14" i="1" s="1"/>
  <c r="BV6" i="1"/>
  <c r="BW6" i="1" s="1"/>
  <c r="BY6" i="1"/>
  <c r="BZ6" i="1" s="1"/>
  <c r="CA6" i="1" s="1"/>
  <c r="BV25" i="1"/>
  <c r="BW25" i="1" s="1"/>
  <c r="BY25" i="1"/>
  <c r="BZ25" i="1" s="1"/>
  <c r="CA25" i="1" s="1"/>
  <c r="BV31" i="1"/>
  <c r="BW31" i="1" s="1"/>
  <c r="BY31" i="1"/>
  <c r="BZ31" i="1" s="1"/>
  <c r="CA31" i="1" s="1"/>
  <c r="BV27" i="1"/>
  <c r="BW27" i="1" s="1"/>
  <c r="BY27" i="1"/>
  <c r="BZ27" i="1" s="1"/>
  <c r="CA27" i="1" s="1"/>
  <c r="BV23" i="1"/>
  <c r="BW23" i="1" s="1"/>
  <c r="BY23" i="1"/>
  <c r="BZ23" i="1" s="1"/>
  <c r="CA23" i="1" s="1"/>
  <c r="BV19" i="1"/>
  <c r="BW19" i="1" s="1"/>
  <c r="BY19" i="1"/>
  <c r="BZ19" i="1" s="1"/>
  <c r="CA19" i="1" s="1"/>
  <c r="BV15" i="1"/>
  <c r="BW15" i="1" s="1"/>
  <c r="BY15" i="1"/>
  <c r="BZ15" i="1" s="1"/>
  <c r="CA15" i="1" s="1"/>
  <c r="BV11" i="1"/>
  <c r="BW11" i="1" s="1"/>
  <c r="BY11" i="1"/>
  <c r="BZ11" i="1" s="1"/>
  <c r="CA11" i="1" s="1"/>
  <c r="BV7" i="1"/>
  <c r="BW7" i="1" s="1"/>
  <c r="BY7" i="1"/>
  <c r="BZ7" i="1" s="1"/>
  <c r="CA7" i="1" s="1"/>
  <c r="BS20" i="1"/>
  <c r="BU20" i="1" s="1"/>
  <c r="BS16" i="1"/>
  <c r="BU16" i="1" s="1"/>
  <c r="BS12" i="1"/>
  <c r="BU12" i="1" s="1"/>
  <c r="BS8" i="1"/>
  <c r="BU8" i="1" s="1"/>
  <c r="BS4" i="1"/>
  <c r="BU4" i="1" s="1"/>
  <c r="BS31" i="1"/>
  <c r="BU31" i="1" s="1"/>
  <c r="BS30" i="1"/>
  <c r="BU30" i="1" s="1"/>
  <c r="BS29" i="1"/>
  <c r="BU29" i="1" s="1"/>
  <c r="BS13" i="1"/>
  <c r="BU13" i="1" s="1"/>
  <c r="BS28" i="1"/>
  <c r="BU28" i="1" s="1"/>
  <c r="BS24" i="1"/>
  <c r="BU24" i="1" s="1"/>
  <c r="BS11" i="1"/>
  <c r="BU11" i="1" s="1"/>
  <c r="BS7" i="1"/>
  <c r="BU7" i="1" s="1"/>
  <c r="BS27" i="1"/>
  <c r="BU27" i="1" s="1"/>
  <c r="BS23" i="1"/>
  <c r="BU23" i="1" s="1"/>
  <c r="BS19" i="1"/>
  <c r="BU19" i="1" s="1"/>
  <c r="BS15" i="1"/>
  <c r="BU15" i="1" s="1"/>
  <c r="BS10" i="1"/>
  <c r="BU10" i="1" s="1"/>
  <c r="BS6" i="1"/>
  <c r="BU6" i="1" s="1"/>
  <c r="BS26" i="1"/>
  <c r="BU26" i="1" s="1"/>
  <c r="BS22" i="1"/>
  <c r="BU22" i="1" s="1"/>
  <c r="BS18" i="1"/>
  <c r="BU18" i="1" s="1"/>
  <c r="BS14" i="1"/>
  <c r="BU14" i="1" s="1"/>
  <c r="BS9" i="1"/>
  <c r="BU9" i="1" s="1"/>
  <c r="BS5" i="1"/>
  <c r="BU5" i="1" s="1"/>
  <c r="BS25" i="1"/>
  <c r="BU25" i="1" s="1"/>
  <c r="BS21" i="1"/>
  <c r="BU21" i="1" s="1"/>
  <c r="BS17" i="1"/>
  <c r="BU17" i="1" s="1"/>
  <c r="CA12" i="1" l="1"/>
  <c r="CA28" i="1"/>
  <c r="CA4" i="1"/>
  <c r="CA20" i="1"/>
  <c r="CA8" i="1"/>
  <c r="CA16" i="1"/>
  <c r="CA24" i="1"/>
  <c r="CA5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4" i="1"/>
  <c r="BI3" i="1" l="1"/>
  <c r="E3" i="2" l="1"/>
  <c r="J3" i="2" l="1"/>
  <c r="N3" i="2" s="1"/>
  <c r="G3" i="2"/>
  <c r="BY560" i="1"/>
  <c r="BY559" i="1"/>
  <c r="BY558" i="1"/>
  <c r="BY557" i="1"/>
  <c r="BY556" i="1"/>
  <c r="BY555" i="1"/>
  <c r="BY554" i="1"/>
  <c r="BY553" i="1"/>
  <c r="BY552" i="1"/>
  <c r="BY551" i="1"/>
  <c r="BY550" i="1"/>
  <c r="BY549" i="1"/>
  <c r="BY548" i="1"/>
  <c r="BY547" i="1"/>
  <c r="BY546" i="1"/>
  <c r="BY545" i="1"/>
  <c r="BY544" i="1"/>
  <c r="BY543" i="1"/>
  <c r="BY542" i="1"/>
  <c r="BY541" i="1"/>
  <c r="BY540" i="1"/>
  <c r="BY539" i="1"/>
  <c r="BY538" i="1"/>
  <c r="BY537" i="1"/>
  <c r="BY536" i="1"/>
  <c r="BY535" i="1"/>
  <c r="BY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W3" i="1"/>
  <c r="BS3" i="1" l="1"/>
  <c r="BU3" i="1" s="1"/>
  <c r="BY3" i="1"/>
  <c r="BZ3" i="1" s="1"/>
  <c r="CA3" i="1" s="1"/>
</calcChain>
</file>

<file path=xl/sharedStrings.xml><?xml version="1.0" encoding="utf-8"?>
<sst xmlns="http://schemas.openxmlformats.org/spreadsheetml/2006/main" count="849" uniqueCount="323">
  <si>
    <t>TENANT NAME</t>
  </si>
  <si>
    <t xml:space="preserve">UNIT NO </t>
  </si>
  <si>
    <t xml:space="preserve">total period </t>
  </si>
  <si>
    <t>grace period</t>
  </si>
  <si>
    <t>Lease from:</t>
  </si>
  <si>
    <t xml:space="preserve">LEASE TO </t>
  </si>
  <si>
    <t xml:space="preserve">Actual revnue period </t>
  </si>
  <si>
    <t xml:space="preserve">RENT AMOUNT </t>
  </si>
  <si>
    <t>Actual Revenue</t>
  </si>
  <si>
    <t xml:space="preserve">PAID </t>
  </si>
  <si>
    <t xml:space="preserve">OUTSTANDING </t>
  </si>
  <si>
    <t xml:space="preserve">Deferred Revenue PERIOD </t>
  </si>
  <si>
    <t>Deferred Revenue</t>
  </si>
  <si>
    <t>total cheques</t>
  </si>
  <si>
    <t>B.CHEQUES</t>
  </si>
  <si>
    <t>COVERD PDC</t>
  </si>
  <si>
    <t>NOT COVER</t>
  </si>
  <si>
    <t xml:space="preserve">LAST UPDATE </t>
  </si>
  <si>
    <t>security cheq</t>
  </si>
  <si>
    <t>Vacant</t>
  </si>
  <si>
    <t>Current Month Calculation -  OCT  2022</t>
  </si>
  <si>
    <t>From:</t>
  </si>
  <si>
    <t>To:</t>
  </si>
  <si>
    <t>Invoice No.</t>
  </si>
  <si>
    <t>Invoice Date</t>
  </si>
  <si>
    <t>Rent Amount</t>
  </si>
  <si>
    <t>Grace 
Period</t>
  </si>
  <si>
    <t>Receivables</t>
  </si>
  <si>
    <t>Status</t>
  </si>
  <si>
    <t xml:space="preserve">tenant name </t>
  </si>
  <si>
    <t>mounir</t>
  </si>
  <si>
    <t xml:space="preserve">unit refernce </t>
  </si>
  <si>
    <t>GRACE Amount</t>
  </si>
  <si>
    <t>paid</t>
  </si>
  <si>
    <t>Tikka Nights Grills | Mashwiyat Layali Thika</t>
  </si>
  <si>
    <t>Diet House Company</t>
  </si>
  <si>
    <t>Petra Restaurant</t>
  </si>
  <si>
    <t>Aldar Optics 2</t>
  </si>
  <si>
    <t>Dargham Décor</t>
  </si>
  <si>
    <t>Platinum House Trading &amp; Contracting | Bilatin House for Trading &amp; Contracting</t>
  </si>
  <si>
    <t>Arabian For Real Estate Services &amp; Cont.</t>
  </si>
  <si>
    <t>Al Jazeera Al Naama Real Estate Brokerage Co.</t>
  </si>
  <si>
    <t>Mohammed Khalid Swaid Al Hajri</t>
  </si>
  <si>
    <t>Fire Facility Management</t>
  </si>
  <si>
    <t>Khaled Abdullah Turki Alsubaie</t>
  </si>
  <si>
    <t>United Development Group</t>
  </si>
  <si>
    <t>New Trading and Contracting</t>
  </si>
  <si>
    <t>Bakheit Bilal Abdulla Bakheit</t>
  </si>
  <si>
    <t>Hassan Baker Abdel Karim Ibrahim Baker</t>
  </si>
  <si>
    <t>Muhammad Ali Brik Al-Dahhak Al-Marri</t>
  </si>
  <si>
    <t>Noras House for Gifts</t>
  </si>
  <si>
    <t>Deliveroo Transport Goods for Customers</t>
  </si>
  <si>
    <t>Scientific Drilling Controls Limited</t>
  </si>
  <si>
    <t>Abdul Rahman Salem Hamad Saleh AbaAlzamat</t>
  </si>
  <si>
    <t>Zenith Electromechanical Contracting</t>
  </si>
  <si>
    <t>Fahad Seif Dael Al-Juffali Al-Nuaimi 
(PH Consulting &amp; Hospitality)</t>
  </si>
  <si>
    <t>Al Nakeel Manpower Agency</t>
  </si>
  <si>
    <t>Arkan Baytak Real Estate Broker</t>
  </si>
  <si>
    <t>Vodafone Qatar Q.S.C.P.</t>
  </si>
  <si>
    <t>Tenant code</t>
  </si>
  <si>
    <t>1,2,3,4 + 1</t>
  </si>
  <si>
    <t>Unit Type</t>
  </si>
  <si>
    <t>Floor</t>
  </si>
  <si>
    <t>Unit Status</t>
  </si>
  <si>
    <t>Tenant Status</t>
  </si>
  <si>
    <t>Kahramaa</t>
  </si>
  <si>
    <t>Contract Status</t>
  </si>
  <si>
    <t>1st Party</t>
  </si>
  <si>
    <t>Payment Method</t>
  </si>
  <si>
    <t>Guarantee Type</t>
  </si>
  <si>
    <t>Signature Checking</t>
  </si>
  <si>
    <t>Month Calculation</t>
  </si>
  <si>
    <t>fisel al sharafi</t>
  </si>
  <si>
    <t xml:space="preserve">4 showroom + office </t>
  </si>
  <si>
    <t xml:space="preserve">G </t>
  </si>
  <si>
    <t>Occupied</t>
  </si>
  <si>
    <t>New</t>
  </si>
  <si>
    <t>Jazira - Jazira</t>
  </si>
  <si>
    <t>Auto Renewed</t>
  </si>
  <si>
    <t>Mr. Salem Al Sharafi</t>
  </si>
  <si>
    <t>Cash</t>
  </si>
  <si>
    <t>Personal Cheque</t>
  </si>
  <si>
    <t>Yes</t>
  </si>
  <si>
    <t>Paid</t>
  </si>
  <si>
    <t>Apartment</t>
  </si>
  <si>
    <t>1st Floor</t>
  </si>
  <si>
    <t>Old</t>
  </si>
  <si>
    <t>Jazira - Tenant</t>
  </si>
  <si>
    <t>Long Term</t>
  </si>
  <si>
    <t>S. Al-Sharafi &amp; J. Al-Thani</t>
  </si>
  <si>
    <t>PDC</t>
  </si>
  <si>
    <t>Company Cheque</t>
  </si>
  <si>
    <t>No</t>
  </si>
  <si>
    <t>Outstanding</t>
  </si>
  <si>
    <t>2nd Floor</t>
  </si>
  <si>
    <t>Related Parties</t>
  </si>
  <si>
    <t>Related Party</t>
  </si>
  <si>
    <t>Tenant - Tenant</t>
  </si>
  <si>
    <t>Near Expiry</t>
  </si>
  <si>
    <t>Cheque</t>
  </si>
  <si>
    <t>BANK L/G</t>
  </si>
  <si>
    <t>Partial</t>
  </si>
  <si>
    <t>3rd Floor</t>
  </si>
  <si>
    <t>Demolished</t>
  </si>
  <si>
    <t>Acquired</t>
  </si>
  <si>
    <t>Unidentified</t>
  </si>
  <si>
    <t>Bank Transfer</t>
  </si>
  <si>
    <t>Letter</t>
  </si>
  <si>
    <t>Garage + WH + Accom</t>
  </si>
  <si>
    <t>4th Floor</t>
  </si>
  <si>
    <t>Legal</t>
  </si>
  <si>
    <t>N/A</t>
  </si>
  <si>
    <t>Mezannine</t>
  </si>
  <si>
    <t>5th Floor</t>
  </si>
  <si>
    <t>Court</t>
  </si>
  <si>
    <t>Renewed</t>
  </si>
  <si>
    <t>Owners C/A</t>
  </si>
  <si>
    <t>Office</t>
  </si>
  <si>
    <t>6th Floor</t>
  </si>
  <si>
    <t>Reserved</t>
  </si>
  <si>
    <t>Roof</t>
  </si>
  <si>
    <t>Shop</t>
  </si>
  <si>
    <t>Roof Floor</t>
  </si>
  <si>
    <t>Showroom</t>
  </si>
  <si>
    <t>Basement</t>
  </si>
  <si>
    <t>Staff accomd + showroom</t>
  </si>
  <si>
    <t>Storage</t>
  </si>
  <si>
    <t>Villa</t>
  </si>
  <si>
    <t>Warehouse</t>
  </si>
  <si>
    <t>WH + Accom</t>
  </si>
  <si>
    <t>WH + Office + Accom</t>
  </si>
  <si>
    <t>Showroom + store</t>
  </si>
  <si>
    <t>unit type</t>
  </si>
  <si>
    <t xml:space="preserve"> showroom + office </t>
  </si>
  <si>
    <t xml:space="preserve"> office </t>
  </si>
  <si>
    <t xml:space="preserve"> showroom + office</t>
  </si>
  <si>
    <t>ID.NO</t>
  </si>
  <si>
    <t>Khalid Abdullah Hussein Hilal Al Hilal | Urgent Car</t>
  </si>
  <si>
    <t>floor</t>
  </si>
  <si>
    <t>Area / m2</t>
  </si>
  <si>
    <t xml:space="preserve">Mobile No </t>
  </si>
  <si>
    <t>Email</t>
  </si>
  <si>
    <t>P.O Box</t>
  </si>
  <si>
    <t xml:space="preserve">status </t>
  </si>
  <si>
    <t>TENANT DATA</t>
  </si>
  <si>
    <t xml:space="preserve">REVNUE CODE </t>
  </si>
  <si>
    <t>TOTAL PERIOD</t>
  </si>
  <si>
    <t>UNIT REF</t>
  </si>
  <si>
    <t xml:space="preserve">STATUS </t>
  </si>
  <si>
    <t xml:space="preserve">UNITS Data </t>
  </si>
  <si>
    <t>Unit Rental 
Rate</t>
  </si>
  <si>
    <t>B0010-GS1</t>
  </si>
  <si>
    <t>B0010-GS2</t>
  </si>
  <si>
    <t>B0010-GS3</t>
  </si>
  <si>
    <t>B0010-GS4</t>
  </si>
  <si>
    <t>B0010-FO1</t>
  </si>
  <si>
    <t>B0010-FO2</t>
  </si>
  <si>
    <t>B0010-FO3</t>
  </si>
  <si>
    <t>B0010-FO4</t>
  </si>
  <si>
    <t>B0010-FO5</t>
  </si>
  <si>
    <t>B0010-FO6</t>
  </si>
  <si>
    <t>B0010-FO8</t>
  </si>
  <si>
    <t>B0010-FO9</t>
  </si>
  <si>
    <t>B0010-FO10</t>
  </si>
  <si>
    <t>B0010-SO1</t>
  </si>
  <si>
    <t>B0010-SO3</t>
  </si>
  <si>
    <t>B0010-SO4</t>
  </si>
  <si>
    <t>B0010-SO5</t>
  </si>
  <si>
    <t>B0010-SO6</t>
  </si>
  <si>
    <t>B0010-SO7</t>
  </si>
  <si>
    <t>B0010-SO8</t>
  </si>
  <si>
    <t>B0010-SO9</t>
  </si>
  <si>
    <t>B0010-SO10</t>
  </si>
  <si>
    <t>B0010-GO1</t>
  </si>
  <si>
    <t>B0010-GO2</t>
  </si>
  <si>
    <t>B0010-GO3</t>
  </si>
  <si>
    <t>B0010-RR1</t>
  </si>
  <si>
    <t xml:space="preserve">FILE NO </t>
  </si>
  <si>
    <t>B0010-GS5</t>
  </si>
  <si>
    <t>B0010-FO7</t>
  </si>
  <si>
    <t>B0010-SO2</t>
  </si>
  <si>
    <t xml:space="preserve">BUILDING DATA </t>
  </si>
  <si>
    <t xml:space="preserve">SN </t>
  </si>
  <si>
    <t xml:space="preserve">property Name </t>
  </si>
  <si>
    <t>Bldg No</t>
  </si>
  <si>
    <t>ST.NO</t>
  </si>
  <si>
    <t>ZONE.NO</t>
  </si>
  <si>
    <t xml:space="preserve">CITY NAME </t>
  </si>
  <si>
    <t xml:space="preserve">BUILDING CODE </t>
  </si>
  <si>
    <t xml:space="preserve">ZONE NAME </t>
  </si>
  <si>
    <t>ownership No</t>
  </si>
  <si>
    <t xml:space="preserve">ownership type </t>
  </si>
  <si>
    <t>PIN.NO</t>
  </si>
  <si>
    <t>Al Aziziya 1 (العزيزية 1)</t>
  </si>
  <si>
    <t>B0010</t>
  </si>
  <si>
    <t>Al Aziziya</t>
  </si>
  <si>
    <t>Al Rayyan</t>
  </si>
  <si>
    <t xml:space="preserve">Title Deed </t>
  </si>
  <si>
    <t>payment methode</t>
  </si>
  <si>
    <t xml:space="preserve">Cheque </t>
  </si>
  <si>
    <t xml:space="preserve">Actual Revenue  up to date </t>
  </si>
  <si>
    <t xml:space="preserve">STATEMENT DETAILS </t>
  </si>
  <si>
    <t>01.11.2022</t>
  </si>
  <si>
    <t>01.12.2021</t>
  </si>
  <si>
    <t>31.12.2023</t>
  </si>
  <si>
    <t>15.02.2022</t>
  </si>
  <si>
    <t>14.05.2025</t>
  </si>
  <si>
    <t>01.05.2022</t>
  </si>
  <si>
    <t>31.12.2022</t>
  </si>
  <si>
    <t>15.12.2021</t>
  </si>
  <si>
    <t>01.03.2022</t>
  </si>
  <si>
    <t>31.03.2023</t>
  </si>
  <si>
    <t>01.09.2022</t>
  </si>
  <si>
    <t>15.07.2022</t>
  </si>
  <si>
    <t>14.07.2023</t>
  </si>
  <si>
    <t>01.02.2022</t>
  </si>
  <si>
    <t>28.02.2023</t>
  </si>
  <si>
    <t>31.10.2023</t>
  </si>
  <si>
    <t>10.05.2022</t>
  </si>
  <si>
    <t>09.06.2023</t>
  </si>
  <si>
    <t>31.01.2023</t>
  </si>
  <si>
    <t>01.06.2022</t>
  </si>
  <si>
    <t>30.06.2023</t>
  </si>
  <si>
    <t>10.03.2021</t>
  </si>
  <si>
    <t>01.03.2021</t>
  </si>
  <si>
    <t>01.01.2022</t>
  </si>
  <si>
    <t>15.03.2022</t>
  </si>
  <si>
    <t>01.08.2019</t>
  </si>
  <si>
    <t>31.07.2039</t>
  </si>
  <si>
    <t>30.11.2022</t>
  </si>
  <si>
    <t>30.09.2023</t>
  </si>
  <si>
    <t>01.07.2022</t>
  </si>
  <si>
    <t>01.08.2022</t>
  </si>
  <si>
    <t>31.07.2023</t>
  </si>
  <si>
    <t>31.05.2023</t>
  </si>
  <si>
    <t>09.03.2023</t>
  </si>
  <si>
    <t>15.09.2022</t>
  </si>
  <si>
    <t>14.09.2023</t>
  </si>
  <si>
    <t>14.04.2023</t>
  </si>
  <si>
    <t>15.10.2022</t>
  </si>
  <si>
    <t>14.10.2023</t>
  </si>
  <si>
    <t>30.04.2023</t>
  </si>
  <si>
    <t>15.01.2022</t>
  </si>
  <si>
    <t>14.11.2022</t>
  </si>
  <si>
    <t>15.12.2022</t>
  </si>
  <si>
    <t>Owner's Friend (New tenant)
(Old Graffiti Shop - with court status)</t>
  </si>
  <si>
    <t>Shawarma Al Khabbaz Restaurant</t>
  </si>
  <si>
    <t>Sheikh Mohammed Nasser Ahmed Al-Thani | CHKN Restaurant</t>
  </si>
  <si>
    <t>Axe Sushi Restaurant</t>
  </si>
  <si>
    <t>Ismaeel Abdulsamad M S Al-Makei 
Servet For Juices and Ice cream</t>
  </si>
  <si>
    <t>Thobe Al-Meeza for Women's Sewing | Hamad Mubarak Saeed Ali Al Rashdi</t>
  </si>
  <si>
    <t>Fahid Saif Ali Saif Al Azba | Mazaj Café</t>
  </si>
  <si>
    <t>Qatar National Broadband Network Company</t>
  </si>
  <si>
    <t>Al-Edari Engineering and Services Company</t>
  </si>
  <si>
    <t>Al Thiqa Al Almia Real Estate</t>
  </si>
  <si>
    <t>Zerah International Trading</t>
  </si>
  <si>
    <t>Braeb Line for Restaurant Management and | Prepline</t>
  </si>
  <si>
    <t>Magic Real Estate</t>
  </si>
  <si>
    <t>Al Rayyan Restaurant Management</t>
  </si>
  <si>
    <t>Luxury Design</t>
  </si>
  <si>
    <t>Aquash Qatar | Eco Wash Qatar</t>
  </si>
  <si>
    <t>Hamad Jaber Khalid Rashid Al-Qashouti</t>
  </si>
  <si>
    <t>Establishment Card</t>
  </si>
  <si>
    <t>None</t>
  </si>
  <si>
    <t>63290|39388</t>
  </si>
  <si>
    <t xml:space="preserve">Vacant date </t>
  </si>
  <si>
    <t xml:space="preserve">vacant Reason </t>
  </si>
  <si>
    <t>Al Aziziya 2 (العزيزية 2)</t>
  </si>
  <si>
    <t>B0011</t>
  </si>
  <si>
    <t>B0011-GS1</t>
  </si>
  <si>
    <t>B0011-GS2</t>
  </si>
  <si>
    <t>B0011-GS3</t>
  </si>
  <si>
    <t>B0011-GS4</t>
  </si>
  <si>
    <t>B0011-GS5</t>
  </si>
  <si>
    <t>B0011-GS6</t>
  </si>
  <si>
    <t>B0011-GS7</t>
  </si>
  <si>
    <t>B0011-GS8</t>
  </si>
  <si>
    <t>B0011-GO1</t>
  </si>
  <si>
    <t>B0011-FO1</t>
  </si>
  <si>
    <t>B0011-FO2</t>
  </si>
  <si>
    <t>B0011-FO4</t>
  </si>
  <si>
    <t>B0011-FO5</t>
  </si>
  <si>
    <t>B0011-SO1</t>
  </si>
  <si>
    <t>B0011-SO2</t>
  </si>
  <si>
    <t>B0011-SO3</t>
  </si>
  <si>
    <t>B0011-SO4</t>
  </si>
  <si>
    <t>B0011-SO5</t>
  </si>
  <si>
    <t>G-1</t>
  </si>
  <si>
    <t>122-15151-1254</t>
  </si>
  <si>
    <t xml:space="preserve">Remarks </t>
  </si>
  <si>
    <t>Elec. No.</t>
  </si>
  <si>
    <t>Water No.</t>
  </si>
  <si>
    <t>Last paid invoice</t>
  </si>
  <si>
    <t>Amount</t>
  </si>
  <si>
    <t>Remarks</t>
  </si>
  <si>
    <t xml:space="preserve">ELECTRIC DATA </t>
  </si>
  <si>
    <t>Average/M</t>
  </si>
  <si>
    <t xml:space="preserve">CONTRACT DATA </t>
  </si>
  <si>
    <t xml:space="preserve">2nd party </t>
  </si>
  <si>
    <t>Sponsor</t>
  </si>
  <si>
    <t>Sponsor ID</t>
  </si>
  <si>
    <t>Mobile No.</t>
  </si>
  <si>
    <t>Attestation No.</t>
  </si>
  <si>
    <t>Attestation Expiry</t>
  </si>
  <si>
    <t xml:space="preserve">Remaning month </t>
  </si>
  <si>
    <t>1st Lease
Signing Date</t>
  </si>
  <si>
    <t>Lease Signed Date</t>
  </si>
  <si>
    <t>Lease to</t>
  </si>
  <si>
    <t>Total contract period</t>
  </si>
  <si>
    <t xml:space="preserve">how many month automatic calculate </t>
  </si>
  <si>
    <t xml:space="preserve">Remaning period </t>
  </si>
  <si>
    <t xml:space="preserve">how many month calculate automatic </t>
  </si>
  <si>
    <t xml:space="preserve">Discount </t>
  </si>
  <si>
    <t>Increment term</t>
  </si>
  <si>
    <t>Approved by:</t>
  </si>
  <si>
    <t>Start date:</t>
  </si>
  <si>
    <t>End date:</t>
  </si>
  <si>
    <t>Period in months</t>
  </si>
  <si>
    <t>Period in Days</t>
  </si>
  <si>
    <t xml:space="preserve">Grace period </t>
  </si>
  <si>
    <t>1st Grace</t>
  </si>
  <si>
    <t>2nd Grace</t>
  </si>
  <si>
    <t>3rd 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</si>
</sst>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QAR]\ * #,##0.00_);_([$QAR]\ * \(#,##0.00\);_([$QAR]\ * &quot;-&quot;??_);_(@_)"/>
    <numFmt numFmtId="165" formatCode="_(* #,##0_);_(* \(#,##0\);_(* &quot;-&quot;??_);_(@_)"/>
    <numFmt numFmtId="166" formatCode="[$-409]d\-mmm\-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7" tint="0.59996337778862885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/>
      <right style="thin">
        <color theme="7" tint="0.59996337778862885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37" fontId="0" fillId="0" borderId="0" xfId="0" applyNumberFormat="1"/>
    <xf numFmtId="164" fontId="0" fillId="0" borderId="0" xfId="1" applyNumberFormat="1" applyFont="1" applyFill="1"/>
    <xf numFmtId="165" fontId="0" fillId="0" borderId="0" xfId="1" applyNumberFormat="1" applyFont="1" applyFill="1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14" fontId="9" fillId="0" borderId="0" xfId="0" applyNumberFormat="1" applyFont="1"/>
    <xf numFmtId="37" fontId="9" fillId="0" borderId="0" xfId="0" applyNumberFormat="1" applyFont="1"/>
    <xf numFmtId="0" fontId="9" fillId="0" borderId="0" xfId="0" applyFont="1"/>
    <xf numFmtId="14" fontId="0" fillId="0" borderId="0" xfId="0" applyNumberFormat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14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37" fontId="2" fillId="0" borderId="0" xfId="0" applyNumberFormat="1" applyFont="1"/>
    <xf numFmtId="164" fontId="2" fillId="0" borderId="0" xfId="0" applyNumberFormat="1" applyFont="1"/>
    <xf numFmtId="165" fontId="2" fillId="0" borderId="0" xfId="1" applyNumberFormat="1" applyFont="1" applyFill="1"/>
    <xf numFmtId="165" fontId="2" fillId="0" borderId="0" xfId="0" applyNumberFormat="1" applyFont="1"/>
    <xf numFmtId="0" fontId="14" fillId="0" borderId="6" xfId="0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7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7" fillId="0" borderId="4" xfId="0" applyFont="1" applyBorder="1" applyAlignment="1">
      <alignment horizontal="left" vertical="center" wrapText="1"/>
    </xf>
    <xf numFmtId="1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37" fontId="3" fillId="0" borderId="0" xfId="0" applyNumberFormat="1" applyFont="1"/>
    <xf numFmtId="164" fontId="3" fillId="0" borderId="0" xfId="0" applyNumberFormat="1" applyFont="1"/>
    <xf numFmtId="165" fontId="3" fillId="0" borderId="0" xfId="1" applyNumberFormat="1" applyFont="1" applyFill="1"/>
    <xf numFmtId="165" fontId="3" fillId="0" borderId="0" xfId="0" applyNumberFormat="1" applyFont="1"/>
    <xf numFmtId="0" fontId="8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43" fontId="5" fillId="3" borderId="11" xfId="1" applyFont="1" applyFill="1" applyBorder="1" applyAlignment="1">
      <alignment horizontal="center" vertical="center"/>
    </xf>
    <xf numFmtId="43" fontId="5" fillId="3" borderId="11" xfId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" fontId="8" fillId="0" borderId="0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6" borderId="13" xfId="0" applyFont="1" applyFill="1" applyBorder="1"/>
    <xf numFmtId="0" fontId="13" fillId="0" borderId="0" xfId="0" applyFont="1"/>
    <xf numFmtId="0" fontId="21" fillId="7" borderId="13" xfId="0" applyFont="1" applyFill="1" applyBorder="1"/>
    <xf numFmtId="0" fontId="21" fillId="8" borderId="13" xfId="0" applyFont="1" applyFill="1" applyBorder="1"/>
    <xf numFmtId="0" fontId="21" fillId="9" borderId="0" xfId="0" applyFont="1" applyFill="1"/>
    <xf numFmtId="0" fontId="21" fillId="10" borderId="0" xfId="0" applyFont="1" applyFill="1"/>
    <xf numFmtId="0" fontId="21" fillId="11" borderId="0" xfId="0" applyFont="1" applyFill="1"/>
    <xf numFmtId="0" fontId="21" fillId="2" borderId="0" xfId="0" applyFont="1" applyFill="1"/>
    <xf numFmtId="0" fontId="7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2" fontId="8" fillId="0" borderId="6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6" fontId="4" fillId="4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166" fontId="4" fillId="0" borderId="5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49" fontId="4" fillId="0" borderId="5" xfId="0" applyNumberFormat="1" applyFont="1" applyFill="1" applyBorder="1" applyAlignment="1">
      <alignment horizontal="center" vertical="center"/>
    </xf>
    <xf numFmtId="1" fontId="2" fillId="0" borderId="0" xfId="0" applyNumberFormat="1" applyFont="1" applyFill="1"/>
    <xf numFmtId="49" fontId="10" fillId="0" borderId="5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vertical="center"/>
    </xf>
    <xf numFmtId="49" fontId="2" fillId="0" borderId="0" xfId="0" applyNumberFormat="1" applyFont="1" applyFill="1" applyAlignment="1">
      <alignment horizontal="center"/>
    </xf>
    <xf numFmtId="49" fontId="18" fillId="0" borderId="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49" fontId="0" fillId="0" borderId="0" xfId="0" applyNumberForma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43" fontId="8" fillId="0" borderId="18" xfId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6" fillId="5" borderId="14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14" borderId="0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49" fontId="18" fillId="14" borderId="27" xfId="0" applyNumberFormat="1" applyFont="1" applyFill="1" applyBorder="1" applyAlignment="1">
      <alignment horizontal="center" vertical="center" wrapText="1"/>
    </xf>
    <xf numFmtId="49" fontId="18" fillId="14" borderId="0" xfId="0" applyNumberFormat="1" applyFont="1" applyFill="1" applyBorder="1" applyAlignment="1">
      <alignment horizontal="center" vertical="center" wrapText="1"/>
    </xf>
    <xf numFmtId="49" fontId="13" fillId="14" borderId="28" xfId="0" applyNumberFormat="1" applyFont="1" applyFill="1" applyBorder="1" applyAlignment="1">
      <alignment horizontal="center" vertical="center" wrapText="1"/>
    </xf>
    <xf numFmtId="0" fontId="5" fillId="14" borderId="28" xfId="0" applyFont="1" applyFill="1" applyBorder="1" applyAlignment="1">
      <alignment horizontal="center" vertical="center" wrapText="1"/>
    </xf>
    <xf numFmtId="0" fontId="0" fillId="14" borderId="29" xfId="0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0" fontId="0" fillId="15" borderId="0" xfId="0" applyFill="1"/>
    <xf numFmtId="3" fontId="0" fillId="15" borderId="0" xfId="0" applyNumberFormat="1" applyFill="1"/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/>
    </xf>
    <xf numFmtId="43" fontId="8" fillId="0" borderId="34" xfId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166" fontId="4" fillId="0" borderId="27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43" fontId="8" fillId="4" borderId="1" xfId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43" fontId="8" fillId="0" borderId="1" xfId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37" fontId="0" fillId="0" borderId="1" xfId="0" applyNumberFormat="1" applyFill="1" applyBorder="1"/>
    <xf numFmtId="1" fontId="0" fillId="0" borderId="1" xfId="0" applyNumberFormat="1" applyFill="1" applyBorder="1"/>
    <xf numFmtId="164" fontId="0" fillId="0" borderId="1" xfId="1" applyNumberFormat="1" applyFont="1" applyFill="1" applyBorder="1"/>
    <xf numFmtId="165" fontId="0" fillId="0" borderId="1" xfId="1" applyNumberFormat="1" applyFont="1" applyFill="1" applyBorder="1"/>
    <xf numFmtId="14" fontId="0" fillId="0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12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0" fontId="22" fillId="11" borderId="23" xfId="0" applyFont="1" applyFill="1" applyBorder="1" applyAlignment="1">
      <alignment horizontal="center"/>
    </xf>
    <xf numFmtId="0" fontId="22" fillId="11" borderId="24" xfId="0" applyFont="1" applyFill="1" applyBorder="1" applyAlignment="1">
      <alignment horizontal="center"/>
    </xf>
    <xf numFmtId="0" fontId="22" fillId="11" borderId="25" xfId="0" applyFont="1" applyFill="1" applyBorder="1" applyAlignment="1">
      <alignment horizontal="center"/>
    </xf>
    <xf numFmtId="0" fontId="24" fillId="13" borderId="30" xfId="0" applyFont="1" applyFill="1" applyBorder="1" applyAlignment="1">
      <alignment horizontal="center"/>
    </xf>
    <xf numFmtId="0" fontId="24" fillId="13" borderId="31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28" fillId="13" borderId="35" xfId="0" applyFont="1" applyFill="1" applyBorder="1" applyAlignment="1">
      <alignment horizontal="center"/>
    </xf>
    <xf numFmtId="0" fontId="28" fillId="13" borderId="13" xfId="0" applyFont="1" applyFill="1" applyBorder="1" applyAlignment="1">
      <alignment horizontal="center"/>
    </xf>
    <xf numFmtId="0" fontId="28" fillId="13" borderId="36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 wrapText="1"/>
    </xf>
    <xf numFmtId="0" fontId="27" fillId="16" borderId="0" xfId="0" applyFont="1" applyFill="1" applyBorder="1" applyAlignment="1">
      <alignment horizontal="center" vertical="center" wrapText="1"/>
    </xf>
    <xf numFmtId="0" fontId="28" fillId="16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QARY/REAL%20ESTATE%20REVIEW/Real%20Estate%20Mastersheet%2010-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Real%20Estate%20Mastersheet%20-%201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"/>
      <sheetName val="Sheet1"/>
      <sheetName val="Sheet2"/>
      <sheetName val="Sheet3"/>
      <sheetName val="Sheet4"/>
      <sheetName val="Sheet6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Vacated"/>
      <sheetName val="Service"/>
      <sheetName val="A. Expiry"/>
      <sheetName val="C. Expiry"/>
      <sheetName val="Vacant"/>
      <sheetName val="DVali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22B0-F70E-4D1B-9C10-799C605367B8}">
  <dimension ref="A1:CG560"/>
  <sheetViews>
    <sheetView tabSelected="1" workbookViewId="0">
      <pane ySplit="2" topLeftCell="A3" activePane="bottomLeft" state="frozen"/>
      <selection activeCell="J1" sqref="J1"/>
      <selection pane="bottomLeft" activeCell="BC7" sqref="BC7"/>
    </sheetView>
  </sheetViews>
  <sheetFormatPr defaultRowHeight="14.4" outlineLevelCol="1" x14ac:dyDescent="0.3"/>
  <cols>
    <col min="2" max="2" width="11.21875" customWidth="1"/>
    <col min="3" max="3" width="18.21875" customWidth="1"/>
    <col min="4" max="4" width="15.6640625" customWidth="1"/>
    <col min="5" max="5" width="30.88671875" style="3" customWidth="1" collapsed="1"/>
    <col min="6" max="8" width="15.44140625" style="50" customWidth="1"/>
    <col min="9" max="9" width="13.44140625" style="50" customWidth="1"/>
    <col min="10" max="10" width="7.21875" style="101" customWidth="1"/>
    <col min="11" max="11" width="9.77734375" style="101" customWidth="1"/>
    <col min="12" max="12" width="16.5546875" style="101" customWidth="1"/>
    <col min="13" max="13" width="7.77734375" style="101" customWidth="1"/>
    <col min="14" max="14" width="8.5546875" style="101" customWidth="1"/>
    <col min="15" max="15" width="9.33203125" style="101" customWidth="1"/>
    <col min="16" max="16" width="12.5546875" style="101" customWidth="1"/>
    <col min="17" max="18" width="13.44140625" style="101" customWidth="1"/>
    <col min="19" max="19" width="14.21875" style="101" customWidth="1"/>
    <col min="20" max="20" width="13.44140625" style="101" customWidth="1"/>
    <col min="21" max="21" width="7.21875" style="101" customWidth="1"/>
    <col min="22" max="23" width="13.33203125" customWidth="1"/>
    <col min="24" max="24" width="15.109375" bestFit="1" customWidth="1"/>
    <col min="25" max="25" width="13.21875" bestFit="1" customWidth="1"/>
    <col min="26" max="26" width="9.44140625" bestFit="1" customWidth="1"/>
    <col min="27" max="35" width="13.33203125" customWidth="1"/>
    <col min="36" max="48" width="14" customWidth="1"/>
    <col min="49" max="49" width="15.77734375" customWidth="1"/>
    <col min="50" max="59" width="14" customWidth="1"/>
    <col min="60" max="60" width="13.33203125" customWidth="1"/>
    <col min="61" max="61" width="12" style="81" customWidth="1"/>
    <col min="62" max="62" width="12.6640625" style="81" customWidth="1"/>
    <col min="63" max="64" width="13.33203125" style="81" customWidth="1"/>
    <col min="65" max="65" width="12.77734375" style="81" customWidth="1"/>
    <col min="66" max="67" width="16.88671875" style="79" customWidth="1" outlineLevel="1"/>
    <col min="68" max="68" width="14.88671875" style="80" customWidth="1"/>
    <col min="69" max="69" width="12.33203125" style="81" customWidth="1"/>
    <col min="70" max="70" width="14.33203125" bestFit="1" customWidth="1"/>
    <col min="71" max="73" width="14.88671875" customWidth="1"/>
    <col min="74" max="74" width="11.109375" customWidth="1"/>
    <col min="75" max="75" width="18.6640625" customWidth="1"/>
    <col min="76" max="77" width="10" customWidth="1"/>
    <col min="78" max="78" width="12.6640625" customWidth="1"/>
    <col min="79" max="79" width="12.33203125" customWidth="1"/>
    <col min="80" max="80" width="10.5546875" bestFit="1" customWidth="1"/>
    <col min="85" max="85" width="13" customWidth="1"/>
  </cols>
  <sheetData>
    <row r="1" spans="1:85" ht="21.6" thickBot="1" x14ac:dyDescent="0.45">
      <c r="A1" s="192" t="s">
        <v>144</v>
      </c>
      <c r="B1" s="192"/>
      <c r="C1" s="192"/>
      <c r="D1" s="192"/>
      <c r="E1" s="192"/>
      <c r="F1" s="192"/>
      <c r="G1" s="192"/>
      <c r="H1" s="192"/>
      <c r="I1" s="193"/>
      <c r="J1" s="194" t="s">
        <v>181</v>
      </c>
      <c r="K1" s="195"/>
      <c r="L1" s="195"/>
      <c r="M1" s="195"/>
      <c r="N1" s="195"/>
      <c r="O1" s="195"/>
      <c r="P1" s="195"/>
      <c r="Q1" s="195"/>
      <c r="R1" s="195"/>
      <c r="S1" s="195"/>
      <c r="T1" s="196"/>
      <c r="U1" s="205" t="s">
        <v>149</v>
      </c>
      <c r="V1" s="205"/>
      <c r="W1" s="205"/>
      <c r="X1" s="205"/>
      <c r="Y1" s="205"/>
      <c r="Z1" s="205"/>
      <c r="AA1" s="205"/>
      <c r="AB1" s="205"/>
      <c r="AC1" s="205"/>
      <c r="AD1" s="206" t="s">
        <v>295</v>
      </c>
      <c r="AE1" s="207"/>
      <c r="AF1" s="207"/>
      <c r="AG1" s="207"/>
      <c r="AH1" s="207"/>
      <c r="AI1" s="207"/>
      <c r="AJ1" s="207"/>
      <c r="AK1" s="212" t="s">
        <v>297</v>
      </c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4"/>
      <c r="BB1" s="218" t="s">
        <v>319</v>
      </c>
      <c r="BC1" s="218"/>
      <c r="BD1" s="218"/>
      <c r="BE1" s="218"/>
      <c r="BF1" s="218"/>
      <c r="BG1" s="218"/>
      <c r="BH1" s="197" t="s">
        <v>201</v>
      </c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8"/>
    </row>
    <row r="2" spans="1:85" ht="37.200000000000003" customHeight="1" x14ac:dyDescent="0.3">
      <c r="A2" s="123" t="s">
        <v>177</v>
      </c>
      <c r="B2" s="123" t="s">
        <v>59</v>
      </c>
      <c r="C2" s="123" t="s">
        <v>136</v>
      </c>
      <c r="D2" s="176" t="s">
        <v>262</v>
      </c>
      <c r="E2" s="123" t="s">
        <v>0</v>
      </c>
      <c r="F2" s="123" t="s">
        <v>140</v>
      </c>
      <c r="G2" s="123" t="s">
        <v>141</v>
      </c>
      <c r="H2" s="123" t="s">
        <v>142</v>
      </c>
      <c r="I2" s="123" t="s">
        <v>143</v>
      </c>
      <c r="J2" s="125" t="s">
        <v>182</v>
      </c>
      <c r="K2" s="126" t="s">
        <v>188</v>
      </c>
      <c r="L2" s="125" t="s">
        <v>183</v>
      </c>
      <c r="M2" s="124" t="s">
        <v>184</v>
      </c>
      <c r="N2" s="124" t="s">
        <v>185</v>
      </c>
      <c r="O2" s="124" t="s">
        <v>186</v>
      </c>
      <c r="P2" s="124" t="s">
        <v>189</v>
      </c>
      <c r="Q2" s="125" t="s">
        <v>187</v>
      </c>
      <c r="R2" s="125" t="s">
        <v>190</v>
      </c>
      <c r="S2" s="125" t="s">
        <v>191</v>
      </c>
      <c r="T2" s="125" t="s">
        <v>192</v>
      </c>
      <c r="U2" s="97" t="s">
        <v>182</v>
      </c>
      <c r="V2" s="97" t="s">
        <v>147</v>
      </c>
      <c r="W2" s="97" t="s">
        <v>145</v>
      </c>
      <c r="X2" s="97" t="s">
        <v>132</v>
      </c>
      <c r="Y2" s="97" t="s">
        <v>1</v>
      </c>
      <c r="Z2" s="97" t="s">
        <v>138</v>
      </c>
      <c r="AA2" s="97" t="s">
        <v>139</v>
      </c>
      <c r="AB2" s="102" t="s">
        <v>150</v>
      </c>
      <c r="AC2" s="97" t="s">
        <v>148</v>
      </c>
      <c r="AD2" s="208" t="s">
        <v>290</v>
      </c>
      <c r="AE2" s="123" t="s">
        <v>291</v>
      </c>
      <c r="AF2" s="123" t="s">
        <v>296</v>
      </c>
      <c r="AG2" s="209" t="s">
        <v>292</v>
      </c>
      <c r="AH2" s="210" t="s">
        <v>293</v>
      </c>
      <c r="AI2" s="210" t="s">
        <v>143</v>
      </c>
      <c r="AJ2" s="210" t="s">
        <v>294</v>
      </c>
      <c r="AK2" s="215" t="s">
        <v>67</v>
      </c>
      <c r="AL2" s="215" t="s">
        <v>298</v>
      </c>
      <c r="AM2" s="215" t="s">
        <v>299</v>
      </c>
      <c r="AN2" s="215" t="s">
        <v>300</v>
      </c>
      <c r="AO2" s="215" t="s">
        <v>301</v>
      </c>
      <c r="AP2" s="215" t="s">
        <v>302</v>
      </c>
      <c r="AQ2" s="216" t="s">
        <v>303</v>
      </c>
      <c r="AR2" s="216" t="s">
        <v>304</v>
      </c>
      <c r="AS2" s="216" t="s">
        <v>305</v>
      </c>
      <c r="AT2" s="216" t="s">
        <v>306</v>
      </c>
      <c r="AU2" s="215" t="s">
        <v>4</v>
      </c>
      <c r="AV2" s="215" t="s">
        <v>307</v>
      </c>
      <c r="AW2" s="216" t="s">
        <v>308</v>
      </c>
      <c r="AX2" s="216" t="s">
        <v>310</v>
      </c>
      <c r="AY2" s="216" t="s">
        <v>312</v>
      </c>
      <c r="AZ2" s="216" t="s">
        <v>313</v>
      </c>
      <c r="BA2" s="216" t="s">
        <v>28</v>
      </c>
      <c r="BB2" s="217" t="s">
        <v>314</v>
      </c>
      <c r="BC2" s="217" t="s">
        <v>315</v>
      </c>
      <c r="BD2" s="217" t="s">
        <v>316</v>
      </c>
      <c r="BE2" s="217" t="s">
        <v>317</v>
      </c>
      <c r="BF2" s="217" t="s">
        <v>318</v>
      </c>
      <c r="BG2" s="217" t="s">
        <v>294</v>
      </c>
      <c r="BH2" s="131" t="s">
        <v>198</v>
      </c>
      <c r="BI2" s="132" t="s">
        <v>2</v>
      </c>
      <c r="BJ2" s="132" t="s">
        <v>3</v>
      </c>
      <c r="BK2" s="132" t="s">
        <v>320</v>
      </c>
      <c r="BL2" s="132" t="s">
        <v>321</v>
      </c>
      <c r="BM2" s="132" t="s">
        <v>322</v>
      </c>
      <c r="BN2" s="133" t="s">
        <v>4</v>
      </c>
      <c r="BO2" s="134" t="s">
        <v>5</v>
      </c>
      <c r="BP2" s="135" t="s">
        <v>200</v>
      </c>
      <c r="BQ2" s="136" t="s">
        <v>6</v>
      </c>
      <c r="BR2" s="137" t="s">
        <v>7</v>
      </c>
      <c r="BS2" s="137" t="s">
        <v>8</v>
      </c>
      <c r="BT2" s="137" t="s">
        <v>9</v>
      </c>
      <c r="BU2" s="137" t="s">
        <v>10</v>
      </c>
      <c r="BV2" s="138" t="s">
        <v>11</v>
      </c>
      <c r="BW2" s="138" t="s">
        <v>12</v>
      </c>
      <c r="BX2" s="138" t="s">
        <v>13</v>
      </c>
      <c r="BY2" s="138" t="s">
        <v>14</v>
      </c>
      <c r="BZ2" s="138" t="s">
        <v>15</v>
      </c>
      <c r="CA2" s="138" t="s">
        <v>16</v>
      </c>
      <c r="CB2" s="138" t="s">
        <v>17</v>
      </c>
      <c r="CC2" s="139" t="s">
        <v>18</v>
      </c>
      <c r="CD2" s="199" t="s">
        <v>289</v>
      </c>
      <c r="CE2" s="200"/>
      <c r="CF2" s="200"/>
      <c r="CG2" s="200"/>
    </row>
    <row r="3" spans="1:85" ht="36" x14ac:dyDescent="0.3">
      <c r="A3" s="105">
        <v>505</v>
      </c>
      <c r="B3" s="98"/>
      <c r="C3" s="98">
        <v>29063403602</v>
      </c>
      <c r="D3" s="98"/>
      <c r="E3" s="99" t="s">
        <v>34</v>
      </c>
      <c r="F3" s="71"/>
      <c r="G3" s="71"/>
      <c r="H3" s="98">
        <v>16586</v>
      </c>
      <c r="I3" s="100" t="s">
        <v>76</v>
      </c>
      <c r="J3" s="121">
        <v>1</v>
      </c>
      <c r="K3" s="128" t="s">
        <v>194</v>
      </c>
      <c r="L3" s="127" t="s">
        <v>193</v>
      </c>
      <c r="M3" s="128">
        <v>90</v>
      </c>
      <c r="N3" s="128">
        <v>185</v>
      </c>
      <c r="O3" s="128">
        <v>55</v>
      </c>
      <c r="P3" s="128" t="s">
        <v>195</v>
      </c>
      <c r="Q3" s="128" t="s">
        <v>196</v>
      </c>
      <c r="R3" s="129">
        <v>143021</v>
      </c>
      <c r="S3" s="130" t="s">
        <v>197</v>
      </c>
      <c r="T3" s="128">
        <v>55104034</v>
      </c>
      <c r="U3" s="121">
        <v>1</v>
      </c>
      <c r="V3" s="5" t="s">
        <v>151</v>
      </c>
      <c r="W3" s="5">
        <v>40042701</v>
      </c>
      <c r="X3" s="95" t="s">
        <v>121</v>
      </c>
      <c r="Y3" s="95">
        <v>1</v>
      </c>
      <c r="Z3" s="95" t="s">
        <v>74</v>
      </c>
      <c r="AA3" s="96">
        <v>106</v>
      </c>
      <c r="AB3" s="103">
        <v>25000</v>
      </c>
      <c r="AC3" s="104" t="s">
        <v>75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211" t="s">
        <v>309</v>
      </c>
      <c r="AX3" s="211" t="s">
        <v>311</v>
      </c>
      <c r="AY3" s="211">
        <v>1000</v>
      </c>
      <c r="AZ3" s="211"/>
      <c r="BA3" s="211"/>
      <c r="BB3" s="211"/>
      <c r="BC3" s="211"/>
      <c r="BD3" s="211"/>
      <c r="BE3" s="211"/>
      <c r="BF3" s="211"/>
      <c r="BG3" s="211"/>
      <c r="BH3" s="55" t="s">
        <v>199</v>
      </c>
      <c r="BI3" s="94">
        <f>ROUND((DATE(RIGHT(BO3,4),MID(BO3,4,2),LEFT(BO3,2))-DATE(RIGHT(BN3,4),MID(BN3,4,2),LEFT(BN3,2)))/30,0)</f>
        <v>39</v>
      </c>
      <c r="BJ3" s="94">
        <f>BI3-BX3</f>
        <v>3</v>
      </c>
      <c r="BK3" s="94"/>
      <c r="BL3" s="94"/>
      <c r="BM3" s="94"/>
      <c r="BN3" s="140" t="s">
        <v>205</v>
      </c>
      <c r="BO3" s="140" t="s">
        <v>206</v>
      </c>
      <c r="BP3" s="140" t="s">
        <v>202</v>
      </c>
      <c r="BQ3" s="83">
        <f>ROUND((DATE(RIGHT(BP3,4),MID(BP3,4,2),LEFT(BP3,2))-DATE(RIGHT(BN3,4),MID(BN3,4,2),LEFT(BN3,2)))/30,0)</f>
        <v>9</v>
      </c>
      <c r="BR3" s="103">
        <v>25000</v>
      </c>
      <c r="BS3" s="6">
        <f>BR3*BQ3</f>
        <v>225000</v>
      </c>
      <c r="BT3" s="6">
        <v>0</v>
      </c>
      <c r="BU3" s="6">
        <f>BS3-BT3</f>
        <v>225000</v>
      </c>
      <c r="BV3" s="2">
        <f>BX3-BQ3</f>
        <v>27</v>
      </c>
      <c r="BW3" s="7">
        <f>BV3*BR3</f>
        <v>675000</v>
      </c>
      <c r="BX3" s="141">
        <v>36</v>
      </c>
      <c r="BY3" s="2">
        <f>BX3-BQ3</f>
        <v>27</v>
      </c>
      <c r="BZ3" s="8">
        <f>BY3*BR3</f>
        <v>675000</v>
      </c>
      <c r="CA3">
        <f>BZ3-BW3</f>
        <v>0</v>
      </c>
      <c r="CB3" s="1"/>
      <c r="CC3" s="141">
        <v>25000</v>
      </c>
      <c r="CD3" s="178"/>
      <c r="CE3" s="178"/>
      <c r="CF3" s="178"/>
      <c r="CG3" s="178"/>
    </row>
    <row r="4" spans="1:85" x14ac:dyDescent="0.3">
      <c r="A4" s="105">
        <v>221</v>
      </c>
      <c r="B4" s="51">
        <v>17015195</v>
      </c>
      <c r="C4" s="51">
        <v>28963403937</v>
      </c>
      <c r="D4" s="51" t="s">
        <v>288</v>
      </c>
      <c r="E4" s="4" t="s">
        <v>35</v>
      </c>
      <c r="F4" s="71"/>
      <c r="G4" s="71"/>
      <c r="H4" s="51">
        <v>16343</v>
      </c>
      <c r="I4" s="76" t="s">
        <v>86</v>
      </c>
      <c r="J4" s="121">
        <v>2</v>
      </c>
      <c r="K4" s="128" t="s">
        <v>194</v>
      </c>
      <c r="L4" s="127" t="s">
        <v>193</v>
      </c>
      <c r="M4" s="128">
        <v>90</v>
      </c>
      <c r="N4" s="128">
        <v>185</v>
      </c>
      <c r="O4" s="128">
        <v>55</v>
      </c>
      <c r="P4" s="128" t="s">
        <v>195</v>
      </c>
      <c r="Q4" s="128" t="s">
        <v>196</v>
      </c>
      <c r="R4" s="129">
        <v>143021</v>
      </c>
      <c r="S4" s="130" t="s">
        <v>197</v>
      </c>
      <c r="T4" s="128">
        <v>55104034</v>
      </c>
      <c r="U4" s="121">
        <v>2</v>
      </c>
      <c r="V4" s="5" t="s">
        <v>152</v>
      </c>
      <c r="W4" s="5">
        <v>40042702</v>
      </c>
      <c r="X4" s="5" t="s">
        <v>121</v>
      </c>
      <c r="Y4" s="5">
        <v>2</v>
      </c>
      <c r="Z4" s="5" t="s">
        <v>74</v>
      </c>
      <c r="AA4" s="75">
        <v>120.23</v>
      </c>
      <c r="AB4" s="103">
        <v>36000</v>
      </c>
      <c r="AC4" s="104" t="s">
        <v>75</v>
      </c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>
        <v>2000</v>
      </c>
      <c r="BA4" s="53"/>
      <c r="BB4" s="53"/>
      <c r="BC4" s="53"/>
      <c r="BD4" s="53"/>
      <c r="BE4" s="53"/>
      <c r="BF4" s="53"/>
      <c r="BG4" s="53"/>
      <c r="BH4" s="55" t="s">
        <v>199</v>
      </c>
      <c r="BI4" s="94">
        <f>ROUND((DATE(RIGHT(BO4,4),MID(BO4,4,2),LEFT(BO4,2))-DATE(RIGHT(BN4,4),MID(BN4,4,2),LEFT(BN4,2)))/30,0)</f>
        <v>25</v>
      </c>
      <c r="BJ4" s="94">
        <f t="shared" ref="BJ4:BJ67" si="0">BI4-BX4</f>
        <v>1</v>
      </c>
      <c r="BK4" s="94"/>
      <c r="BL4" s="94"/>
      <c r="BM4" s="94"/>
      <c r="BN4" s="140" t="s">
        <v>203</v>
      </c>
      <c r="BO4" s="140" t="s">
        <v>204</v>
      </c>
      <c r="BP4" s="140" t="s">
        <v>202</v>
      </c>
      <c r="BQ4" s="83">
        <f>ROUND((DATE(RIGHT(BP4,4),MID(BP4,4,2),LEFT(BP4,2))-DATE(RIGHT(BN4,4),MID(BN4,4,2),LEFT(BN4,2)))/30,0)</f>
        <v>11</v>
      </c>
      <c r="BR4" s="103">
        <v>36000</v>
      </c>
      <c r="BS4" s="6">
        <f t="shared" ref="BS4:BS31" si="1">BR4*BQ4</f>
        <v>396000</v>
      </c>
      <c r="BT4" s="6"/>
      <c r="BU4" s="6">
        <f t="shared" ref="BU4:BU31" si="2">BS4-BT4</f>
        <v>396000</v>
      </c>
      <c r="BV4" s="2">
        <f t="shared" ref="BV4:BV31" si="3">BX4-BQ4</f>
        <v>13</v>
      </c>
      <c r="BW4" s="7">
        <f t="shared" ref="BW4:BW31" si="4">BV4*BR4</f>
        <v>468000</v>
      </c>
      <c r="BX4" s="141">
        <v>24</v>
      </c>
      <c r="BY4" s="2">
        <f t="shared" ref="BY4:BY31" si="5">BX4-BQ4</f>
        <v>13</v>
      </c>
      <c r="BZ4" s="8">
        <f t="shared" ref="BZ4:BZ31" si="6">BY4*BR4</f>
        <v>468000</v>
      </c>
      <c r="CA4">
        <f t="shared" ref="CA4:CA31" si="7">BZ4-BW4</f>
        <v>0</v>
      </c>
      <c r="CB4" s="1"/>
      <c r="CC4" s="142">
        <v>40000</v>
      </c>
      <c r="CD4" s="178"/>
      <c r="CE4" s="178"/>
      <c r="CF4" s="178"/>
      <c r="CG4" s="178"/>
    </row>
    <row r="5" spans="1:85" ht="18.600000000000001" customHeight="1" x14ac:dyDescent="0.3">
      <c r="A5" s="105">
        <v>417</v>
      </c>
      <c r="B5" s="51">
        <v>17015391</v>
      </c>
      <c r="C5" s="51">
        <v>24163400157</v>
      </c>
      <c r="D5" s="51"/>
      <c r="E5" s="4" t="s">
        <v>36</v>
      </c>
      <c r="F5" s="71"/>
      <c r="G5" s="71"/>
      <c r="H5" s="51">
        <v>171</v>
      </c>
      <c r="I5" s="76" t="s">
        <v>86</v>
      </c>
      <c r="J5" s="121">
        <v>3</v>
      </c>
      <c r="K5" s="128" t="s">
        <v>194</v>
      </c>
      <c r="L5" s="127" t="s">
        <v>193</v>
      </c>
      <c r="M5" s="128">
        <v>90</v>
      </c>
      <c r="N5" s="128">
        <v>185</v>
      </c>
      <c r="O5" s="128">
        <v>55</v>
      </c>
      <c r="P5" s="128" t="s">
        <v>195</v>
      </c>
      <c r="Q5" s="128" t="s">
        <v>196</v>
      </c>
      <c r="R5" s="129">
        <v>143021</v>
      </c>
      <c r="S5" s="130" t="s">
        <v>197</v>
      </c>
      <c r="T5" s="128">
        <v>55104034</v>
      </c>
      <c r="U5" s="121">
        <v>3</v>
      </c>
      <c r="V5" s="5" t="s">
        <v>153</v>
      </c>
      <c r="W5" s="5">
        <v>40042703</v>
      </c>
      <c r="X5" s="5" t="s">
        <v>121</v>
      </c>
      <c r="Y5" s="5">
        <v>3</v>
      </c>
      <c r="Z5" s="5" t="s">
        <v>74</v>
      </c>
      <c r="AA5" s="75">
        <v>99.45</v>
      </c>
      <c r="AB5" s="103">
        <v>25000</v>
      </c>
      <c r="AC5" s="104" t="s">
        <v>75</v>
      </c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5" t="s">
        <v>199</v>
      </c>
      <c r="BI5" s="94">
        <f t="shared" ref="BI5:BI31" si="8">ROUND((DATE(RIGHT(BO5,4),MID(BO5,4,2),LEFT(BO5,2))-DATE(RIGHT(BN5,4),MID(BN5,4,2),LEFT(BN5,2)))/30,0)</f>
        <v>8</v>
      </c>
      <c r="BJ5" s="94">
        <f t="shared" si="0"/>
        <v>0</v>
      </c>
      <c r="BK5" s="94"/>
      <c r="BL5" s="94"/>
      <c r="BM5" s="94"/>
      <c r="BN5" s="140" t="s">
        <v>207</v>
      </c>
      <c r="BO5" s="140" t="s">
        <v>208</v>
      </c>
      <c r="BP5" s="140" t="s">
        <v>229</v>
      </c>
      <c r="BQ5" s="83">
        <f t="shared" ref="BQ5:BQ31" si="9">ROUND((DATE(RIGHT(BP5,4),MID(BP5,4,2),LEFT(BP5,2))-DATE(RIGHT(BN5,4),MID(BN5,4,2),LEFT(BN5,2)))/30,0)</f>
        <v>7</v>
      </c>
      <c r="BR5" s="103">
        <v>25000</v>
      </c>
      <c r="BS5" s="6">
        <f t="shared" si="1"/>
        <v>175000</v>
      </c>
      <c r="BT5" s="6"/>
      <c r="BU5" s="6">
        <f t="shared" si="2"/>
        <v>175000</v>
      </c>
      <c r="BV5" s="2">
        <f t="shared" si="3"/>
        <v>1</v>
      </c>
      <c r="BW5" s="7">
        <f t="shared" si="4"/>
        <v>25000</v>
      </c>
      <c r="BX5" s="141">
        <v>8</v>
      </c>
      <c r="BY5" s="2">
        <f t="shared" si="5"/>
        <v>1</v>
      </c>
      <c r="BZ5" s="8">
        <f t="shared" si="6"/>
        <v>25000</v>
      </c>
      <c r="CA5">
        <f t="shared" si="7"/>
        <v>0</v>
      </c>
      <c r="CB5" s="1"/>
      <c r="CC5" s="141">
        <v>25000</v>
      </c>
      <c r="CD5" s="178"/>
      <c r="CE5" s="178"/>
      <c r="CF5" s="178"/>
      <c r="CG5" s="178"/>
    </row>
    <row r="6" spans="1:85" x14ac:dyDescent="0.3">
      <c r="A6" s="105">
        <v>212</v>
      </c>
      <c r="B6" s="51">
        <v>17015169</v>
      </c>
      <c r="C6" s="51">
        <v>27763400664</v>
      </c>
      <c r="D6" s="51"/>
      <c r="E6" s="4" t="s">
        <v>37</v>
      </c>
      <c r="F6" s="71"/>
      <c r="G6" s="71"/>
      <c r="H6" s="51">
        <v>8759</v>
      </c>
      <c r="I6" s="76" t="s">
        <v>86</v>
      </c>
      <c r="J6" s="121">
        <v>4</v>
      </c>
      <c r="K6" s="128" t="s">
        <v>194</v>
      </c>
      <c r="L6" s="127" t="s">
        <v>193</v>
      </c>
      <c r="M6" s="128">
        <v>90</v>
      </c>
      <c r="N6" s="128">
        <v>185</v>
      </c>
      <c r="O6" s="128">
        <v>55</v>
      </c>
      <c r="P6" s="128" t="s">
        <v>195</v>
      </c>
      <c r="Q6" s="128" t="s">
        <v>196</v>
      </c>
      <c r="R6" s="129">
        <v>143021</v>
      </c>
      <c r="S6" s="130" t="s">
        <v>197</v>
      </c>
      <c r="T6" s="128">
        <v>55104034</v>
      </c>
      <c r="U6" s="121">
        <v>4</v>
      </c>
      <c r="V6" s="5" t="s">
        <v>154</v>
      </c>
      <c r="W6" s="5">
        <v>40042704</v>
      </c>
      <c r="X6" s="5" t="s">
        <v>121</v>
      </c>
      <c r="Y6" s="5">
        <v>4</v>
      </c>
      <c r="Z6" s="5" t="s">
        <v>74</v>
      </c>
      <c r="AA6" s="75">
        <v>113.15</v>
      </c>
      <c r="AB6" s="103">
        <v>32400</v>
      </c>
      <c r="AC6" s="104" t="s">
        <v>75</v>
      </c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5" t="s">
        <v>199</v>
      </c>
      <c r="BI6" s="94">
        <f t="shared" si="8"/>
        <v>10</v>
      </c>
      <c r="BJ6" s="94">
        <f t="shared" si="0"/>
        <v>0</v>
      </c>
      <c r="BK6" s="94" t="s">
        <v>209</v>
      </c>
      <c r="BL6" s="94" t="s">
        <v>244</v>
      </c>
      <c r="BM6" s="94"/>
      <c r="BN6" s="140" t="s">
        <v>242</v>
      </c>
      <c r="BO6" s="140" t="s">
        <v>243</v>
      </c>
      <c r="BP6" s="140" t="s">
        <v>202</v>
      </c>
      <c r="BQ6" s="83">
        <f t="shared" si="9"/>
        <v>10</v>
      </c>
      <c r="BR6" s="103">
        <v>32400</v>
      </c>
      <c r="BS6" s="6">
        <f t="shared" si="1"/>
        <v>324000</v>
      </c>
      <c r="BT6" s="6"/>
      <c r="BU6" s="6">
        <f t="shared" si="2"/>
        <v>324000</v>
      </c>
      <c r="BV6" s="2">
        <f t="shared" si="3"/>
        <v>0</v>
      </c>
      <c r="BW6" s="7">
        <f t="shared" si="4"/>
        <v>0</v>
      </c>
      <c r="BX6" s="141">
        <v>10</v>
      </c>
      <c r="BY6" s="2">
        <f t="shared" si="5"/>
        <v>0</v>
      </c>
      <c r="BZ6" s="8">
        <f t="shared" si="6"/>
        <v>0</v>
      </c>
      <c r="CA6">
        <f t="shared" si="7"/>
        <v>0</v>
      </c>
      <c r="CB6" s="1"/>
      <c r="CC6" s="141">
        <v>42000</v>
      </c>
      <c r="CD6" s="178"/>
      <c r="CE6" s="178"/>
      <c r="CF6" s="178"/>
      <c r="CG6" s="178"/>
    </row>
    <row r="7" spans="1:85" s="14" customFormat="1" x14ac:dyDescent="0.3">
      <c r="A7" s="105">
        <v>350</v>
      </c>
      <c r="B7" s="51">
        <v>17015329</v>
      </c>
      <c r="C7" s="51">
        <v>28542200785</v>
      </c>
      <c r="D7" s="51"/>
      <c r="E7" s="4" t="s">
        <v>38</v>
      </c>
      <c r="F7" s="71"/>
      <c r="G7" s="71"/>
      <c r="H7" s="51">
        <v>203191</v>
      </c>
      <c r="I7" s="76" t="s">
        <v>86</v>
      </c>
      <c r="J7" s="121">
        <v>5</v>
      </c>
      <c r="K7" s="128" t="s">
        <v>194</v>
      </c>
      <c r="L7" s="127" t="s">
        <v>193</v>
      </c>
      <c r="M7" s="128">
        <v>90</v>
      </c>
      <c r="N7" s="128">
        <v>185</v>
      </c>
      <c r="O7" s="128">
        <v>55</v>
      </c>
      <c r="P7" s="128" t="s">
        <v>195</v>
      </c>
      <c r="Q7" s="128" t="s">
        <v>196</v>
      </c>
      <c r="R7" s="129">
        <v>143021</v>
      </c>
      <c r="S7" s="130" t="s">
        <v>197</v>
      </c>
      <c r="T7" s="128">
        <v>55104034</v>
      </c>
      <c r="U7" s="121">
        <v>5</v>
      </c>
      <c r="V7" s="5" t="s">
        <v>155</v>
      </c>
      <c r="W7" s="5">
        <v>40042706</v>
      </c>
      <c r="X7" s="5" t="s">
        <v>117</v>
      </c>
      <c r="Y7" s="5">
        <v>1</v>
      </c>
      <c r="Z7" s="5" t="s">
        <v>85</v>
      </c>
      <c r="AA7" s="75">
        <v>70.83</v>
      </c>
      <c r="AB7" s="103">
        <v>5000</v>
      </c>
      <c r="AC7" s="104" t="s">
        <v>75</v>
      </c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5" t="s">
        <v>199</v>
      </c>
      <c r="BI7" s="94">
        <f t="shared" si="8"/>
        <v>13</v>
      </c>
      <c r="BJ7" s="94">
        <f t="shared" si="0"/>
        <v>1</v>
      </c>
      <c r="BK7" s="94"/>
      <c r="BL7" s="94"/>
      <c r="BM7" s="94"/>
      <c r="BN7" s="140" t="s">
        <v>210</v>
      </c>
      <c r="BO7" s="140" t="s">
        <v>211</v>
      </c>
      <c r="BP7" s="140" t="s">
        <v>229</v>
      </c>
      <c r="BQ7" s="83">
        <f t="shared" si="9"/>
        <v>9</v>
      </c>
      <c r="BR7" s="103">
        <v>5000</v>
      </c>
      <c r="BS7" s="6">
        <f t="shared" si="1"/>
        <v>45000</v>
      </c>
      <c r="BT7" s="13"/>
      <c r="BU7" s="6">
        <f t="shared" si="2"/>
        <v>45000</v>
      </c>
      <c r="BV7" s="2">
        <f t="shared" si="3"/>
        <v>3</v>
      </c>
      <c r="BW7" s="7">
        <f t="shared" si="4"/>
        <v>15000</v>
      </c>
      <c r="BX7" s="141">
        <v>12</v>
      </c>
      <c r="BY7" s="2">
        <f t="shared" si="5"/>
        <v>3</v>
      </c>
      <c r="BZ7" s="8">
        <f t="shared" si="6"/>
        <v>15000</v>
      </c>
      <c r="CA7">
        <f t="shared" si="7"/>
        <v>0</v>
      </c>
      <c r="CB7" s="12"/>
      <c r="CC7" s="141">
        <v>6000</v>
      </c>
      <c r="CD7" s="178"/>
      <c r="CE7" s="178"/>
      <c r="CF7" s="178"/>
      <c r="CG7" s="178"/>
    </row>
    <row r="8" spans="1:85" ht="19.2" customHeight="1" x14ac:dyDescent="0.3">
      <c r="A8" s="105">
        <v>449</v>
      </c>
      <c r="B8" s="51">
        <v>17015423</v>
      </c>
      <c r="C8" s="51">
        <v>26940000397</v>
      </c>
      <c r="D8" s="51"/>
      <c r="E8" s="4" t="s">
        <v>39</v>
      </c>
      <c r="F8" s="71"/>
      <c r="G8" s="71"/>
      <c r="H8" s="51">
        <v>24738</v>
      </c>
      <c r="I8" s="76" t="s">
        <v>86</v>
      </c>
      <c r="J8" s="121">
        <v>6</v>
      </c>
      <c r="K8" s="128" t="s">
        <v>194</v>
      </c>
      <c r="L8" s="127" t="s">
        <v>193</v>
      </c>
      <c r="M8" s="128">
        <v>90</v>
      </c>
      <c r="N8" s="128">
        <v>185</v>
      </c>
      <c r="O8" s="128">
        <v>55</v>
      </c>
      <c r="P8" s="128" t="s">
        <v>195</v>
      </c>
      <c r="Q8" s="128" t="s">
        <v>196</v>
      </c>
      <c r="R8" s="129">
        <v>143021</v>
      </c>
      <c r="S8" s="130" t="s">
        <v>197</v>
      </c>
      <c r="T8" s="128">
        <v>55104034</v>
      </c>
      <c r="U8" s="121">
        <v>6</v>
      </c>
      <c r="V8" s="5" t="s">
        <v>156</v>
      </c>
      <c r="W8" s="5">
        <v>40042707</v>
      </c>
      <c r="X8" s="5" t="s">
        <v>117</v>
      </c>
      <c r="Y8" s="5">
        <v>2</v>
      </c>
      <c r="Z8" s="5" t="s">
        <v>85</v>
      </c>
      <c r="AA8" s="75">
        <v>80.66</v>
      </c>
      <c r="AB8" s="103">
        <v>5000</v>
      </c>
      <c r="AC8" s="104" t="s">
        <v>75</v>
      </c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5" t="s">
        <v>199</v>
      </c>
      <c r="BI8" s="94">
        <f t="shared" si="8"/>
        <v>13</v>
      </c>
      <c r="BJ8" s="94">
        <f t="shared" si="0"/>
        <v>1</v>
      </c>
      <c r="BK8" s="94"/>
      <c r="BL8" s="94"/>
      <c r="BM8" s="94"/>
      <c r="BN8" s="140" t="s">
        <v>212</v>
      </c>
      <c r="BO8" s="140" t="s">
        <v>230</v>
      </c>
      <c r="BP8" s="140" t="s">
        <v>229</v>
      </c>
      <c r="BQ8" s="83">
        <f t="shared" si="9"/>
        <v>3</v>
      </c>
      <c r="BR8" s="103">
        <v>5000</v>
      </c>
      <c r="BS8" s="6">
        <f t="shared" si="1"/>
        <v>15000</v>
      </c>
      <c r="BT8" s="6"/>
      <c r="BU8" s="6">
        <f t="shared" si="2"/>
        <v>15000</v>
      </c>
      <c r="BV8" s="2">
        <f t="shared" si="3"/>
        <v>9</v>
      </c>
      <c r="BW8" s="7">
        <f t="shared" si="4"/>
        <v>45000</v>
      </c>
      <c r="BX8" s="141">
        <v>12</v>
      </c>
      <c r="BY8" s="2">
        <f t="shared" si="5"/>
        <v>9</v>
      </c>
      <c r="BZ8" s="8">
        <f t="shared" si="6"/>
        <v>45000</v>
      </c>
      <c r="CA8">
        <f t="shared" si="7"/>
        <v>0</v>
      </c>
      <c r="CB8" s="1"/>
      <c r="CC8" s="141">
        <v>5000</v>
      </c>
      <c r="CD8" s="178"/>
      <c r="CE8" s="178"/>
      <c r="CF8" s="178"/>
      <c r="CG8" s="178"/>
    </row>
    <row r="9" spans="1:85" x14ac:dyDescent="0.3">
      <c r="A9" s="105">
        <v>513</v>
      </c>
      <c r="B9" s="51">
        <v>17015449</v>
      </c>
      <c r="C9" s="51">
        <v>27363400828</v>
      </c>
      <c r="D9" s="51"/>
      <c r="E9" s="4" t="s">
        <v>40</v>
      </c>
      <c r="F9" s="71"/>
      <c r="G9" s="71"/>
      <c r="H9" s="51">
        <v>8333</v>
      </c>
      <c r="I9" s="76" t="s">
        <v>86</v>
      </c>
      <c r="J9" s="121">
        <v>7</v>
      </c>
      <c r="K9" s="128" t="s">
        <v>194</v>
      </c>
      <c r="L9" s="127" t="s">
        <v>193</v>
      </c>
      <c r="M9" s="128">
        <v>90</v>
      </c>
      <c r="N9" s="128">
        <v>185</v>
      </c>
      <c r="O9" s="128">
        <v>55</v>
      </c>
      <c r="P9" s="128" t="s">
        <v>195</v>
      </c>
      <c r="Q9" s="128" t="s">
        <v>196</v>
      </c>
      <c r="R9" s="129">
        <v>143021</v>
      </c>
      <c r="S9" s="130" t="s">
        <v>197</v>
      </c>
      <c r="T9" s="128">
        <v>55104034</v>
      </c>
      <c r="U9" s="121">
        <v>7</v>
      </c>
      <c r="V9" s="5" t="s">
        <v>157</v>
      </c>
      <c r="W9" s="5">
        <v>40042708</v>
      </c>
      <c r="X9" s="5" t="s">
        <v>117</v>
      </c>
      <c r="Y9" s="5">
        <v>3</v>
      </c>
      <c r="Z9" s="5" t="s">
        <v>85</v>
      </c>
      <c r="AA9" s="75">
        <v>75.14</v>
      </c>
      <c r="AB9" s="103">
        <v>3000</v>
      </c>
      <c r="AC9" s="104" t="s">
        <v>75</v>
      </c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5" t="s">
        <v>199</v>
      </c>
      <c r="BI9" s="94">
        <f t="shared" si="8"/>
        <v>12</v>
      </c>
      <c r="BJ9" s="94">
        <f t="shared" si="0"/>
        <v>0</v>
      </c>
      <c r="BK9" s="94"/>
      <c r="BL9" s="94"/>
      <c r="BM9" s="94"/>
      <c r="BN9" s="140" t="s">
        <v>231</v>
      </c>
      <c r="BO9" s="140" t="s">
        <v>222</v>
      </c>
      <c r="BP9" s="140" t="s">
        <v>229</v>
      </c>
      <c r="BQ9" s="83">
        <f t="shared" si="9"/>
        <v>5</v>
      </c>
      <c r="BR9" s="103">
        <v>3000</v>
      </c>
      <c r="BS9" s="6">
        <f t="shared" si="1"/>
        <v>15000</v>
      </c>
      <c r="BT9" s="6"/>
      <c r="BU9" s="6">
        <f t="shared" si="2"/>
        <v>15000</v>
      </c>
      <c r="BV9" s="2">
        <f t="shared" si="3"/>
        <v>7</v>
      </c>
      <c r="BW9" s="7">
        <f t="shared" si="4"/>
        <v>21000</v>
      </c>
      <c r="BX9" s="141">
        <v>12</v>
      </c>
      <c r="BY9" s="2">
        <f t="shared" si="5"/>
        <v>7</v>
      </c>
      <c r="BZ9" s="8">
        <f t="shared" si="6"/>
        <v>21000</v>
      </c>
      <c r="CA9">
        <f t="shared" si="7"/>
        <v>0</v>
      </c>
      <c r="CB9" s="1"/>
      <c r="CC9" s="141">
        <v>3000</v>
      </c>
      <c r="CD9" s="178"/>
      <c r="CE9" s="178"/>
      <c r="CF9" s="178"/>
      <c r="CG9" s="178"/>
    </row>
    <row r="10" spans="1:85" ht="20.399999999999999" customHeight="1" x14ac:dyDescent="0.3">
      <c r="A10" s="105">
        <v>480</v>
      </c>
      <c r="B10" s="51">
        <v>17015287</v>
      </c>
      <c r="C10" s="51">
        <v>28763400284</v>
      </c>
      <c r="D10" s="51"/>
      <c r="E10" s="4" t="s">
        <v>41</v>
      </c>
      <c r="F10" s="71"/>
      <c r="G10" s="71"/>
      <c r="H10" s="51">
        <v>40366</v>
      </c>
      <c r="I10" s="76" t="s">
        <v>76</v>
      </c>
      <c r="J10" s="121">
        <v>8</v>
      </c>
      <c r="K10" s="128" t="s">
        <v>194</v>
      </c>
      <c r="L10" s="127" t="s">
        <v>193</v>
      </c>
      <c r="M10" s="128">
        <v>90</v>
      </c>
      <c r="N10" s="128">
        <v>185</v>
      </c>
      <c r="O10" s="128">
        <v>55</v>
      </c>
      <c r="P10" s="128" t="s">
        <v>195</v>
      </c>
      <c r="Q10" s="128" t="s">
        <v>196</v>
      </c>
      <c r="R10" s="129">
        <v>143021</v>
      </c>
      <c r="S10" s="130" t="s">
        <v>197</v>
      </c>
      <c r="T10" s="128">
        <v>55104034</v>
      </c>
      <c r="U10" s="121">
        <v>8</v>
      </c>
      <c r="V10" s="5" t="s">
        <v>158</v>
      </c>
      <c r="W10" s="5">
        <v>40042709</v>
      </c>
      <c r="X10" s="5" t="s">
        <v>117</v>
      </c>
      <c r="Y10" s="5">
        <v>4</v>
      </c>
      <c r="Z10" s="5" t="s">
        <v>85</v>
      </c>
      <c r="AA10" s="75">
        <v>69.53</v>
      </c>
      <c r="AB10" s="103">
        <v>4000</v>
      </c>
      <c r="AC10" s="104" t="s">
        <v>75</v>
      </c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5" t="s">
        <v>199</v>
      </c>
      <c r="BI10" s="94">
        <f t="shared" si="8"/>
        <v>12</v>
      </c>
      <c r="BJ10" s="94">
        <f t="shared" si="0"/>
        <v>0</v>
      </c>
      <c r="BK10" s="94"/>
      <c r="BL10" s="94"/>
      <c r="BM10" s="94"/>
      <c r="BN10" s="140" t="s">
        <v>213</v>
      </c>
      <c r="BO10" s="140" t="s">
        <v>214</v>
      </c>
      <c r="BP10" s="140" t="s">
        <v>229</v>
      </c>
      <c r="BQ10" s="83">
        <f t="shared" si="9"/>
        <v>5</v>
      </c>
      <c r="BR10" s="103">
        <v>4000</v>
      </c>
      <c r="BS10" s="6">
        <f t="shared" si="1"/>
        <v>20000</v>
      </c>
      <c r="BT10" s="6"/>
      <c r="BU10" s="6">
        <f t="shared" si="2"/>
        <v>20000</v>
      </c>
      <c r="BV10" s="2">
        <f t="shared" si="3"/>
        <v>7</v>
      </c>
      <c r="BW10" s="7">
        <f t="shared" si="4"/>
        <v>28000</v>
      </c>
      <c r="BX10" s="141">
        <v>12</v>
      </c>
      <c r="BY10" s="2">
        <f t="shared" si="5"/>
        <v>7</v>
      </c>
      <c r="BZ10" s="8">
        <f t="shared" si="6"/>
        <v>28000</v>
      </c>
      <c r="CA10">
        <f t="shared" si="7"/>
        <v>0</v>
      </c>
      <c r="CB10" s="1"/>
      <c r="CC10" s="141">
        <v>5000</v>
      </c>
      <c r="CD10" s="178"/>
      <c r="CE10" s="178"/>
      <c r="CF10" s="178"/>
      <c r="CG10" s="178"/>
    </row>
    <row r="11" spans="1:85" x14ac:dyDescent="0.3">
      <c r="A11" s="105">
        <v>464</v>
      </c>
      <c r="B11" s="51">
        <v>17015438</v>
      </c>
      <c r="C11" s="51">
        <v>27263402546</v>
      </c>
      <c r="D11" s="51"/>
      <c r="E11" s="4" t="s">
        <v>42</v>
      </c>
      <c r="F11" s="71"/>
      <c r="G11" s="71"/>
      <c r="H11" s="51">
        <v>21847</v>
      </c>
      <c r="I11" s="76" t="s">
        <v>86</v>
      </c>
      <c r="J11" s="121">
        <v>9</v>
      </c>
      <c r="K11" s="128" t="s">
        <v>194</v>
      </c>
      <c r="L11" s="127" t="s">
        <v>193</v>
      </c>
      <c r="M11" s="128">
        <v>90</v>
      </c>
      <c r="N11" s="128">
        <v>185</v>
      </c>
      <c r="O11" s="128">
        <v>55</v>
      </c>
      <c r="P11" s="128" t="s">
        <v>195</v>
      </c>
      <c r="Q11" s="128" t="s">
        <v>196</v>
      </c>
      <c r="R11" s="129">
        <v>143021</v>
      </c>
      <c r="S11" s="130" t="s">
        <v>197</v>
      </c>
      <c r="T11" s="128">
        <v>55104034</v>
      </c>
      <c r="U11" s="121">
        <v>9</v>
      </c>
      <c r="V11" s="5" t="s">
        <v>159</v>
      </c>
      <c r="W11" s="5">
        <v>40042710</v>
      </c>
      <c r="X11" s="5" t="s">
        <v>117</v>
      </c>
      <c r="Y11" s="5">
        <v>5</v>
      </c>
      <c r="Z11" s="5" t="s">
        <v>85</v>
      </c>
      <c r="AA11" s="75">
        <v>68.3</v>
      </c>
      <c r="AB11" s="103">
        <v>5000</v>
      </c>
      <c r="AC11" s="104" t="s">
        <v>75</v>
      </c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5" t="s">
        <v>199</v>
      </c>
      <c r="BI11" s="94">
        <f t="shared" si="8"/>
        <v>13</v>
      </c>
      <c r="BJ11" s="94">
        <f t="shared" si="0"/>
        <v>1</v>
      </c>
      <c r="BK11" s="94"/>
      <c r="BL11" s="94"/>
      <c r="BM11" s="94"/>
      <c r="BN11" s="140" t="s">
        <v>215</v>
      </c>
      <c r="BO11" s="140" t="s">
        <v>216</v>
      </c>
      <c r="BP11" s="140" t="s">
        <v>229</v>
      </c>
      <c r="BQ11" s="83">
        <f t="shared" si="9"/>
        <v>10</v>
      </c>
      <c r="BR11" s="103">
        <v>5000</v>
      </c>
      <c r="BS11" s="6">
        <f t="shared" si="1"/>
        <v>50000</v>
      </c>
      <c r="BT11" s="6"/>
      <c r="BU11" s="6">
        <f t="shared" si="2"/>
        <v>50000</v>
      </c>
      <c r="BV11" s="2">
        <f t="shared" si="3"/>
        <v>2</v>
      </c>
      <c r="BW11" s="7">
        <f t="shared" si="4"/>
        <v>10000</v>
      </c>
      <c r="BX11" s="141">
        <v>12</v>
      </c>
      <c r="BY11" s="2">
        <f t="shared" si="5"/>
        <v>2</v>
      </c>
      <c r="BZ11" s="8">
        <f t="shared" si="6"/>
        <v>10000</v>
      </c>
      <c r="CA11">
        <f t="shared" si="7"/>
        <v>0</v>
      </c>
      <c r="CB11" s="1"/>
      <c r="CC11" s="141">
        <v>5000</v>
      </c>
      <c r="CD11" s="178"/>
      <c r="CE11" s="178"/>
      <c r="CF11" s="178"/>
      <c r="CG11" s="178"/>
    </row>
    <row r="12" spans="1:85" x14ac:dyDescent="0.3">
      <c r="A12" s="105">
        <v>463</v>
      </c>
      <c r="B12" s="51">
        <v>17015434</v>
      </c>
      <c r="C12" s="51">
        <v>27681807671</v>
      </c>
      <c r="D12" s="51"/>
      <c r="E12" s="4" t="s">
        <v>43</v>
      </c>
      <c r="F12" s="71"/>
      <c r="G12" s="71"/>
      <c r="H12" s="51">
        <v>4332</v>
      </c>
      <c r="I12" s="76" t="s">
        <v>86</v>
      </c>
      <c r="J12" s="121">
        <v>10</v>
      </c>
      <c r="K12" s="128" t="s">
        <v>194</v>
      </c>
      <c r="L12" s="127" t="s">
        <v>193</v>
      </c>
      <c r="M12" s="128">
        <v>90</v>
      </c>
      <c r="N12" s="128">
        <v>185</v>
      </c>
      <c r="O12" s="128">
        <v>55</v>
      </c>
      <c r="P12" s="128" t="s">
        <v>195</v>
      </c>
      <c r="Q12" s="128" t="s">
        <v>196</v>
      </c>
      <c r="R12" s="129">
        <v>143021</v>
      </c>
      <c r="S12" s="130" t="s">
        <v>197</v>
      </c>
      <c r="T12" s="128">
        <v>55104034</v>
      </c>
      <c r="U12" s="121">
        <v>10</v>
      </c>
      <c r="V12" s="5" t="s">
        <v>160</v>
      </c>
      <c r="W12" s="5">
        <v>40042711</v>
      </c>
      <c r="X12" s="5" t="s">
        <v>117</v>
      </c>
      <c r="Y12" s="5">
        <v>6</v>
      </c>
      <c r="Z12" s="5" t="s">
        <v>85</v>
      </c>
      <c r="AA12" s="75">
        <v>85.11</v>
      </c>
      <c r="AB12" s="103">
        <v>5000</v>
      </c>
      <c r="AC12" s="104" t="s">
        <v>114</v>
      </c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5" t="s">
        <v>199</v>
      </c>
      <c r="BI12" s="94">
        <f t="shared" si="8"/>
        <v>13</v>
      </c>
      <c r="BJ12" s="94">
        <f t="shared" si="0"/>
        <v>1</v>
      </c>
      <c r="BK12" s="94"/>
      <c r="BL12" s="94"/>
      <c r="BM12" s="94"/>
      <c r="BN12" s="140" t="s">
        <v>215</v>
      </c>
      <c r="BO12" s="140" t="s">
        <v>216</v>
      </c>
      <c r="BP12" s="140" t="s">
        <v>229</v>
      </c>
      <c r="BQ12" s="83">
        <f t="shared" si="9"/>
        <v>10</v>
      </c>
      <c r="BR12" s="103">
        <v>5000</v>
      </c>
      <c r="BS12" s="6">
        <f t="shared" si="1"/>
        <v>50000</v>
      </c>
      <c r="BT12" s="6"/>
      <c r="BU12" s="6">
        <f t="shared" si="2"/>
        <v>50000</v>
      </c>
      <c r="BV12" s="2">
        <f t="shared" si="3"/>
        <v>2</v>
      </c>
      <c r="BW12" s="7">
        <f t="shared" si="4"/>
        <v>10000</v>
      </c>
      <c r="BX12" s="141">
        <v>12</v>
      </c>
      <c r="BY12" s="2">
        <f t="shared" si="5"/>
        <v>2</v>
      </c>
      <c r="BZ12" s="8">
        <f t="shared" si="6"/>
        <v>10000</v>
      </c>
      <c r="CA12">
        <f t="shared" si="7"/>
        <v>0</v>
      </c>
      <c r="CB12" s="1"/>
      <c r="CC12" s="141">
        <v>5000</v>
      </c>
      <c r="CD12" s="178"/>
      <c r="CE12" s="178"/>
      <c r="CF12" s="178"/>
      <c r="CG12" s="178"/>
    </row>
    <row r="13" spans="1:85" x14ac:dyDescent="0.3">
      <c r="A13" s="105">
        <v>405</v>
      </c>
      <c r="B13" s="51">
        <v>17015380</v>
      </c>
      <c r="C13" s="51">
        <v>26263400570</v>
      </c>
      <c r="D13" s="51"/>
      <c r="E13" s="4" t="s">
        <v>44</v>
      </c>
      <c r="F13" s="71"/>
      <c r="G13" s="71"/>
      <c r="H13" s="51">
        <v>15366</v>
      </c>
      <c r="I13" s="76" t="s">
        <v>86</v>
      </c>
      <c r="J13" s="121">
        <v>11</v>
      </c>
      <c r="K13" s="128" t="s">
        <v>194</v>
      </c>
      <c r="L13" s="127" t="s">
        <v>193</v>
      </c>
      <c r="M13" s="128">
        <v>90</v>
      </c>
      <c r="N13" s="128">
        <v>185</v>
      </c>
      <c r="O13" s="128">
        <v>55</v>
      </c>
      <c r="P13" s="128" t="s">
        <v>195</v>
      </c>
      <c r="Q13" s="128" t="s">
        <v>196</v>
      </c>
      <c r="R13" s="129">
        <v>143021</v>
      </c>
      <c r="S13" s="130" t="s">
        <v>197</v>
      </c>
      <c r="T13" s="128">
        <v>55104034</v>
      </c>
      <c r="U13" s="121">
        <v>11</v>
      </c>
      <c r="V13" s="5" t="s">
        <v>161</v>
      </c>
      <c r="W13" s="5">
        <v>40042713</v>
      </c>
      <c r="X13" s="5" t="s">
        <v>117</v>
      </c>
      <c r="Y13" s="5">
        <v>8</v>
      </c>
      <c r="Z13" s="5" t="s">
        <v>85</v>
      </c>
      <c r="AA13" s="75">
        <v>82.81</v>
      </c>
      <c r="AB13" s="103">
        <v>5000</v>
      </c>
      <c r="AC13" s="104" t="s">
        <v>75</v>
      </c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5" t="s">
        <v>199</v>
      </c>
      <c r="BI13" s="94">
        <f t="shared" si="8"/>
        <v>12</v>
      </c>
      <c r="BJ13" s="94">
        <f t="shared" si="0"/>
        <v>0</v>
      </c>
      <c r="BK13" s="94"/>
      <c r="BL13" s="94"/>
      <c r="BM13" s="94"/>
      <c r="BN13" s="140" t="s">
        <v>202</v>
      </c>
      <c r="BO13" s="140" t="s">
        <v>217</v>
      </c>
      <c r="BP13" s="140" t="s">
        <v>229</v>
      </c>
      <c r="BQ13" s="83">
        <f t="shared" si="9"/>
        <v>1</v>
      </c>
      <c r="BR13" s="103">
        <v>5000</v>
      </c>
      <c r="BS13" s="6">
        <f t="shared" si="1"/>
        <v>5000</v>
      </c>
      <c r="BT13" s="6"/>
      <c r="BU13" s="6">
        <f t="shared" si="2"/>
        <v>5000</v>
      </c>
      <c r="BV13" s="2">
        <f t="shared" si="3"/>
        <v>11</v>
      </c>
      <c r="BW13" s="7">
        <f t="shared" si="4"/>
        <v>55000</v>
      </c>
      <c r="BX13" s="141">
        <v>12</v>
      </c>
      <c r="BY13" s="2">
        <f t="shared" si="5"/>
        <v>11</v>
      </c>
      <c r="BZ13" s="8">
        <f t="shared" si="6"/>
        <v>55000</v>
      </c>
      <c r="CA13">
        <f t="shared" si="7"/>
        <v>0</v>
      </c>
      <c r="CB13" s="1"/>
      <c r="CC13" s="141"/>
      <c r="CD13" s="178"/>
      <c r="CE13" s="178"/>
      <c r="CF13" s="178"/>
      <c r="CG13" s="178"/>
    </row>
    <row r="14" spans="1:85" s="14" customFormat="1" x14ac:dyDescent="0.3">
      <c r="A14" s="105">
        <v>406</v>
      </c>
      <c r="B14" s="51">
        <v>17015379</v>
      </c>
      <c r="C14" s="51">
        <v>26512400020</v>
      </c>
      <c r="D14" s="51"/>
      <c r="E14" s="4" t="s">
        <v>45</v>
      </c>
      <c r="F14" s="71"/>
      <c r="G14" s="71"/>
      <c r="H14" s="51">
        <v>16855</v>
      </c>
      <c r="I14" s="76" t="s">
        <v>86</v>
      </c>
      <c r="J14" s="121">
        <v>12</v>
      </c>
      <c r="K14" s="128" t="s">
        <v>194</v>
      </c>
      <c r="L14" s="127" t="s">
        <v>193</v>
      </c>
      <c r="M14" s="128">
        <v>90</v>
      </c>
      <c r="N14" s="128">
        <v>185</v>
      </c>
      <c r="O14" s="128">
        <v>55</v>
      </c>
      <c r="P14" s="128" t="s">
        <v>195</v>
      </c>
      <c r="Q14" s="128" t="s">
        <v>196</v>
      </c>
      <c r="R14" s="129">
        <v>143021</v>
      </c>
      <c r="S14" s="130" t="s">
        <v>197</v>
      </c>
      <c r="T14" s="128">
        <v>55104034</v>
      </c>
      <c r="U14" s="121">
        <v>12</v>
      </c>
      <c r="V14" s="5" t="s">
        <v>162</v>
      </c>
      <c r="W14" s="5">
        <v>40042714</v>
      </c>
      <c r="X14" s="5" t="s">
        <v>117</v>
      </c>
      <c r="Y14" s="5">
        <v>9</v>
      </c>
      <c r="Z14" s="5" t="s">
        <v>85</v>
      </c>
      <c r="AA14" s="75">
        <v>120.25</v>
      </c>
      <c r="AB14" s="103">
        <v>5000</v>
      </c>
      <c r="AC14" s="104" t="s">
        <v>75</v>
      </c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5" t="s">
        <v>199</v>
      </c>
      <c r="BI14" s="94">
        <f t="shared" si="8"/>
        <v>12</v>
      </c>
      <c r="BJ14" s="94">
        <f t="shared" si="0"/>
        <v>0</v>
      </c>
      <c r="BK14" s="94"/>
      <c r="BL14" s="94"/>
      <c r="BM14" s="94"/>
      <c r="BN14" s="140" t="s">
        <v>239</v>
      </c>
      <c r="BO14" s="140" t="s">
        <v>240</v>
      </c>
      <c r="BP14" s="140" t="s">
        <v>202</v>
      </c>
      <c r="BQ14" s="83">
        <f t="shared" si="9"/>
        <v>1</v>
      </c>
      <c r="BR14" s="103">
        <v>5000</v>
      </c>
      <c r="BS14" s="6">
        <f t="shared" si="1"/>
        <v>5000</v>
      </c>
      <c r="BT14" s="13"/>
      <c r="BU14" s="6">
        <f t="shared" si="2"/>
        <v>5000</v>
      </c>
      <c r="BV14" s="2">
        <f t="shared" si="3"/>
        <v>11</v>
      </c>
      <c r="BW14" s="7">
        <f t="shared" si="4"/>
        <v>55000</v>
      </c>
      <c r="BX14" s="141">
        <v>12</v>
      </c>
      <c r="BY14" s="2">
        <f t="shared" si="5"/>
        <v>11</v>
      </c>
      <c r="BZ14" s="8">
        <f t="shared" si="6"/>
        <v>55000</v>
      </c>
      <c r="CA14">
        <f t="shared" si="7"/>
        <v>0</v>
      </c>
      <c r="CB14" s="12"/>
      <c r="CC14" s="141">
        <v>5500</v>
      </c>
      <c r="CD14" s="178"/>
      <c r="CE14" s="178"/>
      <c r="CF14" s="178"/>
      <c r="CG14" s="178"/>
    </row>
    <row r="15" spans="1:85" x14ac:dyDescent="0.3">
      <c r="A15" s="105">
        <v>501</v>
      </c>
      <c r="B15" s="51"/>
      <c r="C15" s="51">
        <v>26784000279</v>
      </c>
      <c r="D15" s="51"/>
      <c r="E15" s="4" t="s">
        <v>46</v>
      </c>
      <c r="F15" s="71"/>
      <c r="G15" s="71"/>
      <c r="H15" s="51">
        <v>90640</v>
      </c>
      <c r="I15" s="76" t="s">
        <v>76</v>
      </c>
      <c r="J15" s="121">
        <v>13</v>
      </c>
      <c r="K15" s="128" t="s">
        <v>194</v>
      </c>
      <c r="L15" s="127" t="s">
        <v>193</v>
      </c>
      <c r="M15" s="128">
        <v>90</v>
      </c>
      <c r="N15" s="128">
        <v>185</v>
      </c>
      <c r="O15" s="128">
        <v>55</v>
      </c>
      <c r="P15" s="128" t="s">
        <v>195</v>
      </c>
      <c r="Q15" s="128" t="s">
        <v>196</v>
      </c>
      <c r="R15" s="129">
        <v>143021</v>
      </c>
      <c r="S15" s="130" t="s">
        <v>197</v>
      </c>
      <c r="T15" s="128">
        <v>55104034</v>
      </c>
      <c r="U15" s="121">
        <v>13</v>
      </c>
      <c r="V15" s="5" t="s">
        <v>163</v>
      </c>
      <c r="W15" s="5">
        <v>40042715</v>
      </c>
      <c r="X15" s="5" t="s">
        <v>117</v>
      </c>
      <c r="Y15" s="5">
        <v>10</v>
      </c>
      <c r="Z15" s="5" t="s">
        <v>85</v>
      </c>
      <c r="AA15" s="75">
        <v>116.5</v>
      </c>
      <c r="AB15" s="103">
        <v>5000</v>
      </c>
      <c r="AC15" s="104" t="s">
        <v>75</v>
      </c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5" t="s">
        <v>199</v>
      </c>
      <c r="BI15" s="94">
        <f t="shared" si="8"/>
        <v>13</v>
      </c>
      <c r="BJ15" s="94">
        <f t="shared" si="0"/>
        <v>1</v>
      </c>
      <c r="BK15" s="94"/>
      <c r="BL15" s="94"/>
      <c r="BM15" s="94"/>
      <c r="BN15" s="140" t="s">
        <v>218</v>
      </c>
      <c r="BO15" s="140" t="s">
        <v>219</v>
      </c>
      <c r="BP15" s="140" t="s">
        <v>202</v>
      </c>
      <c r="BQ15" s="83">
        <f t="shared" si="9"/>
        <v>6</v>
      </c>
      <c r="BR15" s="103">
        <v>5000</v>
      </c>
      <c r="BS15" s="6">
        <f t="shared" si="1"/>
        <v>30000</v>
      </c>
      <c r="BT15" s="6"/>
      <c r="BU15" s="6">
        <f t="shared" si="2"/>
        <v>30000</v>
      </c>
      <c r="BV15" s="2">
        <f t="shared" si="3"/>
        <v>6</v>
      </c>
      <c r="BW15" s="7">
        <f t="shared" si="4"/>
        <v>30000</v>
      </c>
      <c r="BX15" s="141">
        <v>12</v>
      </c>
      <c r="BY15" s="2">
        <f t="shared" si="5"/>
        <v>6</v>
      </c>
      <c r="BZ15" s="8">
        <f t="shared" si="6"/>
        <v>30000</v>
      </c>
      <c r="CA15">
        <f t="shared" si="7"/>
        <v>0</v>
      </c>
      <c r="CB15" s="1"/>
      <c r="CC15" s="141">
        <v>5000</v>
      </c>
      <c r="CD15" s="178"/>
      <c r="CE15" s="178"/>
      <c r="CF15" s="178"/>
      <c r="CG15" s="178"/>
    </row>
    <row r="16" spans="1:85" ht="19.2" customHeight="1" x14ac:dyDescent="0.3">
      <c r="A16" s="105">
        <v>455</v>
      </c>
      <c r="B16" s="51">
        <v>17015422</v>
      </c>
      <c r="C16" s="51">
        <v>25763400235</v>
      </c>
      <c r="D16" s="51"/>
      <c r="E16" s="4" t="s">
        <v>47</v>
      </c>
      <c r="F16" s="71"/>
      <c r="G16" s="71"/>
      <c r="H16" s="51">
        <v>3196</v>
      </c>
      <c r="I16" s="76" t="s">
        <v>86</v>
      </c>
      <c r="J16" s="121">
        <v>14</v>
      </c>
      <c r="K16" s="128" t="s">
        <v>194</v>
      </c>
      <c r="L16" s="127" t="s">
        <v>193</v>
      </c>
      <c r="M16" s="128">
        <v>90</v>
      </c>
      <c r="N16" s="128">
        <v>185</v>
      </c>
      <c r="O16" s="128">
        <v>55</v>
      </c>
      <c r="P16" s="128" t="s">
        <v>195</v>
      </c>
      <c r="Q16" s="128" t="s">
        <v>196</v>
      </c>
      <c r="R16" s="129">
        <v>143021</v>
      </c>
      <c r="S16" s="130" t="s">
        <v>197</v>
      </c>
      <c r="T16" s="128">
        <v>55104034</v>
      </c>
      <c r="U16" s="121">
        <v>14</v>
      </c>
      <c r="V16" s="5" t="s">
        <v>164</v>
      </c>
      <c r="W16" s="5">
        <v>40042716</v>
      </c>
      <c r="X16" s="5" t="s">
        <v>117</v>
      </c>
      <c r="Y16" s="5">
        <v>11</v>
      </c>
      <c r="Z16" s="5" t="s">
        <v>94</v>
      </c>
      <c r="AA16" s="75">
        <v>70.83</v>
      </c>
      <c r="AB16" s="103">
        <v>5000</v>
      </c>
      <c r="AC16" s="104" t="s">
        <v>114</v>
      </c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5" t="s">
        <v>199</v>
      </c>
      <c r="BI16" s="94">
        <f t="shared" si="8"/>
        <v>12</v>
      </c>
      <c r="BJ16" s="94">
        <f t="shared" si="0"/>
        <v>0</v>
      </c>
      <c r="BK16" s="94"/>
      <c r="BL16" s="94"/>
      <c r="BM16" s="94"/>
      <c r="BN16" s="140" t="s">
        <v>232</v>
      </c>
      <c r="BO16" s="140" t="s">
        <v>233</v>
      </c>
      <c r="BP16" s="140" t="s">
        <v>229</v>
      </c>
      <c r="BQ16" s="83">
        <f t="shared" si="9"/>
        <v>4</v>
      </c>
      <c r="BR16" s="103">
        <v>5000</v>
      </c>
      <c r="BS16" s="6">
        <f t="shared" si="1"/>
        <v>20000</v>
      </c>
      <c r="BT16" s="6"/>
      <c r="BU16" s="6">
        <f t="shared" si="2"/>
        <v>20000</v>
      </c>
      <c r="BV16" s="2">
        <f t="shared" si="3"/>
        <v>8</v>
      </c>
      <c r="BW16" s="7">
        <f t="shared" si="4"/>
        <v>40000</v>
      </c>
      <c r="BX16" s="141">
        <v>12</v>
      </c>
      <c r="BY16" s="2">
        <f t="shared" si="5"/>
        <v>8</v>
      </c>
      <c r="BZ16" s="8">
        <f t="shared" si="6"/>
        <v>40000</v>
      </c>
      <c r="CA16">
        <f t="shared" si="7"/>
        <v>0</v>
      </c>
      <c r="CB16" s="1"/>
      <c r="CC16" s="141">
        <v>5000</v>
      </c>
      <c r="CD16" s="178"/>
      <c r="CE16" s="178"/>
      <c r="CF16" s="178"/>
      <c r="CG16" s="178"/>
    </row>
    <row r="17" spans="1:85" ht="18" customHeight="1" x14ac:dyDescent="0.3">
      <c r="A17" s="105">
        <v>312</v>
      </c>
      <c r="B17" s="51">
        <v>17015286</v>
      </c>
      <c r="C17" s="51">
        <v>27863401822</v>
      </c>
      <c r="D17" s="51"/>
      <c r="E17" s="4" t="s">
        <v>49</v>
      </c>
      <c r="F17" s="71"/>
      <c r="G17" s="71"/>
      <c r="H17" s="51">
        <v>96965</v>
      </c>
      <c r="I17" s="76" t="s">
        <v>86</v>
      </c>
      <c r="J17" s="121">
        <v>15</v>
      </c>
      <c r="K17" s="128" t="s">
        <v>194</v>
      </c>
      <c r="L17" s="127" t="s">
        <v>193</v>
      </c>
      <c r="M17" s="128">
        <v>90</v>
      </c>
      <c r="N17" s="128">
        <v>185</v>
      </c>
      <c r="O17" s="128">
        <v>55</v>
      </c>
      <c r="P17" s="128" t="s">
        <v>195</v>
      </c>
      <c r="Q17" s="128" t="s">
        <v>196</v>
      </c>
      <c r="R17" s="129">
        <v>143021</v>
      </c>
      <c r="S17" s="130" t="s">
        <v>197</v>
      </c>
      <c r="T17" s="128">
        <v>55104034</v>
      </c>
      <c r="U17" s="121">
        <v>15</v>
      </c>
      <c r="V17" s="5" t="s">
        <v>165</v>
      </c>
      <c r="W17" s="5">
        <v>40042718</v>
      </c>
      <c r="X17" s="5" t="s">
        <v>117</v>
      </c>
      <c r="Y17" s="5">
        <v>13</v>
      </c>
      <c r="Z17" s="5" t="s">
        <v>94</v>
      </c>
      <c r="AA17" s="75">
        <v>75.14</v>
      </c>
      <c r="AB17" s="103">
        <v>5000</v>
      </c>
      <c r="AC17" s="104" t="s">
        <v>75</v>
      </c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5" t="s">
        <v>199</v>
      </c>
      <c r="BI17" s="94">
        <f t="shared" si="8"/>
        <v>12</v>
      </c>
      <c r="BJ17" s="94">
        <f t="shared" si="0"/>
        <v>0</v>
      </c>
      <c r="BK17" s="94"/>
      <c r="BL17" s="94"/>
      <c r="BM17" s="94"/>
      <c r="BN17" s="140" t="s">
        <v>215</v>
      </c>
      <c r="BO17" s="140" t="s">
        <v>220</v>
      </c>
      <c r="BP17" s="140" t="s">
        <v>229</v>
      </c>
      <c r="BQ17" s="83">
        <f t="shared" si="9"/>
        <v>10</v>
      </c>
      <c r="BR17" s="103">
        <v>5000</v>
      </c>
      <c r="BS17" s="6">
        <f t="shared" si="1"/>
        <v>50000</v>
      </c>
      <c r="BT17" s="6"/>
      <c r="BU17" s="6">
        <f t="shared" si="2"/>
        <v>50000</v>
      </c>
      <c r="BV17" s="2">
        <f t="shared" si="3"/>
        <v>2</v>
      </c>
      <c r="BW17" s="7">
        <f t="shared" si="4"/>
        <v>10000</v>
      </c>
      <c r="BX17" s="141">
        <v>12</v>
      </c>
      <c r="BY17" s="2">
        <f t="shared" si="5"/>
        <v>2</v>
      </c>
      <c r="BZ17" s="8">
        <f t="shared" si="6"/>
        <v>10000</v>
      </c>
      <c r="CA17">
        <f t="shared" si="7"/>
        <v>0</v>
      </c>
      <c r="CB17" s="1"/>
      <c r="CC17" s="141">
        <v>5000</v>
      </c>
      <c r="CD17" s="178"/>
      <c r="CE17" s="178"/>
      <c r="CF17" s="178"/>
      <c r="CG17" s="178"/>
    </row>
    <row r="18" spans="1:85" x14ac:dyDescent="0.3">
      <c r="A18" s="105">
        <v>474</v>
      </c>
      <c r="B18" s="51">
        <v>17015450</v>
      </c>
      <c r="C18" s="51">
        <v>29063404808</v>
      </c>
      <c r="D18" s="51"/>
      <c r="E18" s="4" t="s">
        <v>50</v>
      </c>
      <c r="F18" s="71"/>
      <c r="G18" s="71"/>
      <c r="H18" s="51">
        <v>20112</v>
      </c>
      <c r="I18" s="76" t="s">
        <v>86</v>
      </c>
      <c r="J18" s="121">
        <v>16</v>
      </c>
      <c r="K18" s="128" t="s">
        <v>194</v>
      </c>
      <c r="L18" s="127" t="s">
        <v>193</v>
      </c>
      <c r="M18" s="128">
        <v>90</v>
      </c>
      <c r="N18" s="128">
        <v>185</v>
      </c>
      <c r="O18" s="128">
        <v>55</v>
      </c>
      <c r="P18" s="128" t="s">
        <v>195</v>
      </c>
      <c r="Q18" s="128" t="s">
        <v>196</v>
      </c>
      <c r="R18" s="129">
        <v>143021</v>
      </c>
      <c r="S18" s="130" t="s">
        <v>197</v>
      </c>
      <c r="T18" s="128">
        <v>55104034</v>
      </c>
      <c r="U18" s="121">
        <v>16</v>
      </c>
      <c r="V18" s="5" t="s">
        <v>166</v>
      </c>
      <c r="W18" s="5">
        <v>40042719</v>
      </c>
      <c r="X18" s="5" t="s">
        <v>117</v>
      </c>
      <c r="Y18" s="5">
        <v>14</v>
      </c>
      <c r="Z18" s="5" t="s">
        <v>94</v>
      </c>
      <c r="AA18" s="75">
        <v>69.53</v>
      </c>
      <c r="AB18" s="103">
        <v>4000</v>
      </c>
      <c r="AC18" s="104" t="s">
        <v>75</v>
      </c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5" t="s">
        <v>199</v>
      </c>
      <c r="BI18" s="94">
        <f t="shared" si="8"/>
        <v>12</v>
      </c>
      <c r="BJ18" s="94">
        <f t="shared" si="0"/>
        <v>0</v>
      </c>
      <c r="BK18" s="94"/>
      <c r="BL18" s="94"/>
      <c r="BM18" s="94"/>
      <c r="BN18" s="140" t="s">
        <v>221</v>
      </c>
      <c r="BO18" s="140" t="s">
        <v>234</v>
      </c>
      <c r="BP18" s="140" t="s">
        <v>229</v>
      </c>
      <c r="BQ18" s="83">
        <f t="shared" si="9"/>
        <v>6</v>
      </c>
      <c r="BR18" s="103">
        <v>4000</v>
      </c>
      <c r="BS18" s="6">
        <f t="shared" si="1"/>
        <v>24000</v>
      </c>
      <c r="BT18" s="6"/>
      <c r="BU18" s="6">
        <f t="shared" si="2"/>
        <v>24000</v>
      </c>
      <c r="BV18" s="2">
        <f t="shared" si="3"/>
        <v>6</v>
      </c>
      <c r="BW18" s="7">
        <f t="shared" si="4"/>
        <v>24000</v>
      </c>
      <c r="BX18" s="141">
        <v>12</v>
      </c>
      <c r="BY18" s="2">
        <f t="shared" si="5"/>
        <v>6</v>
      </c>
      <c r="BZ18" s="8">
        <f t="shared" si="6"/>
        <v>24000</v>
      </c>
      <c r="CA18">
        <f t="shared" si="7"/>
        <v>0</v>
      </c>
      <c r="CB18" s="1"/>
      <c r="CC18" s="141">
        <v>6000</v>
      </c>
      <c r="CD18" s="178"/>
      <c r="CE18" s="178"/>
      <c r="CF18" s="178"/>
      <c r="CG18" s="178"/>
    </row>
    <row r="19" spans="1:85" ht="24" x14ac:dyDescent="0.3">
      <c r="A19" s="105">
        <v>405</v>
      </c>
      <c r="B19" s="51"/>
      <c r="C19" s="51">
        <v>27563400209</v>
      </c>
      <c r="D19" s="51"/>
      <c r="E19" s="4" t="s">
        <v>137</v>
      </c>
      <c r="F19" s="71"/>
      <c r="G19" s="71"/>
      <c r="H19" s="51">
        <v>46009</v>
      </c>
      <c r="I19" s="76" t="s">
        <v>76</v>
      </c>
      <c r="J19" s="121">
        <v>17</v>
      </c>
      <c r="K19" s="128" t="s">
        <v>194</v>
      </c>
      <c r="L19" s="127" t="s">
        <v>193</v>
      </c>
      <c r="M19" s="128">
        <v>90</v>
      </c>
      <c r="N19" s="128">
        <v>185</v>
      </c>
      <c r="O19" s="128">
        <v>55</v>
      </c>
      <c r="P19" s="128" t="s">
        <v>195</v>
      </c>
      <c r="Q19" s="128" t="s">
        <v>196</v>
      </c>
      <c r="R19" s="129">
        <v>143021</v>
      </c>
      <c r="S19" s="130" t="s">
        <v>197</v>
      </c>
      <c r="T19" s="128">
        <v>55104034</v>
      </c>
      <c r="U19" s="121">
        <v>17</v>
      </c>
      <c r="V19" s="5" t="s">
        <v>167</v>
      </c>
      <c r="W19" s="5">
        <v>40042720</v>
      </c>
      <c r="X19" s="5" t="s">
        <v>117</v>
      </c>
      <c r="Y19" s="5">
        <v>15</v>
      </c>
      <c r="Z19" s="5" t="s">
        <v>94</v>
      </c>
      <c r="AA19" s="75">
        <v>75.17</v>
      </c>
      <c r="AB19" s="103">
        <v>5000</v>
      </c>
      <c r="AC19" s="104" t="s">
        <v>75</v>
      </c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5" t="s">
        <v>199</v>
      </c>
      <c r="BI19" s="94">
        <f t="shared" si="8"/>
        <v>13</v>
      </c>
      <c r="BJ19" s="94">
        <f t="shared" si="0"/>
        <v>1</v>
      </c>
      <c r="BK19" s="94"/>
      <c r="BL19" s="94"/>
      <c r="BM19" s="94"/>
      <c r="BN19" s="140" t="s">
        <v>210</v>
      </c>
      <c r="BO19" s="140" t="s">
        <v>211</v>
      </c>
      <c r="BP19" s="140" t="s">
        <v>229</v>
      </c>
      <c r="BQ19" s="83">
        <f t="shared" si="9"/>
        <v>9</v>
      </c>
      <c r="BR19" s="103">
        <v>5000</v>
      </c>
      <c r="BS19" s="6">
        <f t="shared" si="1"/>
        <v>45000</v>
      </c>
      <c r="BT19" s="6"/>
      <c r="BU19" s="6">
        <f t="shared" si="2"/>
        <v>45000</v>
      </c>
      <c r="BV19" s="2">
        <f t="shared" si="3"/>
        <v>3</v>
      </c>
      <c r="BW19" s="7">
        <f t="shared" si="4"/>
        <v>15000</v>
      </c>
      <c r="BX19" s="141">
        <v>12</v>
      </c>
      <c r="BY19" s="2">
        <f t="shared" si="5"/>
        <v>3</v>
      </c>
      <c r="BZ19" s="8">
        <f t="shared" si="6"/>
        <v>15000</v>
      </c>
      <c r="CA19">
        <f t="shared" si="7"/>
        <v>0</v>
      </c>
      <c r="CB19" s="1"/>
      <c r="CC19" s="141">
        <v>5000</v>
      </c>
      <c r="CD19" s="178"/>
      <c r="CE19" s="178"/>
      <c r="CF19" s="178"/>
      <c r="CG19" s="178"/>
    </row>
    <row r="20" spans="1:85" x14ac:dyDescent="0.3">
      <c r="A20" s="105">
        <v>512</v>
      </c>
      <c r="B20" s="51"/>
      <c r="C20" s="51">
        <v>29663401947</v>
      </c>
      <c r="D20" s="51"/>
      <c r="E20" s="4" t="s">
        <v>51</v>
      </c>
      <c r="F20" s="71"/>
      <c r="G20" s="71"/>
      <c r="H20" s="51">
        <v>90640</v>
      </c>
      <c r="I20" s="76" t="s">
        <v>76</v>
      </c>
      <c r="J20" s="121">
        <v>18</v>
      </c>
      <c r="K20" s="128" t="s">
        <v>194</v>
      </c>
      <c r="L20" s="127" t="s">
        <v>193</v>
      </c>
      <c r="M20" s="128">
        <v>90</v>
      </c>
      <c r="N20" s="128">
        <v>185</v>
      </c>
      <c r="O20" s="128">
        <v>55</v>
      </c>
      <c r="P20" s="128" t="s">
        <v>195</v>
      </c>
      <c r="Q20" s="128" t="s">
        <v>196</v>
      </c>
      <c r="R20" s="129">
        <v>143021</v>
      </c>
      <c r="S20" s="130" t="s">
        <v>197</v>
      </c>
      <c r="T20" s="128">
        <v>55104034</v>
      </c>
      <c r="U20" s="121">
        <v>18</v>
      </c>
      <c r="V20" s="5" t="s">
        <v>168</v>
      </c>
      <c r="W20" s="5">
        <v>40042721</v>
      </c>
      <c r="X20" s="5" t="s">
        <v>117</v>
      </c>
      <c r="Y20" s="5">
        <v>16</v>
      </c>
      <c r="Z20" s="5" t="s">
        <v>94</v>
      </c>
      <c r="AA20" s="75">
        <v>85.11</v>
      </c>
      <c r="AB20" s="103">
        <v>5000</v>
      </c>
      <c r="AC20" s="104" t="s">
        <v>75</v>
      </c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5" t="s">
        <v>199</v>
      </c>
      <c r="BI20" s="94">
        <f t="shared" si="8"/>
        <v>13</v>
      </c>
      <c r="BJ20" s="94">
        <f t="shared" si="0"/>
        <v>1</v>
      </c>
      <c r="BK20" s="94"/>
      <c r="BL20" s="94"/>
      <c r="BM20" s="94"/>
      <c r="BN20" s="140" t="s">
        <v>221</v>
      </c>
      <c r="BO20" s="140" t="s">
        <v>222</v>
      </c>
      <c r="BP20" s="140" t="s">
        <v>229</v>
      </c>
      <c r="BQ20" s="83">
        <f t="shared" si="9"/>
        <v>6</v>
      </c>
      <c r="BR20" s="103">
        <v>5000</v>
      </c>
      <c r="BS20" s="6">
        <f t="shared" si="1"/>
        <v>30000</v>
      </c>
      <c r="BT20" s="6"/>
      <c r="BU20" s="6">
        <f t="shared" si="2"/>
        <v>30000</v>
      </c>
      <c r="BV20" s="2">
        <f t="shared" si="3"/>
        <v>6</v>
      </c>
      <c r="BW20" s="7">
        <f t="shared" si="4"/>
        <v>30000</v>
      </c>
      <c r="BX20" s="141">
        <v>12</v>
      </c>
      <c r="BY20" s="2">
        <f t="shared" si="5"/>
        <v>6</v>
      </c>
      <c r="BZ20" s="8">
        <f t="shared" si="6"/>
        <v>30000</v>
      </c>
      <c r="CA20">
        <f t="shared" si="7"/>
        <v>0</v>
      </c>
      <c r="CB20" s="1"/>
      <c r="CC20" s="141">
        <v>5000</v>
      </c>
      <c r="CD20" s="178"/>
      <c r="CE20" s="178"/>
      <c r="CF20" s="178"/>
      <c r="CG20" s="178"/>
    </row>
    <row r="21" spans="1:85" x14ac:dyDescent="0.3">
      <c r="A21" s="105">
        <v>499</v>
      </c>
      <c r="B21" s="51"/>
      <c r="C21" s="51">
        <v>27981801466</v>
      </c>
      <c r="D21" s="51"/>
      <c r="E21" s="4" t="s">
        <v>52</v>
      </c>
      <c r="F21" s="71"/>
      <c r="G21" s="71"/>
      <c r="H21" s="51">
        <v>22356</v>
      </c>
      <c r="I21" s="76" t="s">
        <v>86</v>
      </c>
      <c r="J21" s="121">
        <v>19</v>
      </c>
      <c r="K21" s="128" t="s">
        <v>194</v>
      </c>
      <c r="L21" s="127" t="s">
        <v>193</v>
      </c>
      <c r="M21" s="128">
        <v>90</v>
      </c>
      <c r="N21" s="128">
        <v>185</v>
      </c>
      <c r="O21" s="128">
        <v>55</v>
      </c>
      <c r="P21" s="128" t="s">
        <v>195</v>
      </c>
      <c r="Q21" s="128" t="s">
        <v>196</v>
      </c>
      <c r="R21" s="129">
        <v>143021</v>
      </c>
      <c r="S21" s="130" t="s">
        <v>197</v>
      </c>
      <c r="T21" s="128">
        <v>55104034</v>
      </c>
      <c r="U21" s="121">
        <v>19</v>
      </c>
      <c r="V21" s="5" t="s">
        <v>169</v>
      </c>
      <c r="W21" s="5">
        <v>40042722</v>
      </c>
      <c r="X21" s="5" t="s">
        <v>117</v>
      </c>
      <c r="Y21" s="5">
        <v>17</v>
      </c>
      <c r="Z21" s="5" t="s">
        <v>94</v>
      </c>
      <c r="AA21" s="75">
        <v>74</v>
      </c>
      <c r="AB21" s="103">
        <v>5000</v>
      </c>
      <c r="AC21" s="104" t="s">
        <v>75</v>
      </c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5" t="s">
        <v>199</v>
      </c>
      <c r="BI21" s="94">
        <f t="shared" si="8"/>
        <v>12</v>
      </c>
      <c r="BJ21" s="94">
        <f t="shared" si="0"/>
        <v>0</v>
      </c>
      <c r="BK21" s="94"/>
      <c r="BL21" s="94"/>
      <c r="BM21" s="94"/>
      <c r="BN21" s="140" t="s">
        <v>215</v>
      </c>
      <c r="BO21" s="140" t="s">
        <v>220</v>
      </c>
      <c r="BP21" s="140" t="s">
        <v>229</v>
      </c>
      <c r="BQ21" s="83">
        <f t="shared" si="9"/>
        <v>10</v>
      </c>
      <c r="BR21" s="103">
        <v>5000</v>
      </c>
      <c r="BS21" s="6">
        <f t="shared" si="1"/>
        <v>50000</v>
      </c>
      <c r="BT21" s="6"/>
      <c r="BU21" s="6">
        <f t="shared" si="2"/>
        <v>50000</v>
      </c>
      <c r="BV21" s="2">
        <f t="shared" si="3"/>
        <v>2</v>
      </c>
      <c r="BW21" s="7">
        <f t="shared" si="4"/>
        <v>10000</v>
      </c>
      <c r="BX21" s="141">
        <v>12</v>
      </c>
      <c r="BY21" s="2">
        <f t="shared" si="5"/>
        <v>2</v>
      </c>
      <c r="BZ21" s="8">
        <f t="shared" si="6"/>
        <v>10000</v>
      </c>
      <c r="CA21">
        <f t="shared" si="7"/>
        <v>0</v>
      </c>
      <c r="CB21" s="1"/>
      <c r="CC21" s="141">
        <v>5000</v>
      </c>
      <c r="CD21" s="178"/>
      <c r="CE21" s="178"/>
      <c r="CF21" s="178"/>
      <c r="CG21" s="178"/>
    </row>
    <row r="22" spans="1:85" ht="24" x14ac:dyDescent="0.3">
      <c r="A22" s="105">
        <v>468</v>
      </c>
      <c r="B22" s="51">
        <v>17015440</v>
      </c>
      <c r="C22" s="51">
        <v>29763400261</v>
      </c>
      <c r="D22" s="51"/>
      <c r="E22" s="4" t="s">
        <v>53</v>
      </c>
      <c r="F22" s="71"/>
      <c r="G22" s="71"/>
      <c r="H22" s="51">
        <v>31436</v>
      </c>
      <c r="I22" s="76" t="s">
        <v>86</v>
      </c>
      <c r="J22" s="121">
        <v>20</v>
      </c>
      <c r="K22" s="128" t="s">
        <v>194</v>
      </c>
      <c r="L22" s="127" t="s">
        <v>193</v>
      </c>
      <c r="M22" s="128">
        <v>90</v>
      </c>
      <c r="N22" s="128">
        <v>185</v>
      </c>
      <c r="O22" s="128">
        <v>55</v>
      </c>
      <c r="P22" s="128" t="s">
        <v>195</v>
      </c>
      <c r="Q22" s="128" t="s">
        <v>196</v>
      </c>
      <c r="R22" s="129">
        <v>143021</v>
      </c>
      <c r="S22" s="130" t="s">
        <v>197</v>
      </c>
      <c r="T22" s="128">
        <v>55104034</v>
      </c>
      <c r="U22" s="121">
        <v>20</v>
      </c>
      <c r="V22" s="5" t="s">
        <v>170</v>
      </c>
      <c r="W22" s="5">
        <v>40042723</v>
      </c>
      <c r="X22" s="5" t="s">
        <v>117</v>
      </c>
      <c r="Y22" s="5">
        <v>18</v>
      </c>
      <c r="Z22" s="5" t="s">
        <v>94</v>
      </c>
      <c r="AA22" s="75">
        <v>82.81</v>
      </c>
      <c r="AB22" s="103">
        <v>5000</v>
      </c>
      <c r="AC22" s="104" t="s">
        <v>114</v>
      </c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5" t="s">
        <v>199</v>
      </c>
      <c r="BI22" s="94">
        <f t="shared" si="8"/>
        <v>24</v>
      </c>
      <c r="BJ22" s="94">
        <f t="shared" si="0"/>
        <v>0</v>
      </c>
      <c r="BK22" s="94"/>
      <c r="BL22" s="94"/>
      <c r="BM22" s="94"/>
      <c r="BN22" s="140" t="s">
        <v>223</v>
      </c>
      <c r="BO22" s="140" t="s">
        <v>235</v>
      </c>
      <c r="BP22" s="140" t="s">
        <v>202</v>
      </c>
      <c r="BQ22" s="83">
        <f t="shared" si="9"/>
        <v>20</v>
      </c>
      <c r="BR22" s="103">
        <v>5000</v>
      </c>
      <c r="BS22" s="6">
        <f t="shared" si="1"/>
        <v>100000</v>
      </c>
      <c r="BT22" s="6"/>
      <c r="BU22" s="6">
        <f t="shared" si="2"/>
        <v>100000</v>
      </c>
      <c r="BV22" s="2">
        <f t="shared" si="3"/>
        <v>4</v>
      </c>
      <c r="BW22" s="7">
        <f t="shared" si="4"/>
        <v>20000</v>
      </c>
      <c r="BX22" s="141">
        <v>24</v>
      </c>
      <c r="BY22" s="2">
        <f t="shared" si="5"/>
        <v>4</v>
      </c>
      <c r="BZ22" s="8">
        <f t="shared" si="6"/>
        <v>20000</v>
      </c>
      <c r="CA22">
        <f t="shared" si="7"/>
        <v>0</v>
      </c>
      <c r="CB22" s="1"/>
      <c r="CC22" s="141">
        <v>5000</v>
      </c>
      <c r="CD22" s="178"/>
      <c r="CE22" s="178"/>
      <c r="CF22" s="178"/>
      <c r="CG22" s="178"/>
    </row>
    <row r="23" spans="1:85" x14ac:dyDescent="0.3">
      <c r="A23" s="105">
        <v>325</v>
      </c>
      <c r="B23" s="51">
        <v>17015305</v>
      </c>
      <c r="C23" s="51">
        <v>27540000800</v>
      </c>
      <c r="D23" s="51"/>
      <c r="E23" s="4" t="s">
        <v>54</v>
      </c>
      <c r="F23" s="71"/>
      <c r="G23" s="71"/>
      <c r="H23" s="51">
        <v>3503</v>
      </c>
      <c r="I23" s="76" t="s">
        <v>86</v>
      </c>
      <c r="J23" s="121">
        <v>21</v>
      </c>
      <c r="K23" s="128" t="s">
        <v>194</v>
      </c>
      <c r="L23" s="127" t="s">
        <v>193</v>
      </c>
      <c r="M23" s="128">
        <v>90</v>
      </c>
      <c r="N23" s="128">
        <v>185</v>
      </c>
      <c r="O23" s="128">
        <v>55</v>
      </c>
      <c r="P23" s="128" t="s">
        <v>195</v>
      </c>
      <c r="Q23" s="128" t="s">
        <v>196</v>
      </c>
      <c r="R23" s="129">
        <v>143021</v>
      </c>
      <c r="S23" s="130" t="s">
        <v>197</v>
      </c>
      <c r="T23" s="128">
        <v>55104034</v>
      </c>
      <c r="U23" s="121">
        <v>21</v>
      </c>
      <c r="V23" s="5" t="s">
        <v>171</v>
      </c>
      <c r="W23" s="5">
        <v>40042724</v>
      </c>
      <c r="X23" s="5" t="s">
        <v>117</v>
      </c>
      <c r="Y23" s="5">
        <v>19</v>
      </c>
      <c r="Z23" s="5" t="s">
        <v>94</v>
      </c>
      <c r="AA23" s="75">
        <v>120.25</v>
      </c>
      <c r="AB23" s="103">
        <v>5500</v>
      </c>
      <c r="AC23" s="104" t="s">
        <v>75</v>
      </c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5" t="s">
        <v>199</v>
      </c>
      <c r="BI23" s="94">
        <f t="shared" si="8"/>
        <v>12</v>
      </c>
      <c r="BJ23" s="94">
        <f t="shared" si="0"/>
        <v>0</v>
      </c>
      <c r="BK23" s="94"/>
      <c r="BL23" s="94"/>
      <c r="BM23" s="94"/>
      <c r="BN23" s="140" t="s">
        <v>236</v>
      </c>
      <c r="BO23" s="140" t="s">
        <v>237</v>
      </c>
      <c r="BP23" s="140" t="s">
        <v>202</v>
      </c>
      <c r="BQ23" s="83">
        <f t="shared" si="9"/>
        <v>2</v>
      </c>
      <c r="BR23" s="103">
        <v>5500</v>
      </c>
      <c r="BS23" s="6">
        <f t="shared" si="1"/>
        <v>11000</v>
      </c>
      <c r="BT23" s="6"/>
      <c r="BU23" s="6">
        <f t="shared" si="2"/>
        <v>11000</v>
      </c>
      <c r="BV23" s="2">
        <f t="shared" si="3"/>
        <v>10</v>
      </c>
      <c r="BW23" s="7">
        <f t="shared" si="4"/>
        <v>55000</v>
      </c>
      <c r="BX23" s="141">
        <v>12</v>
      </c>
      <c r="BY23" s="2">
        <f t="shared" si="5"/>
        <v>10</v>
      </c>
      <c r="BZ23" s="8">
        <f t="shared" si="6"/>
        <v>55000</v>
      </c>
      <c r="CA23">
        <f t="shared" si="7"/>
        <v>0</v>
      </c>
      <c r="CB23" s="1"/>
      <c r="CC23" s="141">
        <v>7000</v>
      </c>
      <c r="CD23" s="178"/>
      <c r="CE23" s="178"/>
      <c r="CF23" s="178"/>
      <c r="CG23" s="178"/>
    </row>
    <row r="24" spans="1:85" ht="24" x14ac:dyDescent="0.3">
      <c r="A24" s="105">
        <v>239</v>
      </c>
      <c r="B24" s="51">
        <v>17015213</v>
      </c>
      <c r="C24" s="51">
        <v>26863401316</v>
      </c>
      <c r="D24" s="51"/>
      <c r="E24" s="4" t="s">
        <v>55</v>
      </c>
      <c r="F24" s="71"/>
      <c r="G24" s="71"/>
      <c r="H24" s="51">
        <v>93695</v>
      </c>
      <c r="I24" s="76" t="s">
        <v>86</v>
      </c>
      <c r="J24" s="121">
        <v>22</v>
      </c>
      <c r="K24" s="128" t="s">
        <v>194</v>
      </c>
      <c r="L24" s="127" t="s">
        <v>193</v>
      </c>
      <c r="M24" s="128">
        <v>90</v>
      </c>
      <c r="N24" s="128">
        <v>185</v>
      </c>
      <c r="O24" s="128">
        <v>55</v>
      </c>
      <c r="P24" s="128" t="s">
        <v>195</v>
      </c>
      <c r="Q24" s="128" t="s">
        <v>196</v>
      </c>
      <c r="R24" s="129">
        <v>143021</v>
      </c>
      <c r="S24" s="130" t="s">
        <v>197</v>
      </c>
      <c r="T24" s="128">
        <v>55104034</v>
      </c>
      <c r="U24" s="121">
        <v>22</v>
      </c>
      <c r="V24" s="5" t="s">
        <v>172</v>
      </c>
      <c r="W24" s="5">
        <v>40042725</v>
      </c>
      <c r="X24" s="5" t="s">
        <v>117</v>
      </c>
      <c r="Y24" s="5">
        <v>20</v>
      </c>
      <c r="Z24" s="5" t="s">
        <v>94</v>
      </c>
      <c r="AA24" s="75">
        <v>116.5</v>
      </c>
      <c r="AB24" s="103">
        <v>6000</v>
      </c>
      <c r="AC24" s="104" t="s">
        <v>75</v>
      </c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5" t="s">
        <v>199</v>
      </c>
      <c r="BI24" s="94">
        <f t="shared" si="8"/>
        <v>24</v>
      </c>
      <c r="BJ24" s="94">
        <f t="shared" si="0"/>
        <v>0</v>
      </c>
      <c r="BK24" s="94"/>
      <c r="BL24" s="94"/>
      <c r="BM24" s="94"/>
      <c r="BN24" s="140" t="s">
        <v>224</v>
      </c>
      <c r="BO24" s="140" t="s">
        <v>216</v>
      </c>
      <c r="BP24" s="140" t="s">
        <v>202</v>
      </c>
      <c r="BQ24" s="83">
        <f t="shared" si="9"/>
        <v>20</v>
      </c>
      <c r="BR24" s="103">
        <v>6000</v>
      </c>
      <c r="BS24" s="6">
        <f t="shared" si="1"/>
        <v>120000</v>
      </c>
      <c r="BT24" s="6"/>
      <c r="BU24" s="6">
        <f t="shared" si="2"/>
        <v>120000</v>
      </c>
      <c r="BV24" s="2">
        <f t="shared" si="3"/>
        <v>4</v>
      </c>
      <c r="BW24" s="7">
        <f t="shared" si="4"/>
        <v>24000</v>
      </c>
      <c r="BX24" s="141">
        <v>24</v>
      </c>
      <c r="BY24" s="2">
        <f t="shared" si="5"/>
        <v>4</v>
      </c>
      <c r="BZ24" s="8">
        <f t="shared" si="6"/>
        <v>24000</v>
      </c>
      <c r="CA24">
        <f t="shared" si="7"/>
        <v>0</v>
      </c>
      <c r="CB24" s="1"/>
      <c r="CC24" s="141">
        <v>9000</v>
      </c>
      <c r="CD24" s="178"/>
      <c r="CE24" s="178"/>
      <c r="CF24" s="178"/>
      <c r="CG24" s="178"/>
    </row>
    <row r="25" spans="1:85" x14ac:dyDescent="0.3">
      <c r="A25" s="105">
        <v>409</v>
      </c>
      <c r="B25" s="51">
        <v>17015370</v>
      </c>
      <c r="C25" s="51">
        <v>27223000034</v>
      </c>
      <c r="D25" s="51"/>
      <c r="E25" s="4" t="s">
        <v>56</v>
      </c>
      <c r="F25" s="71"/>
      <c r="G25" s="71"/>
      <c r="H25" s="51">
        <v>23249</v>
      </c>
      <c r="I25" s="76" t="s">
        <v>86</v>
      </c>
      <c r="J25" s="121">
        <v>23</v>
      </c>
      <c r="K25" s="128" t="s">
        <v>194</v>
      </c>
      <c r="L25" s="127" t="s">
        <v>193</v>
      </c>
      <c r="M25" s="128">
        <v>90</v>
      </c>
      <c r="N25" s="128">
        <v>185</v>
      </c>
      <c r="O25" s="128">
        <v>55</v>
      </c>
      <c r="P25" s="128" t="s">
        <v>195</v>
      </c>
      <c r="Q25" s="128" t="s">
        <v>196</v>
      </c>
      <c r="R25" s="129">
        <v>143021</v>
      </c>
      <c r="S25" s="130" t="s">
        <v>197</v>
      </c>
      <c r="T25" s="128">
        <v>55104034</v>
      </c>
      <c r="U25" s="121">
        <v>23</v>
      </c>
      <c r="V25" s="5" t="s">
        <v>173</v>
      </c>
      <c r="W25" s="5">
        <v>40042726</v>
      </c>
      <c r="X25" s="5" t="s">
        <v>117</v>
      </c>
      <c r="Y25" s="5">
        <v>21</v>
      </c>
      <c r="Z25" s="5" t="s">
        <v>94</v>
      </c>
      <c r="AA25" s="75">
        <v>77.12</v>
      </c>
      <c r="AB25" s="103">
        <v>5000</v>
      </c>
      <c r="AC25" s="104" t="s">
        <v>75</v>
      </c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5" t="s">
        <v>199</v>
      </c>
      <c r="BI25" s="94">
        <f t="shared" si="8"/>
        <v>12</v>
      </c>
      <c r="BJ25" s="94">
        <f t="shared" si="0"/>
        <v>0</v>
      </c>
      <c r="BK25" s="94"/>
      <c r="BL25" s="94"/>
      <c r="BM25" s="94"/>
      <c r="BN25" s="140" t="s">
        <v>207</v>
      </c>
      <c r="BO25" s="140" t="s">
        <v>241</v>
      </c>
      <c r="BP25" s="140" t="s">
        <v>229</v>
      </c>
      <c r="BQ25" s="83">
        <f t="shared" si="9"/>
        <v>7</v>
      </c>
      <c r="BR25" s="103">
        <v>5000</v>
      </c>
      <c r="BS25" s="6">
        <f t="shared" si="1"/>
        <v>35000</v>
      </c>
      <c r="BT25" s="6"/>
      <c r="BU25" s="6">
        <f t="shared" si="2"/>
        <v>35000</v>
      </c>
      <c r="BV25" s="2">
        <f t="shared" si="3"/>
        <v>5</v>
      </c>
      <c r="BW25" s="7">
        <f t="shared" si="4"/>
        <v>25000</v>
      </c>
      <c r="BX25" s="141">
        <v>12</v>
      </c>
      <c r="BY25" s="2">
        <f t="shared" si="5"/>
        <v>5</v>
      </c>
      <c r="BZ25" s="8">
        <f t="shared" si="6"/>
        <v>25000</v>
      </c>
      <c r="CA25">
        <f t="shared" si="7"/>
        <v>0</v>
      </c>
      <c r="CB25" s="1"/>
      <c r="CC25" s="141">
        <v>6500</v>
      </c>
      <c r="CD25" s="178"/>
      <c r="CE25" s="178"/>
      <c r="CF25" s="178"/>
      <c r="CG25" s="178"/>
    </row>
    <row r="26" spans="1:85" ht="18" customHeight="1" x14ac:dyDescent="0.3">
      <c r="A26" s="105">
        <v>277</v>
      </c>
      <c r="B26" s="51">
        <v>17015275</v>
      </c>
      <c r="C26" s="51">
        <v>26063400074</v>
      </c>
      <c r="D26" s="51"/>
      <c r="E26" s="4" t="s">
        <v>48</v>
      </c>
      <c r="F26" s="71"/>
      <c r="G26" s="71"/>
      <c r="H26" s="51">
        <v>30567</v>
      </c>
      <c r="I26" s="76" t="s">
        <v>86</v>
      </c>
      <c r="J26" s="121">
        <v>24</v>
      </c>
      <c r="K26" s="128" t="s">
        <v>194</v>
      </c>
      <c r="L26" s="127" t="s">
        <v>193</v>
      </c>
      <c r="M26" s="128">
        <v>90</v>
      </c>
      <c r="N26" s="128">
        <v>185</v>
      </c>
      <c r="O26" s="128">
        <v>55</v>
      </c>
      <c r="P26" s="128" t="s">
        <v>195</v>
      </c>
      <c r="Q26" s="128" t="s">
        <v>196</v>
      </c>
      <c r="R26" s="129">
        <v>143021</v>
      </c>
      <c r="S26" s="130" t="s">
        <v>197</v>
      </c>
      <c r="T26" s="128">
        <v>55104034</v>
      </c>
      <c r="U26" s="121">
        <v>24</v>
      </c>
      <c r="V26" s="5" t="s">
        <v>174</v>
      </c>
      <c r="W26" s="5">
        <v>40042727</v>
      </c>
      <c r="X26" s="5" t="s">
        <v>117</v>
      </c>
      <c r="Y26" s="5">
        <v>22</v>
      </c>
      <c r="Z26" s="5" t="s">
        <v>94</v>
      </c>
      <c r="AA26" s="75">
        <v>56.95</v>
      </c>
      <c r="AB26" s="103">
        <v>5000</v>
      </c>
      <c r="AC26" s="104" t="s">
        <v>75</v>
      </c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5" t="s">
        <v>199</v>
      </c>
      <c r="BI26" s="94">
        <f t="shared" si="8"/>
        <v>13</v>
      </c>
      <c r="BJ26" s="94">
        <f t="shared" si="0"/>
        <v>1</v>
      </c>
      <c r="BK26" s="94"/>
      <c r="BL26" s="94"/>
      <c r="BM26" s="94"/>
      <c r="BN26" s="140" t="s">
        <v>225</v>
      </c>
      <c r="BO26" s="140" t="s">
        <v>220</v>
      </c>
      <c r="BP26" s="140" t="s">
        <v>229</v>
      </c>
      <c r="BQ26" s="83">
        <f t="shared" si="9"/>
        <v>11</v>
      </c>
      <c r="BR26" s="103">
        <v>5000</v>
      </c>
      <c r="BS26" s="6">
        <f t="shared" si="1"/>
        <v>55000</v>
      </c>
      <c r="BT26" s="6"/>
      <c r="BU26" s="6">
        <f t="shared" si="2"/>
        <v>55000</v>
      </c>
      <c r="BV26" s="2">
        <f t="shared" si="3"/>
        <v>1</v>
      </c>
      <c r="BW26" s="7">
        <f t="shared" si="4"/>
        <v>5000</v>
      </c>
      <c r="BX26" s="141">
        <v>12</v>
      </c>
      <c r="BY26" s="2">
        <f t="shared" si="5"/>
        <v>1</v>
      </c>
      <c r="BZ26" s="8">
        <f t="shared" si="6"/>
        <v>5000</v>
      </c>
      <c r="CA26">
        <f t="shared" si="7"/>
        <v>0</v>
      </c>
      <c r="CB26" s="1"/>
      <c r="CC26" s="141">
        <v>8000</v>
      </c>
      <c r="CD26" s="178"/>
      <c r="CE26" s="178"/>
      <c r="CF26" s="178"/>
      <c r="CG26" s="178"/>
    </row>
    <row r="27" spans="1:85" x14ac:dyDescent="0.3">
      <c r="A27" s="105">
        <v>508</v>
      </c>
      <c r="B27" s="51">
        <v>17015401</v>
      </c>
      <c r="C27" s="51">
        <v>27863401822</v>
      </c>
      <c r="D27" s="51"/>
      <c r="E27" s="4" t="s">
        <v>57</v>
      </c>
      <c r="F27" s="71"/>
      <c r="G27" s="71"/>
      <c r="H27" s="51">
        <v>96965</v>
      </c>
      <c r="I27" s="76" t="s">
        <v>76</v>
      </c>
      <c r="J27" s="121">
        <v>25</v>
      </c>
      <c r="K27" s="128" t="s">
        <v>194</v>
      </c>
      <c r="L27" s="127" t="s">
        <v>193</v>
      </c>
      <c r="M27" s="128">
        <v>90</v>
      </c>
      <c r="N27" s="128">
        <v>185</v>
      </c>
      <c r="O27" s="128">
        <v>55</v>
      </c>
      <c r="P27" s="128" t="s">
        <v>195</v>
      </c>
      <c r="Q27" s="128" t="s">
        <v>196</v>
      </c>
      <c r="R27" s="129">
        <v>143021</v>
      </c>
      <c r="S27" s="130" t="s">
        <v>197</v>
      </c>
      <c r="T27" s="128">
        <v>55104034</v>
      </c>
      <c r="U27" s="121">
        <v>25</v>
      </c>
      <c r="V27" s="5" t="s">
        <v>175</v>
      </c>
      <c r="W27" s="5">
        <v>40042728</v>
      </c>
      <c r="X27" s="5" t="s">
        <v>117</v>
      </c>
      <c r="Y27" s="5">
        <v>23</v>
      </c>
      <c r="Z27" s="5" t="s">
        <v>94</v>
      </c>
      <c r="AA27" s="75">
        <v>60.68</v>
      </c>
      <c r="AB27" s="103">
        <v>5000</v>
      </c>
      <c r="AC27" s="104" t="s">
        <v>75</v>
      </c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5" t="s">
        <v>199</v>
      </c>
      <c r="BI27" s="94">
        <f t="shared" si="8"/>
        <v>13</v>
      </c>
      <c r="BJ27" s="94">
        <f t="shared" si="0"/>
        <v>1</v>
      </c>
      <c r="BK27" s="94"/>
      <c r="BL27" s="94"/>
      <c r="BM27" s="94"/>
      <c r="BN27" s="140" t="s">
        <v>226</v>
      </c>
      <c r="BO27" s="140" t="s">
        <v>238</v>
      </c>
      <c r="BP27" s="140" t="s">
        <v>202</v>
      </c>
      <c r="BQ27" s="83">
        <f t="shared" si="9"/>
        <v>8</v>
      </c>
      <c r="BR27" s="103">
        <v>5000</v>
      </c>
      <c r="BS27" s="6">
        <f t="shared" si="1"/>
        <v>40000</v>
      </c>
      <c r="BT27" s="6"/>
      <c r="BU27" s="6">
        <f t="shared" si="2"/>
        <v>40000</v>
      </c>
      <c r="BV27" s="2">
        <f t="shared" si="3"/>
        <v>4</v>
      </c>
      <c r="BW27" s="7">
        <f t="shared" si="4"/>
        <v>20000</v>
      </c>
      <c r="BX27" s="141">
        <v>12</v>
      </c>
      <c r="BY27" s="2">
        <f t="shared" si="5"/>
        <v>4</v>
      </c>
      <c r="BZ27" s="8">
        <f t="shared" si="6"/>
        <v>20000</v>
      </c>
      <c r="CA27">
        <f t="shared" si="7"/>
        <v>0</v>
      </c>
      <c r="CB27" s="1"/>
      <c r="CC27" s="141">
        <v>5000</v>
      </c>
      <c r="CD27" s="178"/>
      <c r="CE27" s="178"/>
      <c r="CF27" s="178"/>
      <c r="CG27" s="178"/>
    </row>
    <row r="28" spans="1:85" x14ac:dyDescent="0.3">
      <c r="A28" s="106">
        <v>432</v>
      </c>
      <c r="B28" s="107">
        <v>17015383</v>
      </c>
      <c r="C28" s="107"/>
      <c r="D28" s="107"/>
      <c r="E28" s="108" t="s">
        <v>58</v>
      </c>
      <c r="F28" s="71"/>
      <c r="G28" s="71"/>
      <c r="H28" s="71"/>
      <c r="I28" s="109" t="s">
        <v>86</v>
      </c>
      <c r="J28" s="121">
        <v>26</v>
      </c>
      <c r="K28" s="143" t="s">
        <v>194</v>
      </c>
      <c r="L28" s="144" t="s">
        <v>193</v>
      </c>
      <c r="M28" s="143">
        <v>90</v>
      </c>
      <c r="N28" s="143">
        <v>185</v>
      </c>
      <c r="O28" s="143">
        <v>55</v>
      </c>
      <c r="P28" s="143" t="s">
        <v>195</v>
      </c>
      <c r="Q28" s="143" t="s">
        <v>196</v>
      </c>
      <c r="R28" s="145">
        <v>143021</v>
      </c>
      <c r="S28" s="130" t="s">
        <v>197</v>
      </c>
      <c r="T28" s="143">
        <v>55104034</v>
      </c>
      <c r="U28" s="121">
        <v>26</v>
      </c>
      <c r="V28" s="146" t="s">
        <v>176</v>
      </c>
      <c r="W28" s="146">
        <v>40012729</v>
      </c>
      <c r="X28" s="146" t="s">
        <v>120</v>
      </c>
      <c r="Y28" s="146"/>
      <c r="Z28" s="146" t="s">
        <v>102</v>
      </c>
      <c r="AA28" s="147"/>
      <c r="AB28" s="148">
        <v>5500</v>
      </c>
      <c r="AC28" s="149" t="s">
        <v>75</v>
      </c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5" t="s">
        <v>199</v>
      </c>
      <c r="BI28" s="94">
        <f t="shared" si="8"/>
        <v>243</v>
      </c>
      <c r="BJ28" s="94">
        <f t="shared" si="0"/>
        <v>4</v>
      </c>
      <c r="BK28" s="94"/>
      <c r="BL28" s="94"/>
      <c r="BM28" s="94"/>
      <c r="BN28" s="150" t="s">
        <v>227</v>
      </c>
      <c r="BO28" s="150" t="s">
        <v>228</v>
      </c>
      <c r="BP28" s="150" t="s">
        <v>229</v>
      </c>
      <c r="BQ28" s="83">
        <f t="shared" si="9"/>
        <v>41</v>
      </c>
      <c r="BR28" s="148">
        <v>5500</v>
      </c>
      <c r="BS28" s="6">
        <f t="shared" si="1"/>
        <v>225500</v>
      </c>
      <c r="BT28" s="6"/>
      <c r="BU28" s="6">
        <f t="shared" si="2"/>
        <v>225500</v>
      </c>
      <c r="BV28" s="2">
        <f t="shared" si="3"/>
        <v>198</v>
      </c>
      <c r="BW28" s="7">
        <f t="shared" si="4"/>
        <v>1089000</v>
      </c>
      <c r="BX28" s="141">
        <v>239</v>
      </c>
      <c r="BY28" s="2">
        <f t="shared" si="5"/>
        <v>198</v>
      </c>
      <c r="BZ28" s="8">
        <f t="shared" si="6"/>
        <v>1089000</v>
      </c>
      <c r="CA28">
        <f t="shared" si="7"/>
        <v>0</v>
      </c>
      <c r="CB28" s="1"/>
      <c r="CC28" s="141"/>
      <c r="CD28" s="178"/>
      <c r="CE28" s="178"/>
      <c r="CF28" s="178"/>
      <c r="CG28" s="178"/>
    </row>
    <row r="29" spans="1:85" s="110" customFormat="1" x14ac:dyDescent="0.3">
      <c r="A29" s="153"/>
      <c r="B29" s="153"/>
      <c r="C29" s="122"/>
      <c r="D29" s="122"/>
      <c r="E29" s="154"/>
      <c r="F29" s="154"/>
      <c r="G29" s="154"/>
      <c r="H29" s="154"/>
      <c r="I29" s="154"/>
      <c r="J29" s="155">
        <v>27</v>
      </c>
      <c r="K29" s="156" t="s">
        <v>194</v>
      </c>
      <c r="L29" s="157" t="s">
        <v>193</v>
      </c>
      <c r="M29" s="156">
        <v>90</v>
      </c>
      <c r="N29" s="156">
        <v>185</v>
      </c>
      <c r="O29" s="156">
        <v>55</v>
      </c>
      <c r="P29" s="156" t="s">
        <v>195</v>
      </c>
      <c r="Q29" s="156" t="s">
        <v>196</v>
      </c>
      <c r="R29" s="156">
        <v>143021</v>
      </c>
      <c r="S29" s="158" t="s">
        <v>197</v>
      </c>
      <c r="T29" s="156">
        <v>55104034</v>
      </c>
      <c r="U29" s="155">
        <v>27</v>
      </c>
      <c r="V29" s="159" t="s">
        <v>178</v>
      </c>
      <c r="W29" s="159">
        <v>40042705</v>
      </c>
      <c r="X29" s="159" t="s">
        <v>121</v>
      </c>
      <c r="Y29" s="159">
        <v>5</v>
      </c>
      <c r="Z29" s="159" t="s">
        <v>74</v>
      </c>
      <c r="AA29" s="160">
        <v>63.31</v>
      </c>
      <c r="AB29" s="161">
        <v>14000</v>
      </c>
      <c r="AC29" s="159" t="s">
        <v>19</v>
      </c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62" t="s">
        <v>199</v>
      </c>
      <c r="BI29" s="163" t="e">
        <f t="shared" si="8"/>
        <v>#VALUE!</v>
      </c>
      <c r="BJ29" s="94" t="e">
        <f t="shared" si="0"/>
        <v>#VALUE!</v>
      </c>
      <c r="BK29" s="167"/>
      <c r="BL29" s="167"/>
      <c r="BM29" s="167"/>
      <c r="BN29" s="168"/>
      <c r="BO29" s="168"/>
      <c r="BP29" s="169" t="s">
        <v>202</v>
      </c>
      <c r="BQ29" s="170" t="e">
        <f t="shared" si="9"/>
        <v>#VALUE!</v>
      </c>
      <c r="BR29" s="166">
        <v>14000</v>
      </c>
      <c r="BS29" s="171" t="e">
        <f t="shared" si="1"/>
        <v>#VALUE!</v>
      </c>
      <c r="BT29" s="171"/>
      <c r="BU29" s="171" t="e">
        <f t="shared" si="2"/>
        <v>#VALUE!</v>
      </c>
      <c r="BV29" s="172" t="e">
        <f t="shared" si="3"/>
        <v>#VALUE!</v>
      </c>
      <c r="BW29" s="173" t="e">
        <f t="shared" si="4"/>
        <v>#VALUE!</v>
      </c>
      <c r="BX29" s="165"/>
      <c r="BY29" s="172" t="e">
        <f t="shared" si="5"/>
        <v>#VALUE!</v>
      </c>
      <c r="BZ29" s="174" t="e">
        <f t="shared" si="6"/>
        <v>#VALUE!</v>
      </c>
      <c r="CA29" s="165" t="e">
        <f t="shared" si="7"/>
        <v>#VALUE!</v>
      </c>
      <c r="CB29" s="175"/>
      <c r="CC29" s="165"/>
      <c r="CD29" s="191"/>
      <c r="CE29" s="191"/>
      <c r="CF29" s="191"/>
      <c r="CG29" s="191"/>
    </row>
    <row r="30" spans="1:85" s="110" customFormat="1" x14ac:dyDescent="0.3">
      <c r="A30" s="153"/>
      <c r="B30" s="153"/>
      <c r="C30" s="122"/>
      <c r="D30" s="122"/>
      <c r="E30" s="154"/>
      <c r="F30" s="154"/>
      <c r="G30" s="154"/>
      <c r="H30" s="154"/>
      <c r="I30" s="154"/>
      <c r="J30" s="155">
        <v>28</v>
      </c>
      <c r="K30" s="156" t="s">
        <v>194</v>
      </c>
      <c r="L30" s="157" t="s">
        <v>193</v>
      </c>
      <c r="M30" s="156">
        <v>90</v>
      </c>
      <c r="N30" s="156">
        <v>185</v>
      </c>
      <c r="O30" s="156">
        <v>55</v>
      </c>
      <c r="P30" s="156" t="s">
        <v>195</v>
      </c>
      <c r="Q30" s="156" t="s">
        <v>196</v>
      </c>
      <c r="R30" s="156">
        <v>143021</v>
      </c>
      <c r="S30" s="158" t="s">
        <v>197</v>
      </c>
      <c r="T30" s="156">
        <v>55104034</v>
      </c>
      <c r="U30" s="155">
        <v>28</v>
      </c>
      <c r="V30" s="159" t="s">
        <v>179</v>
      </c>
      <c r="W30" s="159">
        <v>40042712</v>
      </c>
      <c r="X30" s="159" t="s">
        <v>117</v>
      </c>
      <c r="Y30" s="159">
        <v>7</v>
      </c>
      <c r="Z30" s="159" t="s">
        <v>85</v>
      </c>
      <c r="AA30" s="160">
        <v>75.17</v>
      </c>
      <c r="AB30" s="161">
        <v>6000</v>
      </c>
      <c r="AC30" s="159" t="s">
        <v>19</v>
      </c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62" t="s">
        <v>199</v>
      </c>
      <c r="BI30" s="163" t="e">
        <f t="shared" si="8"/>
        <v>#VALUE!</v>
      </c>
      <c r="BJ30" s="94" t="e">
        <f t="shared" si="0"/>
        <v>#VALUE!</v>
      </c>
      <c r="BK30" s="167"/>
      <c r="BL30" s="167"/>
      <c r="BM30" s="167"/>
      <c r="BN30" s="168"/>
      <c r="BO30" s="168"/>
      <c r="BP30" s="169" t="s">
        <v>202</v>
      </c>
      <c r="BQ30" s="170" t="e">
        <f t="shared" si="9"/>
        <v>#VALUE!</v>
      </c>
      <c r="BR30" s="166">
        <v>6000</v>
      </c>
      <c r="BS30" s="171" t="e">
        <f t="shared" si="1"/>
        <v>#VALUE!</v>
      </c>
      <c r="BT30" s="171"/>
      <c r="BU30" s="171" t="e">
        <f t="shared" si="2"/>
        <v>#VALUE!</v>
      </c>
      <c r="BV30" s="172" t="e">
        <f t="shared" si="3"/>
        <v>#VALUE!</v>
      </c>
      <c r="BW30" s="173" t="e">
        <f t="shared" si="4"/>
        <v>#VALUE!</v>
      </c>
      <c r="BX30" s="165"/>
      <c r="BY30" s="172" t="e">
        <f t="shared" si="5"/>
        <v>#VALUE!</v>
      </c>
      <c r="BZ30" s="174" t="e">
        <f t="shared" si="6"/>
        <v>#VALUE!</v>
      </c>
      <c r="CA30" s="165" t="e">
        <f t="shared" si="7"/>
        <v>#VALUE!</v>
      </c>
      <c r="CB30" s="175"/>
      <c r="CC30" s="165"/>
      <c r="CD30" s="191"/>
      <c r="CE30" s="191"/>
      <c r="CF30" s="191"/>
      <c r="CG30" s="191"/>
    </row>
    <row r="31" spans="1:85" s="110" customFormat="1" x14ac:dyDescent="0.3">
      <c r="A31" s="153"/>
      <c r="B31" s="153"/>
      <c r="C31" s="122"/>
      <c r="D31" s="122"/>
      <c r="E31" s="164"/>
      <c r="F31" s="164"/>
      <c r="G31" s="164"/>
      <c r="H31" s="164"/>
      <c r="I31" s="164"/>
      <c r="J31" s="155">
        <v>29</v>
      </c>
      <c r="K31" s="156" t="s">
        <v>194</v>
      </c>
      <c r="L31" s="157" t="s">
        <v>193</v>
      </c>
      <c r="M31" s="156">
        <v>90</v>
      </c>
      <c r="N31" s="156">
        <v>185</v>
      </c>
      <c r="O31" s="156">
        <v>55</v>
      </c>
      <c r="P31" s="156" t="s">
        <v>195</v>
      </c>
      <c r="Q31" s="156" t="s">
        <v>196</v>
      </c>
      <c r="R31" s="156">
        <v>143021</v>
      </c>
      <c r="S31" s="158" t="s">
        <v>197</v>
      </c>
      <c r="T31" s="156">
        <v>55104034</v>
      </c>
      <c r="U31" s="155">
        <v>29</v>
      </c>
      <c r="V31" s="159" t="s">
        <v>180</v>
      </c>
      <c r="W31" s="159">
        <v>40042717</v>
      </c>
      <c r="X31" s="159" t="s">
        <v>117</v>
      </c>
      <c r="Y31" s="159">
        <v>12</v>
      </c>
      <c r="Z31" s="159" t="s">
        <v>94</v>
      </c>
      <c r="AA31" s="160">
        <v>80.66</v>
      </c>
      <c r="AB31" s="161">
        <v>5000</v>
      </c>
      <c r="AC31" s="159" t="s">
        <v>19</v>
      </c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62" t="s">
        <v>199</v>
      </c>
      <c r="BI31" s="163" t="e">
        <f t="shared" si="8"/>
        <v>#VALUE!</v>
      </c>
      <c r="BJ31" s="94" t="e">
        <f t="shared" si="0"/>
        <v>#VALUE!</v>
      </c>
      <c r="BK31" s="167"/>
      <c r="BL31" s="167"/>
      <c r="BM31" s="167"/>
      <c r="BN31" s="168"/>
      <c r="BO31" s="168"/>
      <c r="BP31" s="169" t="s">
        <v>202</v>
      </c>
      <c r="BQ31" s="170" t="e">
        <f t="shared" si="9"/>
        <v>#VALUE!</v>
      </c>
      <c r="BR31" s="166">
        <v>5000</v>
      </c>
      <c r="BS31" s="171" t="e">
        <f t="shared" si="1"/>
        <v>#VALUE!</v>
      </c>
      <c r="BT31" s="171"/>
      <c r="BU31" s="171" t="e">
        <f t="shared" si="2"/>
        <v>#VALUE!</v>
      </c>
      <c r="BV31" s="172" t="e">
        <f t="shared" si="3"/>
        <v>#VALUE!</v>
      </c>
      <c r="BW31" s="173" t="e">
        <f t="shared" si="4"/>
        <v>#VALUE!</v>
      </c>
      <c r="BX31" s="165"/>
      <c r="BY31" s="172" t="e">
        <f t="shared" si="5"/>
        <v>#VALUE!</v>
      </c>
      <c r="BZ31" s="174" t="e">
        <f t="shared" si="6"/>
        <v>#VALUE!</v>
      </c>
      <c r="CA31" s="165" t="e">
        <f t="shared" si="7"/>
        <v>#VALUE!</v>
      </c>
      <c r="CB31" s="175"/>
      <c r="CC31" s="165"/>
      <c r="CD31" s="191"/>
      <c r="CE31" s="191"/>
      <c r="CF31" s="191"/>
      <c r="CG31" s="191"/>
    </row>
    <row r="32" spans="1:85" ht="24" x14ac:dyDescent="0.3">
      <c r="A32" s="105"/>
      <c r="B32" s="51">
        <v>17015406</v>
      </c>
      <c r="C32" s="51"/>
      <c r="D32" s="51"/>
      <c r="E32" s="4" t="s">
        <v>245</v>
      </c>
      <c r="F32" s="111"/>
      <c r="G32" s="111"/>
      <c r="H32" s="51"/>
      <c r="I32" s="76" t="s">
        <v>96</v>
      </c>
      <c r="J32" s="177">
        <v>1</v>
      </c>
      <c r="K32" s="128" t="s">
        <v>268</v>
      </c>
      <c r="L32" s="127" t="s">
        <v>267</v>
      </c>
      <c r="M32" s="128">
        <v>33</v>
      </c>
      <c r="N32" s="128">
        <v>180</v>
      </c>
      <c r="O32" s="128">
        <v>55</v>
      </c>
      <c r="P32" s="143" t="s">
        <v>195</v>
      </c>
      <c r="Q32" s="128" t="s">
        <v>196</v>
      </c>
      <c r="R32" s="129">
        <v>19718</v>
      </c>
      <c r="S32" s="130" t="s">
        <v>197</v>
      </c>
      <c r="T32" s="128">
        <v>55050068</v>
      </c>
      <c r="U32" s="111">
        <v>1</v>
      </c>
      <c r="V32" s="5" t="s">
        <v>269</v>
      </c>
      <c r="W32" s="5"/>
      <c r="X32" s="5" t="s">
        <v>121</v>
      </c>
      <c r="Y32" s="5">
        <v>1</v>
      </c>
      <c r="Z32" s="5" t="s">
        <v>74</v>
      </c>
      <c r="AA32" s="75">
        <v>48.11</v>
      </c>
      <c r="AB32" s="103">
        <v>16000</v>
      </c>
      <c r="AC32" s="104" t="s">
        <v>119</v>
      </c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5" t="s">
        <v>199</v>
      </c>
      <c r="BI32" s="94"/>
      <c r="BJ32" s="94">
        <f t="shared" si="0"/>
        <v>0</v>
      </c>
      <c r="BK32" s="94"/>
      <c r="BL32" s="94"/>
      <c r="BM32" s="94"/>
      <c r="BN32" s="151"/>
      <c r="BO32" s="151"/>
      <c r="BP32" s="152"/>
      <c r="BQ32" s="84"/>
      <c r="BS32" s="6"/>
      <c r="BT32" s="6"/>
      <c r="BU32" s="6"/>
      <c r="BV32" s="6"/>
      <c r="BW32" s="10"/>
      <c r="BY32" s="2"/>
      <c r="BZ32" s="8"/>
      <c r="CA32" s="9"/>
      <c r="CB32" s="1"/>
      <c r="CD32" s="182"/>
      <c r="CE32" s="182"/>
      <c r="CF32" s="182"/>
      <c r="CG32" s="182"/>
    </row>
    <row r="33" spans="1:85" x14ac:dyDescent="0.3">
      <c r="A33" s="105"/>
      <c r="B33" s="51">
        <v>17015437</v>
      </c>
      <c r="C33" s="51"/>
      <c r="D33" s="51" t="s">
        <v>263</v>
      </c>
      <c r="E33" s="4" t="s">
        <v>246</v>
      </c>
      <c r="F33" s="111"/>
      <c r="G33" s="111"/>
      <c r="H33" s="51">
        <v>148963</v>
      </c>
      <c r="I33" s="76" t="s">
        <v>86</v>
      </c>
      <c r="J33" s="177">
        <v>2</v>
      </c>
      <c r="K33" s="128" t="s">
        <v>268</v>
      </c>
      <c r="L33" s="127" t="s">
        <v>267</v>
      </c>
      <c r="M33" s="128">
        <v>33</v>
      </c>
      <c r="N33" s="128">
        <v>180</v>
      </c>
      <c r="O33" s="128">
        <v>55</v>
      </c>
      <c r="P33" s="143" t="s">
        <v>195</v>
      </c>
      <c r="Q33" s="128" t="s">
        <v>196</v>
      </c>
      <c r="R33" s="129">
        <v>19718</v>
      </c>
      <c r="S33" s="130" t="s">
        <v>197</v>
      </c>
      <c r="T33" s="128">
        <v>55050068</v>
      </c>
      <c r="U33" s="111">
        <v>2</v>
      </c>
      <c r="V33" s="5" t="s">
        <v>270</v>
      </c>
      <c r="W33" s="5">
        <v>40042802</v>
      </c>
      <c r="X33" s="5" t="s">
        <v>121</v>
      </c>
      <c r="Y33" s="5">
        <v>2</v>
      </c>
      <c r="Z33" s="5" t="s">
        <v>74</v>
      </c>
      <c r="AA33" s="75">
        <v>31.73</v>
      </c>
      <c r="AB33" s="103">
        <v>15000</v>
      </c>
      <c r="AC33" s="104" t="s">
        <v>75</v>
      </c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5" t="s">
        <v>199</v>
      </c>
      <c r="BI33" s="94"/>
      <c r="BJ33" s="94">
        <f t="shared" si="0"/>
        <v>0</v>
      </c>
      <c r="BK33" s="94"/>
      <c r="BL33" s="94"/>
      <c r="BM33" s="94"/>
      <c r="BN33" s="85"/>
      <c r="BO33" s="85"/>
      <c r="BP33" s="82"/>
      <c r="BQ33" s="84"/>
      <c r="BS33" s="6"/>
      <c r="BT33" s="6"/>
      <c r="BU33" s="6"/>
      <c r="BV33" s="6"/>
      <c r="BW33" s="10"/>
      <c r="BY33" s="2"/>
      <c r="BZ33" s="8"/>
      <c r="CA33" s="9"/>
      <c r="CB33" s="1"/>
      <c r="CD33" s="178"/>
      <c r="CE33" s="178"/>
      <c r="CF33" s="178"/>
      <c r="CG33" s="178"/>
    </row>
    <row r="34" spans="1:85" ht="12" customHeight="1" x14ac:dyDescent="0.3">
      <c r="A34" s="105">
        <v>393</v>
      </c>
      <c r="B34" s="51">
        <v>17015239</v>
      </c>
      <c r="C34" s="51">
        <v>28463403890</v>
      </c>
      <c r="D34" s="51">
        <v>17152537</v>
      </c>
      <c r="E34" s="4" t="s">
        <v>247</v>
      </c>
      <c r="F34" s="111"/>
      <c r="G34" s="111"/>
      <c r="H34" s="51">
        <v>1563</v>
      </c>
      <c r="I34" s="76" t="s">
        <v>86</v>
      </c>
      <c r="J34" s="177">
        <v>3</v>
      </c>
      <c r="K34" s="128" t="s">
        <v>268</v>
      </c>
      <c r="L34" s="127" t="s">
        <v>267</v>
      </c>
      <c r="M34" s="128">
        <v>33</v>
      </c>
      <c r="N34" s="128">
        <v>180</v>
      </c>
      <c r="O34" s="128">
        <v>55</v>
      </c>
      <c r="P34" s="143" t="s">
        <v>195</v>
      </c>
      <c r="Q34" s="128" t="s">
        <v>196</v>
      </c>
      <c r="R34" s="129">
        <v>19718</v>
      </c>
      <c r="S34" s="130" t="s">
        <v>197</v>
      </c>
      <c r="T34" s="128">
        <v>55050068</v>
      </c>
      <c r="U34" s="111">
        <v>3</v>
      </c>
      <c r="V34" s="5" t="s">
        <v>271</v>
      </c>
      <c r="W34" s="5">
        <v>40042803</v>
      </c>
      <c r="X34" s="5" t="s">
        <v>121</v>
      </c>
      <c r="Y34" s="5">
        <v>3</v>
      </c>
      <c r="Z34" s="5" t="s">
        <v>74</v>
      </c>
      <c r="AA34" s="75">
        <v>34.380000000000003</v>
      </c>
      <c r="AB34" s="103">
        <v>16500</v>
      </c>
      <c r="AC34" s="104" t="s">
        <v>75</v>
      </c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5" t="s">
        <v>199</v>
      </c>
      <c r="BI34" s="94"/>
      <c r="BJ34" s="94">
        <f t="shared" si="0"/>
        <v>0</v>
      </c>
      <c r="BK34" s="94"/>
      <c r="BL34" s="94"/>
      <c r="BM34" s="94"/>
      <c r="BN34" s="85"/>
      <c r="BO34" s="85"/>
      <c r="BP34" s="82"/>
      <c r="BQ34" s="84"/>
      <c r="BS34" s="6"/>
      <c r="BT34" s="6"/>
      <c r="BU34" s="6"/>
      <c r="BV34" s="6"/>
      <c r="BW34" s="10"/>
      <c r="BY34" s="2"/>
      <c r="BZ34" s="8"/>
      <c r="CA34" s="9"/>
      <c r="CB34" s="1"/>
      <c r="CC34" s="187"/>
      <c r="CD34" s="178"/>
      <c r="CE34" s="178"/>
      <c r="CF34" s="178"/>
      <c r="CG34" s="178"/>
    </row>
    <row r="35" spans="1:85" ht="24" x14ac:dyDescent="0.3">
      <c r="A35" s="105">
        <v>393</v>
      </c>
      <c r="B35" s="51">
        <v>17015239</v>
      </c>
      <c r="C35" s="51">
        <v>28463403890</v>
      </c>
      <c r="D35" s="51">
        <v>17152537</v>
      </c>
      <c r="E35" s="4" t="s">
        <v>247</v>
      </c>
      <c r="F35" s="111"/>
      <c r="G35" s="111"/>
      <c r="H35" s="51">
        <v>1563</v>
      </c>
      <c r="I35" s="76" t="s">
        <v>86</v>
      </c>
      <c r="J35" s="177">
        <v>4</v>
      </c>
      <c r="K35" s="128" t="s">
        <v>268</v>
      </c>
      <c r="L35" s="127" t="s">
        <v>267</v>
      </c>
      <c r="M35" s="128">
        <v>33</v>
      </c>
      <c r="N35" s="128">
        <v>180</v>
      </c>
      <c r="O35" s="128">
        <v>55</v>
      </c>
      <c r="P35" s="143" t="s">
        <v>195</v>
      </c>
      <c r="Q35" s="128" t="s">
        <v>196</v>
      </c>
      <c r="R35" s="129">
        <v>19718</v>
      </c>
      <c r="S35" s="130" t="s">
        <v>197</v>
      </c>
      <c r="T35" s="128">
        <v>55050068</v>
      </c>
      <c r="U35" s="111">
        <v>4</v>
      </c>
      <c r="V35" s="5" t="s">
        <v>272</v>
      </c>
      <c r="W35" s="5">
        <v>40042804</v>
      </c>
      <c r="X35" s="5" t="s">
        <v>121</v>
      </c>
      <c r="Y35" s="5">
        <v>4</v>
      </c>
      <c r="Z35" s="5" t="s">
        <v>74</v>
      </c>
      <c r="AA35" s="75">
        <v>34.520000000000003</v>
      </c>
      <c r="AB35" s="103">
        <v>16500</v>
      </c>
      <c r="AC35" s="104" t="s">
        <v>75</v>
      </c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5" t="s">
        <v>199</v>
      </c>
      <c r="BI35" s="94"/>
      <c r="BJ35" s="94">
        <f t="shared" si="0"/>
        <v>0</v>
      </c>
      <c r="BK35" s="94"/>
      <c r="BL35" s="94"/>
      <c r="BM35" s="94"/>
      <c r="BN35" s="85"/>
      <c r="BO35" s="85"/>
      <c r="BP35" s="82"/>
      <c r="BQ35" s="84"/>
      <c r="BS35" s="6"/>
      <c r="BT35" s="6"/>
      <c r="BU35" s="6"/>
      <c r="BV35" s="6"/>
      <c r="BW35" s="10"/>
      <c r="BY35" s="2"/>
      <c r="BZ35" s="8"/>
      <c r="CA35" s="9"/>
      <c r="CB35" s="1"/>
      <c r="CC35" s="187"/>
      <c r="CD35" s="178"/>
      <c r="CE35" s="178"/>
      <c r="CF35" s="178"/>
      <c r="CG35" s="178"/>
    </row>
    <row r="36" spans="1:85" x14ac:dyDescent="0.3">
      <c r="A36" s="105">
        <v>494</v>
      </c>
      <c r="B36" s="51"/>
      <c r="C36" s="51">
        <v>29063403121</v>
      </c>
      <c r="D36" s="51" t="s">
        <v>263</v>
      </c>
      <c r="E36" s="4" t="s">
        <v>248</v>
      </c>
      <c r="F36" s="111"/>
      <c r="G36" s="111"/>
      <c r="H36" s="51">
        <v>8389</v>
      </c>
      <c r="I36" s="76" t="s">
        <v>86</v>
      </c>
      <c r="J36" s="177">
        <v>5</v>
      </c>
      <c r="K36" s="128" t="s">
        <v>268</v>
      </c>
      <c r="L36" s="127" t="s">
        <v>267</v>
      </c>
      <c r="M36" s="128">
        <v>33</v>
      </c>
      <c r="N36" s="128">
        <v>180</v>
      </c>
      <c r="O36" s="128">
        <v>55</v>
      </c>
      <c r="P36" s="143" t="s">
        <v>195</v>
      </c>
      <c r="Q36" s="128" t="s">
        <v>196</v>
      </c>
      <c r="R36" s="129">
        <v>19718</v>
      </c>
      <c r="S36" s="130" t="s">
        <v>197</v>
      </c>
      <c r="T36" s="128">
        <v>55050068</v>
      </c>
      <c r="U36" s="111">
        <v>5</v>
      </c>
      <c r="V36" s="5" t="s">
        <v>273</v>
      </c>
      <c r="W36" s="5">
        <v>40042805</v>
      </c>
      <c r="X36" s="5" t="s">
        <v>121</v>
      </c>
      <c r="Y36" s="5">
        <v>5</v>
      </c>
      <c r="Z36" s="5" t="s">
        <v>74</v>
      </c>
      <c r="AA36" s="75">
        <v>34.119999999999997</v>
      </c>
      <c r="AB36" s="103">
        <v>17000</v>
      </c>
      <c r="AC36" s="104" t="s">
        <v>75</v>
      </c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5" t="s">
        <v>199</v>
      </c>
      <c r="BI36" s="94"/>
      <c r="BJ36" s="94">
        <f t="shared" si="0"/>
        <v>0</v>
      </c>
      <c r="BK36" s="94"/>
      <c r="BL36" s="94"/>
      <c r="BM36" s="94"/>
      <c r="BN36" s="85"/>
      <c r="BO36" s="85"/>
      <c r="BP36" s="82"/>
      <c r="BQ36" s="84"/>
      <c r="BS36" s="6"/>
      <c r="BT36" s="6"/>
      <c r="BU36" s="6"/>
      <c r="BV36" s="6"/>
      <c r="BW36" s="10"/>
      <c r="BY36" s="2"/>
      <c r="BZ36" s="8"/>
      <c r="CA36" s="9"/>
      <c r="CB36" s="1"/>
      <c r="CD36" s="178"/>
      <c r="CE36" s="178"/>
      <c r="CF36" s="178"/>
      <c r="CG36" s="178"/>
    </row>
    <row r="37" spans="1:85" ht="24" x14ac:dyDescent="0.3">
      <c r="A37" s="105">
        <v>408</v>
      </c>
      <c r="B37" s="51">
        <v>17015381</v>
      </c>
      <c r="C37" s="51">
        <v>29463404391</v>
      </c>
      <c r="D37" s="51" t="s">
        <v>263</v>
      </c>
      <c r="E37" s="4" t="s">
        <v>249</v>
      </c>
      <c r="F37" s="111"/>
      <c r="G37" s="111"/>
      <c r="H37" s="51">
        <v>3100</v>
      </c>
      <c r="I37" s="76" t="s">
        <v>86</v>
      </c>
      <c r="J37" s="177">
        <v>6</v>
      </c>
      <c r="K37" s="128" t="s">
        <v>268</v>
      </c>
      <c r="L37" s="127" t="s">
        <v>267</v>
      </c>
      <c r="M37" s="128">
        <v>33</v>
      </c>
      <c r="N37" s="128">
        <v>180</v>
      </c>
      <c r="O37" s="128">
        <v>55</v>
      </c>
      <c r="P37" s="143" t="s">
        <v>195</v>
      </c>
      <c r="Q37" s="128" t="s">
        <v>196</v>
      </c>
      <c r="R37" s="129">
        <v>19718</v>
      </c>
      <c r="S37" s="130" t="s">
        <v>197</v>
      </c>
      <c r="T37" s="128">
        <v>55050068</v>
      </c>
      <c r="U37" s="111">
        <v>6</v>
      </c>
      <c r="V37" s="5" t="s">
        <v>274</v>
      </c>
      <c r="W37" s="5">
        <v>40042806</v>
      </c>
      <c r="X37" s="5" t="s">
        <v>121</v>
      </c>
      <c r="Y37" s="5">
        <v>6</v>
      </c>
      <c r="Z37" s="5" t="s">
        <v>74</v>
      </c>
      <c r="AA37" s="75">
        <v>42.44</v>
      </c>
      <c r="AB37" s="103">
        <v>14000</v>
      </c>
      <c r="AC37" s="104" t="s">
        <v>75</v>
      </c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5" t="s">
        <v>199</v>
      </c>
      <c r="BI37" s="94"/>
      <c r="BJ37" s="94">
        <f t="shared" si="0"/>
        <v>0</v>
      </c>
      <c r="BK37" s="94"/>
      <c r="BL37" s="94"/>
      <c r="BM37" s="94"/>
      <c r="BN37" s="85"/>
      <c r="BO37" s="85"/>
      <c r="BP37" s="82"/>
      <c r="BQ37" s="84"/>
      <c r="BS37" s="6"/>
      <c r="BT37" s="6"/>
      <c r="BU37" s="6"/>
      <c r="BV37" s="6"/>
      <c r="BW37" s="10"/>
      <c r="BY37" s="2"/>
      <c r="BZ37" s="8"/>
      <c r="CA37" s="9"/>
      <c r="CB37" s="1"/>
      <c r="CD37" s="178"/>
      <c r="CE37" s="178"/>
      <c r="CF37" s="178"/>
      <c r="CG37" s="178"/>
    </row>
    <row r="38" spans="1:85" ht="24" x14ac:dyDescent="0.3">
      <c r="A38" s="105">
        <v>418</v>
      </c>
      <c r="B38" s="51">
        <v>17015392</v>
      </c>
      <c r="C38" s="51">
        <v>27263400470</v>
      </c>
      <c r="D38" s="51">
        <v>17184714</v>
      </c>
      <c r="E38" s="4" t="s">
        <v>250</v>
      </c>
      <c r="F38" s="111"/>
      <c r="G38" s="111"/>
      <c r="H38" s="51">
        <v>1098</v>
      </c>
      <c r="I38" s="76" t="s">
        <v>86</v>
      </c>
      <c r="J38" s="177">
        <v>7</v>
      </c>
      <c r="K38" s="128" t="s">
        <v>268</v>
      </c>
      <c r="L38" s="127" t="s">
        <v>267</v>
      </c>
      <c r="M38" s="128">
        <v>33</v>
      </c>
      <c r="N38" s="128">
        <v>180</v>
      </c>
      <c r="O38" s="128">
        <v>55</v>
      </c>
      <c r="P38" s="143" t="s">
        <v>195</v>
      </c>
      <c r="Q38" s="128" t="s">
        <v>196</v>
      </c>
      <c r="R38" s="129">
        <v>19718</v>
      </c>
      <c r="S38" s="130" t="s">
        <v>197</v>
      </c>
      <c r="T38" s="128">
        <v>55050068</v>
      </c>
      <c r="U38" s="111">
        <v>7</v>
      </c>
      <c r="V38" s="5" t="s">
        <v>275</v>
      </c>
      <c r="W38" s="5">
        <v>40042807</v>
      </c>
      <c r="X38" s="5" t="s">
        <v>121</v>
      </c>
      <c r="Y38" s="5">
        <v>7</v>
      </c>
      <c r="Z38" s="5" t="s">
        <v>74</v>
      </c>
      <c r="AA38" s="75">
        <v>41.93</v>
      </c>
      <c r="AB38" s="103">
        <v>14000</v>
      </c>
      <c r="AC38" s="104" t="s">
        <v>75</v>
      </c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5" t="s">
        <v>199</v>
      </c>
      <c r="BI38" s="94"/>
      <c r="BJ38" s="94">
        <f t="shared" si="0"/>
        <v>0</v>
      </c>
      <c r="BK38" s="94"/>
      <c r="BL38" s="94"/>
      <c r="BM38" s="94"/>
      <c r="BN38" s="85"/>
      <c r="BO38" s="85"/>
      <c r="BP38" s="82"/>
      <c r="BQ38" s="84"/>
      <c r="BS38" s="6"/>
      <c r="BT38" s="6"/>
      <c r="BU38" s="6"/>
      <c r="BV38" s="6"/>
      <c r="BW38" s="10"/>
      <c r="BY38" s="2"/>
      <c r="BZ38" s="8"/>
      <c r="CA38" s="9"/>
      <c r="CB38" s="1"/>
      <c r="CD38" s="178"/>
      <c r="CE38" s="178"/>
      <c r="CF38" s="178"/>
      <c r="CG38" s="178"/>
    </row>
    <row r="39" spans="1:85" ht="17.399999999999999" customHeight="1" x14ac:dyDescent="0.3">
      <c r="A39" s="105">
        <v>458</v>
      </c>
      <c r="B39" s="51">
        <v>17015431</v>
      </c>
      <c r="C39" s="51">
        <v>28763403696</v>
      </c>
      <c r="D39" s="51" t="s">
        <v>263</v>
      </c>
      <c r="E39" s="4" t="s">
        <v>251</v>
      </c>
      <c r="F39" s="111"/>
      <c r="G39" s="111"/>
      <c r="H39" s="51">
        <v>95411</v>
      </c>
      <c r="I39" s="76" t="s">
        <v>86</v>
      </c>
      <c r="J39" s="177">
        <v>8</v>
      </c>
      <c r="K39" s="128" t="s">
        <v>268</v>
      </c>
      <c r="L39" s="127" t="s">
        <v>267</v>
      </c>
      <c r="M39" s="128">
        <v>33</v>
      </c>
      <c r="N39" s="128">
        <v>180</v>
      </c>
      <c r="O39" s="128">
        <v>55</v>
      </c>
      <c r="P39" s="143" t="s">
        <v>195</v>
      </c>
      <c r="Q39" s="128" t="s">
        <v>196</v>
      </c>
      <c r="R39" s="129">
        <v>19718</v>
      </c>
      <c r="S39" s="130" t="s">
        <v>197</v>
      </c>
      <c r="T39" s="128">
        <v>55050068</v>
      </c>
      <c r="U39" s="111">
        <v>8</v>
      </c>
      <c r="V39" s="5" t="s">
        <v>276</v>
      </c>
      <c r="W39" s="5">
        <v>40042808</v>
      </c>
      <c r="X39" s="5" t="s">
        <v>121</v>
      </c>
      <c r="Y39" s="5">
        <v>8</v>
      </c>
      <c r="Z39" s="5" t="s">
        <v>74</v>
      </c>
      <c r="AA39" s="75"/>
      <c r="AB39" s="103">
        <v>14000</v>
      </c>
      <c r="AC39" s="104" t="s">
        <v>75</v>
      </c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5" t="s">
        <v>199</v>
      </c>
      <c r="BI39" s="94"/>
      <c r="BJ39" s="94">
        <f t="shared" si="0"/>
        <v>0</v>
      </c>
      <c r="BK39" s="94"/>
      <c r="BL39" s="94"/>
      <c r="BM39" s="94"/>
      <c r="BN39" s="85"/>
      <c r="BO39" s="85"/>
      <c r="BP39" s="82"/>
      <c r="BQ39" s="84"/>
      <c r="BS39" s="6"/>
      <c r="BT39" s="6"/>
      <c r="BU39" s="6"/>
      <c r="BV39" s="6"/>
      <c r="BW39" s="10"/>
      <c r="BY39" s="2"/>
      <c r="BZ39" s="8"/>
      <c r="CA39" s="9"/>
      <c r="CB39" s="1"/>
      <c r="CD39" s="178"/>
      <c r="CE39" s="178"/>
      <c r="CF39" s="178"/>
      <c r="CG39" s="178"/>
    </row>
    <row r="40" spans="1:85" ht="24" x14ac:dyDescent="0.3">
      <c r="A40" s="105">
        <v>265</v>
      </c>
      <c r="B40" s="51">
        <v>17015237</v>
      </c>
      <c r="C40" s="51">
        <v>27563400105</v>
      </c>
      <c r="D40" s="51">
        <v>3009900</v>
      </c>
      <c r="E40" s="4" t="s">
        <v>252</v>
      </c>
      <c r="F40" s="111"/>
      <c r="G40" s="111"/>
      <c r="H40" s="51">
        <v>28100</v>
      </c>
      <c r="I40" s="76" t="s">
        <v>86</v>
      </c>
      <c r="J40" s="177">
        <v>9</v>
      </c>
      <c r="K40" s="128" t="s">
        <v>268</v>
      </c>
      <c r="L40" s="127" t="s">
        <v>267</v>
      </c>
      <c r="M40" s="128">
        <v>33</v>
      </c>
      <c r="N40" s="128">
        <v>180</v>
      </c>
      <c r="O40" s="128">
        <v>55</v>
      </c>
      <c r="P40" s="143" t="s">
        <v>195</v>
      </c>
      <c r="Q40" s="128" t="s">
        <v>196</v>
      </c>
      <c r="R40" s="129">
        <v>19718</v>
      </c>
      <c r="S40" s="130" t="s">
        <v>197</v>
      </c>
      <c r="T40" s="128">
        <v>55050068</v>
      </c>
      <c r="U40" s="111">
        <v>9</v>
      </c>
      <c r="V40" s="5" t="s">
        <v>277</v>
      </c>
      <c r="W40" s="5">
        <v>40042819</v>
      </c>
      <c r="X40" s="5" t="s">
        <v>117</v>
      </c>
      <c r="Y40" s="5" t="s">
        <v>287</v>
      </c>
      <c r="Z40" s="5" t="s">
        <v>74</v>
      </c>
      <c r="AA40" s="75">
        <v>85.65</v>
      </c>
      <c r="AB40" s="103">
        <v>11700</v>
      </c>
      <c r="AC40" s="104" t="s">
        <v>75</v>
      </c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5" t="s">
        <v>199</v>
      </c>
      <c r="BI40" s="94"/>
      <c r="BJ40" s="94">
        <f t="shared" si="0"/>
        <v>0</v>
      </c>
      <c r="BK40" s="94"/>
      <c r="BL40" s="94"/>
      <c r="BM40" s="94"/>
      <c r="BN40" s="85"/>
      <c r="BO40" s="85"/>
      <c r="BP40" s="82"/>
      <c r="BQ40" s="84"/>
      <c r="BS40" s="6"/>
      <c r="BT40" s="6"/>
      <c r="BU40" s="6"/>
      <c r="BV40" s="6"/>
      <c r="BW40" s="10"/>
      <c r="BY40" s="2"/>
      <c r="BZ40" s="8"/>
      <c r="CA40" s="9"/>
      <c r="CB40" s="1"/>
      <c r="CD40" s="178"/>
      <c r="CE40" s="178"/>
      <c r="CF40" s="178"/>
      <c r="CG40" s="178"/>
    </row>
    <row r="41" spans="1:85" ht="24" x14ac:dyDescent="0.3">
      <c r="A41" s="105">
        <v>285</v>
      </c>
      <c r="B41" s="51">
        <v>17015258</v>
      </c>
      <c r="C41" s="51">
        <v>26642200209</v>
      </c>
      <c r="D41" s="51">
        <v>12495100</v>
      </c>
      <c r="E41" s="4" t="s">
        <v>253</v>
      </c>
      <c r="F41" s="111"/>
      <c r="G41" s="111"/>
      <c r="H41" s="51" t="s">
        <v>264</v>
      </c>
      <c r="I41" s="76" t="s">
        <v>86</v>
      </c>
      <c r="J41" s="177">
        <v>10</v>
      </c>
      <c r="K41" s="128" t="s">
        <v>268</v>
      </c>
      <c r="L41" s="127" t="s">
        <v>267</v>
      </c>
      <c r="M41" s="128">
        <v>33</v>
      </c>
      <c r="N41" s="128">
        <v>180</v>
      </c>
      <c r="O41" s="128">
        <v>55</v>
      </c>
      <c r="P41" s="143" t="s">
        <v>195</v>
      </c>
      <c r="Q41" s="128" t="s">
        <v>196</v>
      </c>
      <c r="R41" s="129">
        <v>19718</v>
      </c>
      <c r="S41" s="130" t="s">
        <v>197</v>
      </c>
      <c r="T41" s="128">
        <v>55050068</v>
      </c>
      <c r="U41" s="111">
        <v>10</v>
      </c>
      <c r="V41" s="5" t="s">
        <v>278</v>
      </c>
      <c r="W41" s="5">
        <v>40042809</v>
      </c>
      <c r="X41" s="5" t="s">
        <v>117</v>
      </c>
      <c r="Y41" s="5">
        <v>101</v>
      </c>
      <c r="Z41" s="5" t="s">
        <v>85</v>
      </c>
      <c r="AA41" s="75">
        <v>75.680000000000007</v>
      </c>
      <c r="AB41" s="103">
        <v>5000</v>
      </c>
      <c r="AC41" s="104" t="s">
        <v>75</v>
      </c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5" t="s">
        <v>199</v>
      </c>
      <c r="BI41" s="94"/>
      <c r="BJ41" s="94">
        <f t="shared" si="0"/>
        <v>0</v>
      </c>
      <c r="BK41" s="94"/>
      <c r="BL41" s="94"/>
      <c r="BM41" s="94"/>
      <c r="BN41" s="85"/>
      <c r="BO41" s="85"/>
      <c r="BP41" s="82"/>
      <c r="BQ41" s="84"/>
      <c r="BS41" s="6"/>
      <c r="BT41" s="6"/>
      <c r="BU41" s="6"/>
      <c r="BV41" s="6"/>
      <c r="BW41" s="10"/>
      <c r="BY41" s="2"/>
      <c r="BZ41" s="8"/>
      <c r="CA41" s="9"/>
      <c r="CB41" s="1"/>
      <c r="CD41" s="178"/>
      <c r="CE41" s="178"/>
      <c r="CF41" s="178"/>
      <c r="CG41" s="178"/>
    </row>
    <row r="42" spans="1:85" x14ac:dyDescent="0.3">
      <c r="A42" s="105">
        <v>490</v>
      </c>
      <c r="B42" s="51"/>
      <c r="C42" s="51">
        <v>25063400001</v>
      </c>
      <c r="D42" s="51">
        <v>17200977</v>
      </c>
      <c r="E42" s="4" t="s">
        <v>254</v>
      </c>
      <c r="F42" s="111"/>
      <c r="G42" s="111"/>
      <c r="H42" s="51">
        <v>2139</v>
      </c>
      <c r="I42" s="76" t="s">
        <v>86</v>
      </c>
      <c r="J42" s="177">
        <v>11</v>
      </c>
      <c r="K42" s="128" t="s">
        <v>268</v>
      </c>
      <c r="L42" s="127" t="s">
        <v>267</v>
      </c>
      <c r="M42" s="128">
        <v>33</v>
      </c>
      <c r="N42" s="128">
        <v>180</v>
      </c>
      <c r="O42" s="128">
        <v>55</v>
      </c>
      <c r="P42" s="143" t="s">
        <v>195</v>
      </c>
      <c r="Q42" s="128" t="s">
        <v>196</v>
      </c>
      <c r="R42" s="129">
        <v>19718</v>
      </c>
      <c r="S42" s="130" t="s">
        <v>197</v>
      </c>
      <c r="T42" s="128">
        <v>55050068</v>
      </c>
      <c r="U42" s="111">
        <v>11</v>
      </c>
      <c r="V42" s="5" t="s">
        <v>279</v>
      </c>
      <c r="W42" s="5">
        <v>40042810</v>
      </c>
      <c r="X42" s="5" t="s">
        <v>117</v>
      </c>
      <c r="Y42" s="5">
        <v>102</v>
      </c>
      <c r="Z42" s="5" t="s">
        <v>85</v>
      </c>
      <c r="AA42" s="75">
        <v>75.680000000000007</v>
      </c>
      <c r="AB42" s="103">
        <v>4000</v>
      </c>
      <c r="AC42" s="104" t="s">
        <v>75</v>
      </c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5" t="s">
        <v>199</v>
      </c>
      <c r="BI42" s="94"/>
      <c r="BJ42" s="94">
        <f t="shared" si="0"/>
        <v>0</v>
      </c>
      <c r="BK42" s="94"/>
      <c r="BL42" s="94"/>
      <c r="BM42" s="94"/>
      <c r="BN42" s="85"/>
      <c r="BO42" s="85"/>
      <c r="BP42" s="82"/>
      <c r="BQ42" s="84"/>
      <c r="BS42" s="6"/>
      <c r="BT42" s="6"/>
      <c r="BU42" s="6"/>
      <c r="BV42" s="6"/>
      <c r="BW42" s="10"/>
      <c r="BY42" s="2"/>
      <c r="BZ42" s="8"/>
      <c r="CA42" s="9"/>
      <c r="CB42" s="1"/>
      <c r="CD42" s="178"/>
      <c r="CE42" s="178"/>
      <c r="CF42" s="178"/>
      <c r="CG42" s="178"/>
    </row>
    <row r="43" spans="1:85" x14ac:dyDescent="0.3">
      <c r="A43" s="105">
        <v>514</v>
      </c>
      <c r="B43" s="51">
        <v>17015221</v>
      </c>
      <c r="C43" s="51">
        <v>28635628280</v>
      </c>
      <c r="D43" s="51">
        <v>17168672</v>
      </c>
      <c r="E43" s="4" t="s">
        <v>255</v>
      </c>
      <c r="F43" s="111"/>
      <c r="G43" s="111"/>
      <c r="H43" s="51">
        <v>82512</v>
      </c>
      <c r="I43" s="76" t="s">
        <v>76</v>
      </c>
      <c r="J43" s="177">
        <v>12</v>
      </c>
      <c r="K43" s="128" t="s">
        <v>268</v>
      </c>
      <c r="L43" s="127" t="s">
        <v>267</v>
      </c>
      <c r="M43" s="128">
        <v>33</v>
      </c>
      <c r="N43" s="128">
        <v>180</v>
      </c>
      <c r="O43" s="128">
        <v>55</v>
      </c>
      <c r="P43" s="143" t="s">
        <v>195</v>
      </c>
      <c r="Q43" s="128" t="s">
        <v>196</v>
      </c>
      <c r="R43" s="129">
        <v>19718</v>
      </c>
      <c r="S43" s="130" t="s">
        <v>197</v>
      </c>
      <c r="T43" s="128">
        <v>55050068</v>
      </c>
      <c r="U43" s="111">
        <v>12</v>
      </c>
      <c r="V43" s="5" t="s">
        <v>280</v>
      </c>
      <c r="W43" s="5">
        <v>40042812</v>
      </c>
      <c r="X43" s="5" t="s">
        <v>117</v>
      </c>
      <c r="Y43" s="5">
        <v>104</v>
      </c>
      <c r="Z43" s="5" t="s">
        <v>85</v>
      </c>
      <c r="AA43" s="75">
        <v>69.81</v>
      </c>
      <c r="AB43" s="103">
        <v>4500</v>
      </c>
      <c r="AC43" s="104" t="s">
        <v>75</v>
      </c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5" t="s">
        <v>199</v>
      </c>
      <c r="BI43" s="94"/>
      <c r="BJ43" s="94">
        <f t="shared" si="0"/>
        <v>0</v>
      </c>
      <c r="BK43" s="94"/>
      <c r="BL43" s="94"/>
      <c r="BM43" s="94"/>
      <c r="BN43" s="85"/>
      <c r="BO43" s="85"/>
      <c r="BP43" s="82"/>
      <c r="BQ43" s="84"/>
      <c r="BS43" s="6"/>
      <c r="BT43" s="6"/>
      <c r="BU43" s="6"/>
      <c r="BV43" s="6"/>
      <c r="BW43" s="10"/>
      <c r="BY43" s="2"/>
      <c r="BZ43" s="8"/>
      <c r="CA43" s="9"/>
      <c r="CB43" s="1"/>
      <c r="CC43" s="182"/>
      <c r="CD43" s="182"/>
      <c r="CE43" s="182"/>
      <c r="CF43" s="182"/>
      <c r="CG43" s="182"/>
    </row>
    <row r="44" spans="1:85" ht="24" x14ac:dyDescent="0.3">
      <c r="A44" s="105">
        <v>314</v>
      </c>
      <c r="B44" s="51">
        <v>17015281</v>
      </c>
      <c r="C44" s="51">
        <v>28463403890</v>
      </c>
      <c r="D44" s="51">
        <v>17159512</v>
      </c>
      <c r="E44" s="4" t="s">
        <v>256</v>
      </c>
      <c r="F44" s="111"/>
      <c r="G44" s="111"/>
      <c r="H44" s="51">
        <v>1563</v>
      </c>
      <c r="I44" s="76" t="s">
        <v>86</v>
      </c>
      <c r="J44" s="177">
        <v>13</v>
      </c>
      <c r="K44" s="128" t="s">
        <v>268</v>
      </c>
      <c r="L44" s="127" t="s">
        <v>267</v>
      </c>
      <c r="M44" s="128">
        <v>33</v>
      </c>
      <c r="N44" s="128">
        <v>180</v>
      </c>
      <c r="O44" s="128">
        <v>55</v>
      </c>
      <c r="P44" s="143" t="s">
        <v>195</v>
      </c>
      <c r="Q44" s="128" t="s">
        <v>196</v>
      </c>
      <c r="R44" s="129">
        <v>19718</v>
      </c>
      <c r="S44" s="130" t="s">
        <v>197</v>
      </c>
      <c r="T44" s="128">
        <v>55050068</v>
      </c>
      <c r="U44" s="111">
        <v>13</v>
      </c>
      <c r="V44" s="5" t="s">
        <v>281</v>
      </c>
      <c r="W44" s="5">
        <v>40042813</v>
      </c>
      <c r="X44" s="5" t="s">
        <v>117</v>
      </c>
      <c r="Y44" s="5">
        <v>105</v>
      </c>
      <c r="Z44" s="5" t="s">
        <v>85</v>
      </c>
      <c r="AA44" s="75">
        <v>85.83</v>
      </c>
      <c r="AB44" s="103">
        <v>6000</v>
      </c>
      <c r="AC44" s="104" t="s">
        <v>75</v>
      </c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5" t="s">
        <v>199</v>
      </c>
      <c r="BI44" s="94"/>
      <c r="BJ44" s="94">
        <f t="shared" si="0"/>
        <v>0</v>
      </c>
      <c r="BK44" s="94"/>
      <c r="BL44" s="94"/>
      <c r="BM44" s="94"/>
      <c r="BN44" s="85"/>
      <c r="BO44" s="85"/>
      <c r="BP44" s="82"/>
      <c r="BQ44" s="84"/>
      <c r="BS44" s="6"/>
      <c r="BT44" s="6"/>
      <c r="BU44" s="6"/>
      <c r="BV44" s="6"/>
      <c r="BW44" s="10"/>
      <c r="BY44" s="2"/>
      <c r="BZ44" s="8"/>
      <c r="CA44" s="9"/>
      <c r="CB44" s="1"/>
      <c r="CC44" s="182"/>
      <c r="CD44" s="182"/>
      <c r="CE44" s="182"/>
      <c r="CF44" s="182"/>
      <c r="CG44" s="182"/>
    </row>
    <row r="45" spans="1:85" x14ac:dyDescent="0.3">
      <c r="A45" s="105">
        <v>495</v>
      </c>
      <c r="B45" s="51"/>
      <c r="C45" s="51">
        <v>28281804469</v>
      </c>
      <c r="D45" s="51">
        <v>13392800</v>
      </c>
      <c r="E45" s="4" t="s">
        <v>257</v>
      </c>
      <c r="F45" s="111"/>
      <c r="G45" s="111"/>
      <c r="H45" s="51">
        <v>7576</v>
      </c>
      <c r="I45" s="76" t="s">
        <v>86</v>
      </c>
      <c r="J45" s="177">
        <v>14</v>
      </c>
      <c r="K45" s="128" t="s">
        <v>268</v>
      </c>
      <c r="L45" s="127" t="s">
        <v>267</v>
      </c>
      <c r="M45" s="128">
        <v>33</v>
      </c>
      <c r="N45" s="128">
        <v>180</v>
      </c>
      <c r="O45" s="128">
        <v>55</v>
      </c>
      <c r="P45" s="143" t="s">
        <v>195</v>
      </c>
      <c r="Q45" s="128" t="s">
        <v>196</v>
      </c>
      <c r="R45" s="129">
        <v>19718</v>
      </c>
      <c r="S45" s="130" t="s">
        <v>197</v>
      </c>
      <c r="T45" s="128">
        <v>55050068</v>
      </c>
      <c r="U45" s="111">
        <v>14</v>
      </c>
      <c r="V45" s="5" t="s">
        <v>282</v>
      </c>
      <c r="W45" s="5">
        <v>40042814</v>
      </c>
      <c r="X45" s="5" t="s">
        <v>117</v>
      </c>
      <c r="Y45" s="5">
        <v>201</v>
      </c>
      <c r="Z45" s="5" t="s">
        <v>94</v>
      </c>
      <c r="AA45" s="75">
        <v>75.680000000000007</v>
      </c>
      <c r="AB45" s="103">
        <v>4000</v>
      </c>
      <c r="AC45" s="104" t="s">
        <v>75</v>
      </c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5" t="s">
        <v>199</v>
      </c>
      <c r="BI45" s="94"/>
      <c r="BJ45" s="94">
        <f t="shared" si="0"/>
        <v>0</v>
      </c>
      <c r="BK45" s="94"/>
      <c r="BL45" s="94"/>
      <c r="BM45" s="94"/>
      <c r="BN45" s="85"/>
      <c r="BO45" s="85"/>
      <c r="BP45" s="82"/>
      <c r="BQ45" s="84"/>
      <c r="BS45" s="6"/>
      <c r="BT45" s="6"/>
      <c r="BU45" s="6"/>
      <c r="BV45" s="6"/>
      <c r="BW45" s="10"/>
      <c r="BY45" s="2"/>
      <c r="BZ45" s="8"/>
      <c r="CA45" s="9"/>
      <c r="CB45" s="1"/>
      <c r="CC45" s="182"/>
      <c r="CD45" s="182"/>
      <c r="CE45" s="182"/>
      <c r="CF45" s="182"/>
      <c r="CG45" s="182"/>
    </row>
    <row r="46" spans="1:85" x14ac:dyDescent="0.3">
      <c r="A46" s="105">
        <v>475</v>
      </c>
      <c r="B46" s="51">
        <v>10040104</v>
      </c>
      <c r="C46" s="51">
        <v>28763403696</v>
      </c>
      <c r="D46" s="51">
        <v>14495900</v>
      </c>
      <c r="E46" s="4" t="s">
        <v>258</v>
      </c>
      <c r="F46" s="111"/>
      <c r="G46" s="111"/>
      <c r="H46" s="51">
        <v>40247</v>
      </c>
      <c r="I46" s="76" t="s">
        <v>96</v>
      </c>
      <c r="J46" s="177">
        <v>15</v>
      </c>
      <c r="K46" s="128" t="s">
        <v>268</v>
      </c>
      <c r="L46" s="127" t="s">
        <v>267</v>
      </c>
      <c r="M46" s="128">
        <v>33</v>
      </c>
      <c r="N46" s="128">
        <v>180</v>
      </c>
      <c r="O46" s="128">
        <v>55</v>
      </c>
      <c r="P46" s="143" t="s">
        <v>195</v>
      </c>
      <c r="Q46" s="128" t="s">
        <v>196</v>
      </c>
      <c r="R46" s="129">
        <v>19718</v>
      </c>
      <c r="S46" s="130" t="s">
        <v>197</v>
      </c>
      <c r="T46" s="128">
        <v>55050068</v>
      </c>
      <c r="U46" s="111">
        <v>15</v>
      </c>
      <c r="V46" s="5" t="s">
        <v>283</v>
      </c>
      <c r="W46" s="5">
        <v>40042815</v>
      </c>
      <c r="X46" s="5" t="s">
        <v>117</v>
      </c>
      <c r="Y46" s="5">
        <v>202</v>
      </c>
      <c r="Z46" s="5" t="s">
        <v>94</v>
      </c>
      <c r="AA46" s="75">
        <v>60.33</v>
      </c>
      <c r="AB46" s="103">
        <v>5000</v>
      </c>
      <c r="AC46" s="104" t="s">
        <v>75</v>
      </c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5" t="s">
        <v>199</v>
      </c>
      <c r="BI46" s="94"/>
      <c r="BJ46" s="94">
        <f t="shared" si="0"/>
        <v>0</v>
      </c>
      <c r="BK46" s="94"/>
      <c r="BL46" s="94"/>
      <c r="BM46" s="94"/>
      <c r="BN46" s="85"/>
      <c r="BO46" s="85"/>
      <c r="BP46" s="82"/>
      <c r="BQ46" s="84"/>
      <c r="BS46" s="6"/>
      <c r="BT46" s="6"/>
      <c r="BU46" s="6"/>
      <c r="BV46" s="6"/>
      <c r="BW46" s="10"/>
      <c r="BY46" s="2"/>
      <c r="BZ46" s="8"/>
      <c r="CA46" s="9"/>
      <c r="CB46" s="1"/>
      <c r="CD46" s="178"/>
      <c r="CE46" s="178"/>
      <c r="CF46" s="178"/>
      <c r="CG46" s="178"/>
    </row>
    <row r="47" spans="1:85" x14ac:dyDescent="0.3">
      <c r="A47" s="105">
        <v>498</v>
      </c>
      <c r="B47" s="51"/>
      <c r="C47" s="51">
        <v>28363400341</v>
      </c>
      <c r="D47" s="51">
        <v>17188378</v>
      </c>
      <c r="E47" s="4" t="s">
        <v>259</v>
      </c>
      <c r="F47" s="111"/>
      <c r="G47" s="111"/>
      <c r="H47" s="51">
        <v>95411</v>
      </c>
      <c r="I47" s="76" t="s">
        <v>86</v>
      </c>
      <c r="J47" s="177">
        <v>16</v>
      </c>
      <c r="K47" s="128" t="s">
        <v>268</v>
      </c>
      <c r="L47" s="127" t="s">
        <v>267</v>
      </c>
      <c r="M47" s="128">
        <v>33</v>
      </c>
      <c r="N47" s="128">
        <v>180</v>
      </c>
      <c r="O47" s="128">
        <v>55</v>
      </c>
      <c r="P47" s="143" t="s">
        <v>195</v>
      </c>
      <c r="Q47" s="128" t="s">
        <v>196</v>
      </c>
      <c r="R47" s="129">
        <v>19718</v>
      </c>
      <c r="S47" s="130" t="s">
        <v>197</v>
      </c>
      <c r="T47" s="128">
        <v>55050068</v>
      </c>
      <c r="U47" s="111">
        <v>16</v>
      </c>
      <c r="V47" s="5" t="s">
        <v>284</v>
      </c>
      <c r="W47" s="5">
        <v>40042816</v>
      </c>
      <c r="X47" s="5" t="s">
        <v>117</v>
      </c>
      <c r="Y47" s="5">
        <v>203</v>
      </c>
      <c r="Z47" s="5" t="s">
        <v>94</v>
      </c>
      <c r="AA47" s="75">
        <v>69.81</v>
      </c>
      <c r="AB47" s="103">
        <v>4500</v>
      </c>
      <c r="AC47" s="104" t="s">
        <v>75</v>
      </c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5" t="s">
        <v>199</v>
      </c>
      <c r="BI47" s="94"/>
      <c r="BJ47" s="94">
        <f t="shared" si="0"/>
        <v>0</v>
      </c>
      <c r="BK47" s="94"/>
      <c r="BL47" s="94"/>
      <c r="BM47" s="94"/>
      <c r="BN47" s="85"/>
      <c r="BO47" s="85"/>
      <c r="BP47" s="82"/>
      <c r="BQ47" s="84"/>
      <c r="BS47" s="6"/>
      <c r="BT47" s="6"/>
      <c r="BU47" s="6"/>
      <c r="BV47" s="6"/>
      <c r="BW47" s="10"/>
      <c r="BY47" s="2"/>
      <c r="BZ47" s="8"/>
      <c r="CA47" s="9"/>
      <c r="CB47" s="1"/>
      <c r="CD47" s="178"/>
      <c r="CE47" s="178"/>
      <c r="CF47" s="178"/>
      <c r="CG47" s="178"/>
    </row>
    <row r="48" spans="1:85" x14ac:dyDescent="0.3">
      <c r="A48" s="105">
        <v>256</v>
      </c>
      <c r="B48" s="51">
        <v>17015229</v>
      </c>
      <c r="C48" s="51">
        <v>28963401557</v>
      </c>
      <c r="D48" s="51">
        <v>12086107</v>
      </c>
      <c r="E48" s="4" t="s">
        <v>260</v>
      </c>
      <c r="F48" s="111"/>
      <c r="G48" s="111"/>
      <c r="H48" s="51">
        <v>90143</v>
      </c>
      <c r="I48" s="76" t="s">
        <v>86</v>
      </c>
      <c r="J48" s="177">
        <v>17</v>
      </c>
      <c r="K48" s="128" t="s">
        <v>268</v>
      </c>
      <c r="L48" s="127" t="s">
        <v>267</v>
      </c>
      <c r="M48" s="128">
        <v>33</v>
      </c>
      <c r="N48" s="128">
        <v>180</v>
      </c>
      <c r="O48" s="128">
        <v>55</v>
      </c>
      <c r="P48" s="143" t="s">
        <v>195</v>
      </c>
      <c r="Q48" s="128" t="s">
        <v>196</v>
      </c>
      <c r="R48" s="129">
        <v>19718</v>
      </c>
      <c r="S48" s="130" t="s">
        <v>197</v>
      </c>
      <c r="T48" s="128">
        <v>55050068</v>
      </c>
      <c r="U48" s="111">
        <v>17</v>
      </c>
      <c r="V48" s="5" t="s">
        <v>285</v>
      </c>
      <c r="W48" s="5">
        <v>40042817</v>
      </c>
      <c r="X48" s="5" t="s">
        <v>117</v>
      </c>
      <c r="Y48" s="5">
        <v>204</v>
      </c>
      <c r="Z48" s="5" t="s">
        <v>94</v>
      </c>
      <c r="AA48" s="75">
        <v>108.69</v>
      </c>
      <c r="AB48" s="103">
        <v>5000</v>
      </c>
      <c r="AC48" s="104" t="s">
        <v>75</v>
      </c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5" t="s">
        <v>199</v>
      </c>
      <c r="BI48" s="94"/>
      <c r="BJ48" s="94">
        <f t="shared" si="0"/>
        <v>0</v>
      </c>
      <c r="BK48" s="94"/>
      <c r="BL48" s="94"/>
      <c r="BM48" s="94"/>
      <c r="BN48" s="85"/>
      <c r="BO48" s="85"/>
      <c r="BP48" s="82"/>
      <c r="BQ48" s="84"/>
      <c r="BS48" s="6"/>
      <c r="BT48" s="6"/>
      <c r="BU48" s="6"/>
      <c r="BV48" s="6"/>
      <c r="BW48" s="10"/>
      <c r="BY48" s="2"/>
      <c r="BZ48" s="8"/>
      <c r="CA48" s="9"/>
      <c r="CB48" s="1"/>
      <c r="CD48" s="178"/>
      <c r="CE48" s="178"/>
      <c r="CF48" s="178"/>
      <c r="CG48" s="178"/>
    </row>
    <row r="49" spans="1:85" x14ac:dyDescent="0.3">
      <c r="A49" s="105">
        <v>465</v>
      </c>
      <c r="B49" s="51"/>
      <c r="C49" s="51">
        <v>28363400859</v>
      </c>
      <c r="D49" s="51" t="s">
        <v>263</v>
      </c>
      <c r="E49" s="4" t="s">
        <v>261</v>
      </c>
      <c r="F49" s="111"/>
      <c r="G49" s="111"/>
      <c r="H49" s="51">
        <v>10567</v>
      </c>
      <c r="I49" s="76" t="s">
        <v>76</v>
      </c>
      <c r="J49" s="177">
        <v>18</v>
      </c>
      <c r="K49" s="128" t="s">
        <v>268</v>
      </c>
      <c r="L49" s="127" t="s">
        <v>267</v>
      </c>
      <c r="M49" s="128">
        <v>33</v>
      </c>
      <c r="N49" s="128">
        <v>180</v>
      </c>
      <c r="O49" s="128">
        <v>55</v>
      </c>
      <c r="P49" s="143" t="s">
        <v>195</v>
      </c>
      <c r="Q49" s="128" t="s">
        <v>196</v>
      </c>
      <c r="R49" s="129">
        <v>19718</v>
      </c>
      <c r="S49" s="130" t="s">
        <v>197</v>
      </c>
      <c r="T49" s="128">
        <v>55050068</v>
      </c>
      <c r="U49" s="111">
        <v>18</v>
      </c>
      <c r="V49" s="5" t="s">
        <v>286</v>
      </c>
      <c r="W49" s="5">
        <v>40042818</v>
      </c>
      <c r="X49" s="5" t="s">
        <v>117</v>
      </c>
      <c r="Y49" s="5">
        <v>205</v>
      </c>
      <c r="Z49" s="5" t="s">
        <v>94</v>
      </c>
      <c r="AA49" s="75">
        <v>85.83</v>
      </c>
      <c r="AB49" s="103">
        <v>4000</v>
      </c>
      <c r="AC49" s="104" t="s">
        <v>75</v>
      </c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5" t="s">
        <v>199</v>
      </c>
      <c r="BI49" s="94"/>
      <c r="BJ49" s="94">
        <f t="shared" si="0"/>
        <v>0</v>
      </c>
      <c r="BK49" s="94"/>
      <c r="BL49" s="94"/>
      <c r="BM49" s="94"/>
      <c r="BN49" s="85"/>
      <c r="BO49" s="85"/>
      <c r="BP49" s="82"/>
      <c r="BQ49" s="84"/>
      <c r="BS49" s="6"/>
      <c r="BT49" s="6"/>
      <c r="BU49" s="6"/>
      <c r="BV49" s="6"/>
      <c r="BW49" s="10"/>
      <c r="BY49" s="2"/>
      <c r="BZ49" s="8"/>
      <c r="CA49" s="9"/>
      <c r="CB49" s="1"/>
      <c r="CD49" s="178"/>
      <c r="CE49" s="178"/>
      <c r="CF49" s="178"/>
      <c r="CG49" s="178"/>
    </row>
    <row r="50" spans="1:85" x14ac:dyDescent="0.3">
      <c r="E50" s="113"/>
      <c r="F50" s="111"/>
      <c r="G50" s="111"/>
      <c r="H50" s="111"/>
      <c r="I50" s="111"/>
      <c r="J50" s="111"/>
      <c r="K50" s="128" t="s">
        <v>268</v>
      </c>
      <c r="L50" s="127" t="s">
        <v>267</v>
      </c>
      <c r="M50" s="128">
        <v>33</v>
      </c>
      <c r="N50" s="128">
        <v>180</v>
      </c>
      <c r="O50" s="128">
        <v>55</v>
      </c>
      <c r="P50" s="143" t="s">
        <v>195</v>
      </c>
      <c r="Q50" s="128" t="s">
        <v>196</v>
      </c>
      <c r="R50" s="129">
        <v>19718</v>
      </c>
      <c r="S50" s="130" t="s">
        <v>197</v>
      </c>
      <c r="T50" s="128">
        <v>55050068</v>
      </c>
      <c r="U50" s="111">
        <v>19</v>
      </c>
      <c r="V50" s="5" t="s">
        <v>286</v>
      </c>
      <c r="W50" s="5">
        <v>40042818</v>
      </c>
      <c r="X50" s="5" t="s">
        <v>117</v>
      </c>
      <c r="Y50" s="5">
        <v>205</v>
      </c>
      <c r="Z50" s="5" t="s">
        <v>94</v>
      </c>
      <c r="AA50" s="75">
        <v>85.83</v>
      </c>
      <c r="AB50" s="103">
        <v>4000</v>
      </c>
      <c r="AC50" s="104" t="s">
        <v>75</v>
      </c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5" t="s">
        <v>199</v>
      </c>
      <c r="BI50" s="94"/>
      <c r="BJ50" s="94">
        <f t="shared" si="0"/>
        <v>0</v>
      </c>
      <c r="BK50" s="94"/>
      <c r="BL50" s="94"/>
      <c r="BM50" s="94"/>
      <c r="BN50" s="85"/>
      <c r="BO50" s="85"/>
      <c r="BP50" s="82"/>
      <c r="BQ50" s="84"/>
      <c r="BS50" s="6"/>
      <c r="BT50" s="6"/>
      <c r="BU50" s="6"/>
      <c r="BV50" s="6"/>
      <c r="BW50" s="10"/>
      <c r="BY50" s="2"/>
      <c r="BZ50" s="8"/>
      <c r="CA50" s="9"/>
      <c r="CB50" s="1"/>
      <c r="CD50" s="178"/>
      <c r="CE50" s="178"/>
      <c r="CF50" s="178"/>
      <c r="CG50" s="178"/>
    </row>
    <row r="51" spans="1:85" x14ac:dyDescent="0.3">
      <c r="E51" s="113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S51" s="111"/>
      <c r="T51" s="111"/>
      <c r="U51" s="111"/>
      <c r="V51" s="116"/>
      <c r="W51" s="53"/>
      <c r="X51" s="67"/>
      <c r="Y51" s="5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94"/>
      <c r="BJ51" s="94">
        <f t="shared" si="0"/>
        <v>0</v>
      </c>
      <c r="BK51" s="94"/>
      <c r="BL51" s="94"/>
      <c r="BM51" s="94"/>
      <c r="BN51" s="85"/>
      <c r="BO51" s="85"/>
      <c r="BP51" s="82"/>
      <c r="BQ51" s="84"/>
      <c r="BS51" s="6"/>
      <c r="BT51" s="6"/>
      <c r="BU51" s="6"/>
      <c r="BV51" s="6"/>
      <c r="BW51" s="10"/>
      <c r="BY51" s="2"/>
      <c r="BZ51" s="8"/>
      <c r="CA51" s="9"/>
      <c r="CB51" s="1"/>
      <c r="CD51" s="178"/>
      <c r="CE51" s="178"/>
      <c r="CF51" s="178"/>
      <c r="CG51" s="178"/>
    </row>
    <row r="52" spans="1:85" ht="25.95" customHeight="1" x14ac:dyDescent="0.3">
      <c r="E52" s="113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6"/>
      <c r="W52" s="53"/>
      <c r="X52" s="67"/>
      <c r="Y52" s="5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94"/>
      <c r="BJ52" s="94">
        <f t="shared" si="0"/>
        <v>0</v>
      </c>
      <c r="BK52" s="94"/>
      <c r="BL52" s="94"/>
      <c r="BM52" s="94"/>
      <c r="BN52" s="85"/>
      <c r="BO52" s="85"/>
      <c r="BP52" s="82"/>
      <c r="BQ52" s="84"/>
      <c r="BS52" s="6"/>
      <c r="BT52" s="6"/>
      <c r="BU52" s="6"/>
      <c r="BV52" s="6"/>
      <c r="BW52" s="10"/>
      <c r="BY52" s="2"/>
      <c r="BZ52" s="8"/>
      <c r="CA52" s="9"/>
      <c r="CB52" s="1"/>
      <c r="CD52" s="179"/>
      <c r="CE52" s="179"/>
      <c r="CF52" s="179"/>
      <c r="CG52" s="179"/>
    </row>
    <row r="53" spans="1:85" ht="18.600000000000001" customHeight="1" x14ac:dyDescent="0.3">
      <c r="E53" s="113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6"/>
      <c r="W53" s="53"/>
      <c r="X53" s="67"/>
      <c r="Y53" s="5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94"/>
      <c r="BJ53" s="94">
        <f t="shared" si="0"/>
        <v>0</v>
      </c>
      <c r="BK53" s="94"/>
      <c r="BL53" s="94"/>
      <c r="BM53" s="94"/>
      <c r="BN53" s="85"/>
      <c r="BO53" s="85"/>
      <c r="BP53" s="82"/>
      <c r="BQ53" s="84"/>
      <c r="BS53" s="6"/>
      <c r="BT53" s="6"/>
      <c r="BU53" s="6"/>
      <c r="BV53" s="6"/>
      <c r="BW53" s="10"/>
      <c r="BY53" s="2"/>
      <c r="BZ53" s="8"/>
      <c r="CA53" s="9"/>
      <c r="CB53" s="1"/>
      <c r="CC53" s="11"/>
      <c r="CD53" s="178"/>
      <c r="CE53" s="178"/>
      <c r="CF53" s="178"/>
      <c r="CG53" s="178"/>
    </row>
    <row r="54" spans="1:85" x14ac:dyDescent="0.3">
      <c r="E54" s="113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6"/>
      <c r="W54" s="53"/>
      <c r="X54" s="67"/>
      <c r="Y54" s="5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94"/>
      <c r="BJ54" s="94">
        <f t="shared" si="0"/>
        <v>0</v>
      </c>
      <c r="BK54" s="94"/>
      <c r="BL54" s="94"/>
      <c r="BM54" s="94"/>
      <c r="BN54" s="85"/>
      <c r="BO54" s="85"/>
      <c r="BP54" s="82"/>
      <c r="BQ54" s="84"/>
      <c r="BS54" s="6"/>
      <c r="BT54" s="6"/>
      <c r="BU54" s="6"/>
      <c r="BV54" s="6"/>
      <c r="BW54" s="10"/>
      <c r="BY54" s="2"/>
      <c r="BZ54" s="8"/>
      <c r="CA54" s="9"/>
      <c r="CB54" s="1"/>
      <c r="CC54" s="182"/>
      <c r="CD54" s="190"/>
      <c r="CE54" s="190"/>
      <c r="CF54" s="190"/>
      <c r="CG54" s="190"/>
    </row>
    <row r="55" spans="1:85" x14ac:dyDescent="0.3">
      <c r="E55" s="113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6"/>
      <c r="W55" s="53"/>
      <c r="X55" s="67"/>
      <c r="Y55" s="5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94"/>
      <c r="BJ55" s="94">
        <f t="shared" si="0"/>
        <v>0</v>
      </c>
      <c r="BK55" s="94"/>
      <c r="BL55" s="94"/>
      <c r="BM55" s="94"/>
      <c r="BN55" s="85"/>
      <c r="BO55" s="85"/>
      <c r="BP55" s="82"/>
      <c r="BQ55" s="84"/>
      <c r="BS55" s="6"/>
      <c r="BT55" s="6"/>
      <c r="BU55" s="6"/>
      <c r="BV55" s="6"/>
      <c r="BW55" s="10"/>
      <c r="BY55" s="2"/>
      <c r="BZ55" s="8"/>
      <c r="CA55" s="9"/>
      <c r="CB55" s="1"/>
      <c r="CC55" s="182"/>
      <c r="CD55" s="190"/>
      <c r="CE55" s="190"/>
      <c r="CF55" s="190"/>
      <c r="CG55" s="190"/>
    </row>
    <row r="56" spans="1:85" x14ac:dyDescent="0.3">
      <c r="E56" s="113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6"/>
      <c r="W56" s="53"/>
      <c r="X56" s="67"/>
      <c r="Y56" s="5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94"/>
      <c r="BJ56" s="94">
        <f t="shared" si="0"/>
        <v>0</v>
      </c>
      <c r="BK56" s="94"/>
      <c r="BL56" s="94"/>
      <c r="BM56" s="94"/>
      <c r="BN56" s="85"/>
      <c r="BO56" s="85"/>
      <c r="BP56" s="82"/>
      <c r="BQ56" s="84"/>
      <c r="BS56" s="6"/>
      <c r="BT56" s="6"/>
      <c r="BU56" s="6"/>
      <c r="BV56" s="6"/>
      <c r="BW56" s="10"/>
      <c r="BY56" s="2"/>
      <c r="BZ56" s="8"/>
      <c r="CA56" s="9"/>
      <c r="CB56" s="1"/>
      <c r="CD56" s="178"/>
      <c r="CE56" s="178"/>
      <c r="CF56" s="178"/>
      <c r="CG56" s="178"/>
    </row>
    <row r="57" spans="1:85" x14ac:dyDescent="0.3">
      <c r="E57" s="113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6"/>
      <c r="W57" s="53"/>
      <c r="X57" s="67"/>
      <c r="Y57" s="5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94"/>
      <c r="BJ57" s="94">
        <f t="shared" si="0"/>
        <v>0</v>
      </c>
      <c r="BK57" s="94"/>
      <c r="BL57" s="94"/>
      <c r="BM57" s="94"/>
      <c r="BN57" s="85"/>
      <c r="BO57" s="85"/>
      <c r="BP57" s="82"/>
      <c r="BQ57" s="84"/>
      <c r="BS57" s="6"/>
      <c r="BT57" s="6"/>
      <c r="BU57" s="6"/>
      <c r="BV57" s="6"/>
      <c r="BW57" s="10"/>
      <c r="BY57" s="2"/>
      <c r="BZ57" s="8"/>
      <c r="CA57" s="9"/>
      <c r="CB57" s="1"/>
      <c r="CC57" s="11"/>
      <c r="CD57" s="178"/>
      <c r="CE57" s="178"/>
      <c r="CF57" s="178"/>
      <c r="CG57" s="178"/>
    </row>
    <row r="58" spans="1:85" ht="27.6" customHeight="1" x14ac:dyDescent="0.3">
      <c r="E58" s="113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6"/>
      <c r="W58" s="53"/>
      <c r="X58" s="67"/>
      <c r="Y58" s="5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94"/>
      <c r="BJ58" s="94">
        <f t="shared" si="0"/>
        <v>0</v>
      </c>
      <c r="BK58" s="94"/>
      <c r="BL58" s="94"/>
      <c r="BM58" s="94"/>
      <c r="BN58" s="85"/>
      <c r="BO58" s="85"/>
      <c r="BP58" s="82"/>
      <c r="BQ58" s="84"/>
      <c r="BS58" s="6"/>
      <c r="BT58" s="6"/>
      <c r="BU58" s="6"/>
      <c r="BV58" s="6"/>
      <c r="BW58" s="10"/>
      <c r="BY58" s="2"/>
      <c r="BZ58" s="8"/>
      <c r="CA58" s="9"/>
      <c r="CB58" s="1"/>
      <c r="CD58" s="183"/>
      <c r="CE58" s="183"/>
      <c r="CF58" s="183"/>
      <c r="CG58" s="183"/>
    </row>
    <row r="59" spans="1:85" x14ac:dyDescent="0.3">
      <c r="E59" s="113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6"/>
      <c r="W59" s="53"/>
      <c r="X59" s="67"/>
      <c r="Y59" s="5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94"/>
      <c r="BJ59" s="94">
        <f t="shared" si="0"/>
        <v>0</v>
      </c>
      <c r="BK59" s="94"/>
      <c r="BL59" s="94"/>
      <c r="BM59" s="94"/>
      <c r="BN59" s="85"/>
      <c r="BO59" s="85"/>
      <c r="BP59" s="82"/>
      <c r="BQ59" s="84"/>
      <c r="BS59" s="6"/>
      <c r="BT59" s="6"/>
      <c r="BU59" s="6"/>
      <c r="BV59" s="6"/>
      <c r="BW59" s="10"/>
      <c r="BY59" s="2"/>
      <c r="BZ59" s="8"/>
      <c r="CA59" s="9"/>
      <c r="CB59" s="1"/>
      <c r="CD59" s="178"/>
      <c r="CE59" s="178"/>
      <c r="CF59" s="178"/>
      <c r="CG59" s="178"/>
    </row>
    <row r="60" spans="1:85" x14ac:dyDescent="0.3">
      <c r="E60" s="113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6"/>
      <c r="W60" s="53"/>
      <c r="X60" s="67"/>
      <c r="Y60" s="5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94"/>
      <c r="BJ60" s="94">
        <f t="shared" si="0"/>
        <v>0</v>
      </c>
      <c r="BK60" s="94"/>
      <c r="BL60" s="94"/>
      <c r="BM60" s="94"/>
      <c r="BN60" s="85"/>
      <c r="BO60" s="85"/>
      <c r="BP60" s="82"/>
      <c r="BQ60" s="84"/>
      <c r="BS60" s="6"/>
      <c r="BT60" s="6"/>
      <c r="BU60" s="6"/>
      <c r="BV60" s="6"/>
      <c r="BW60" s="10"/>
      <c r="BY60" s="2"/>
      <c r="BZ60" s="8"/>
      <c r="CA60" s="9"/>
      <c r="CB60" s="1"/>
      <c r="CD60" s="178"/>
      <c r="CE60" s="178"/>
      <c r="CF60" s="178"/>
      <c r="CG60" s="178"/>
    </row>
    <row r="61" spans="1:85" ht="15.6" customHeight="1" x14ac:dyDescent="0.3">
      <c r="E61" s="113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6"/>
      <c r="W61" s="53"/>
      <c r="X61" s="67"/>
      <c r="Y61" s="5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94"/>
      <c r="BJ61" s="94">
        <f t="shared" si="0"/>
        <v>0</v>
      </c>
      <c r="BK61" s="94"/>
      <c r="BL61" s="94"/>
      <c r="BM61" s="94"/>
      <c r="BN61" s="85"/>
      <c r="BO61" s="85"/>
      <c r="BP61" s="82"/>
      <c r="BQ61" s="84"/>
      <c r="BS61" s="6"/>
      <c r="BT61" s="6"/>
      <c r="BU61" s="6"/>
      <c r="BV61" s="6"/>
      <c r="BW61" s="10"/>
      <c r="BY61" s="2"/>
      <c r="BZ61" s="8"/>
      <c r="CA61" s="9"/>
      <c r="CB61" s="1"/>
      <c r="CD61" s="178"/>
      <c r="CE61" s="178"/>
      <c r="CF61" s="178"/>
      <c r="CG61" s="178"/>
    </row>
    <row r="62" spans="1:85" x14ac:dyDescent="0.3">
      <c r="E62" s="113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6"/>
      <c r="W62" s="53"/>
      <c r="X62" s="67"/>
      <c r="Y62" s="5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94"/>
      <c r="BJ62" s="94">
        <f t="shared" si="0"/>
        <v>0</v>
      </c>
      <c r="BK62" s="94"/>
      <c r="BL62" s="94"/>
      <c r="BM62" s="94"/>
      <c r="BN62" s="85"/>
      <c r="BO62" s="85"/>
      <c r="BP62" s="82"/>
      <c r="BQ62" s="84"/>
      <c r="BS62" s="6"/>
      <c r="BT62" s="6"/>
      <c r="BU62" s="6"/>
      <c r="BV62" s="6"/>
      <c r="BW62" s="10"/>
      <c r="BY62" s="2"/>
      <c r="BZ62" s="8"/>
      <c r="CA62" s="9"/>
      <c r="CB62" s="1"/>
      <c r="CD62" s="178"/>
      <c r="CE62" s="178"/>
      <c r="CF62" s="178"/>
      <c r="CG62" s="178"/>
    </row>
    <row r="63" spans="1:85" ht="15.6" customHeight="1" x14ac:dyDescent="0.3">
      <c r="E63" s="113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6"/>
      <c r="W63" s="53"/>
      <c r="X63" s="67"/>
      <c r="Y63" s="5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94"/>
      <c r="BJ63" s="94">
        <f t="shared" si="0"/>
        <v>0</v>
      </c>
      <c r="BK63" s="94"/>
      <c r="BL63" s="94"/>
      <c r="BM63" s="94"/>
      <c r="BN63" s="85"/>
      <c r="BO63" s="85"/>
      <c r="BP63" s="82"/>
      <c r="BQ63" s="84"/>
      <c r="BS63" s="6"/>
      <c r="BT63" s="6"/>
      <c r="BU63" s="6"/>
      <c r="BV63" s="6"/>
      <c r="BW63" s="10"/>
      <c r="BY63" s="2"/>
      <c r="BZ63" s="8"/>
      <c r="CA63" s="9"/>
      <c r="CB63" s="1"/>
      <c r="CD63" s="178"/>
      <c r="CE63" s="178"/>
      <c r="CF63" s="178"/>
      <c r="CG63" s="178"/>
    </row>
    <row r="64" spans="1:85" x14ac:dyDescent="0.3">
      <c r="E64" s="113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6"/>
      <c r="W64" s="53"/>
      <c r="X64" s="67"/>
      <c r="Y64" s="5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94"/>
      <c r="BJ64" s="94">
        <f t="shared" si="0"/>
        <v>0</v>
      </c>
      <c r="BK64" s="94"/>
      <c r="BL64" s="94"/>
      <c r="BM64" s="94"/>
      <c r="BN64" s="85"/>
      <c r="BO64" s="85"/>
      <c r="BP64" s="82"/>
      <c r="BQ64" s="84"/>
      <c r="BS64" s="6"/>
      <c r="BT64" s="6"/>
      <c r="BU64" s="6"/>
      <c r="BV64" s="6"/>
      <c r="BW64" s="10"/>
      <c r="BY64" s="2"/>
      <c r="BZ64" s="8"/>
      <c r="CA64" s="9"/>
      <c r="CB64" s="1"/>
      <c r="CD64" s="178"/>
      <c r="CE64" s="178"/>
      <c r="CF64" s="178"/>
      <c r="CG64" s="178"/>
    </row>
    <row r="65" spans="5:85" x14ac:dyDescent="0.3">
      <c r="E65" s="113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6"/>
      <c r="W65" s="53"/>
      <c r="X65" s="67"/>
      <c r="Y65" s="5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94"/>
      <c r="BJ65" s="94">
        <f t="shared" si="0"/>
        <v>0</v>
      </c>
      <c r="BK65" s="94"/>
      <c r="BL65" s="94"/>
      <c r="BM65" s="94"/>
      <c r="BN65" s="85"/>
      <c r="BO65" s="85"/>
      <c r="BP65" s="82"/>
      <c r="BQ65" s="84"/>
      <c r="BR65" s="11"/>
      <c r="BS65" s="6"/>
      <c r="BT65" s="6"/>
      <c r="BU65" s="6"/>
      <c r="BV65" s="6"/>
      <c r="BW65" s="10"/>
      <c r="BY65" s="2"/>
      <c r="BZ65" s="8"/>
      <c r="CA65" s="9"/>
      <c r="CB65" s="1"/>
      <c r="CD65" s="178"/>
      <c r="CE65" s="178"/>
      <c r="CF65" s="178"/>
      <c r="CG65" s="178"/>
    </row>
    <row r="66" spans="5:85" x14ac:dyDescent="0.3">
      <c r="E66" s="113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6"/>
      <c r="W66" s="53"/>
      <c r="X66" s="67"/>
      <c r="Y66" s="5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94"/>
      <c r="BJ66" s="94">
        <f t="shared" si="0"/>
        <v>0</v>
      </c>
      <c r="BK66" s="94"/>
      <c r="BL66" s="94"/>
      <c r="BM66" s="94"/>
      <c r="BN66" s="85"/>
      <c r="BO66" s="85"/>
      <c r="BP66" s="82"/>
      <c r="BQ66" s="84"/>
      <c r="BS66" s="6"/>
      <c r="BT66" s="6"/>
      <c r="BU66" s="6"/>
      <c r="BV66" s="6"/>
      <c r="BW66" s="10"/>
      <c r="BY66" s="2"/>
      <c r="BZ66" s="8"/>
      <c r="CA66" s="9"/>
      <c r="CB66" s="1"/>
      <c r="CD66" s="178"/>
      <c r="CE66" s="178"/>
      <c r="CF66" s="178"/>
      <c r="CG66" s="178"/>
    </row>
    <row r="67" spans="5:85" x14ac:dyDescent="0.3">
      <c r="E67" s="113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6"/>
      <c r="W67" s="53"/>
      <c r="X67" s="67"/>
      <c r="Y67" s="5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94"/>
      <c r="BJ67" s="94">
        <f t="shared" si="0"/>
        <v>0</v>
      </c>
      <c r="BK67" s="94"/>
      <c r="BL67" s="94"/>
      <c r="BM67" s="94"/>
      <c r="BN67" s="85"/>
      <c r="BO67" s="85"/>
      <c r="BP67" s="82"/>
      <c r="BQ67" s="84"/>
      <c r="BS67" s="6"/>
      <c r="BT67" s="6"/>
      <c r="BU67" s="6"/>
      <c r="BV67" s="6"/>
      <c r="BW67" s="10"/>
      <c r="BY67" s="2"/>
      <c r="BZ67" s="8"/>
      <c r="CA67" s="9"/>
      <c r="CB67" s="1"/>
      <c r="CD67" s="178"/>
      <c r="CE67" s="178"/>
      <c r="CF67" s="178"/>
      <c r="CG67" s="178"/>
    </row>
    <row r="68" spans="5:85" x14ac:dyDescent="0.3">
      <c r="E68" s="113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6"/>
      <c r="W68" s="53"/>
      <c r="X68" s="67"/>
      <c r="Y68" s="5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94"/>
      <c r="BJ68" s="94">
        <f t="shared" ref="BJ68:BJ131" si="10">BI68-BX68</f>
        <v>0</v>
      </c>
      <c r="BK68" s="94"/>
      <c r="BL68" s="94"/>
      <c r="BM68" s="94"/>
      <c r="BN68" s="85"/>
      <c r="BO68" s="85"/>
      <c r="BP68" s="82"/>
      <c r="BQ68" s="84"/>
      <c r="BS68" s="6"/>
      <c r="BT68" s="6"/>
      <c r="BU68" s="6"/>
      <c r="BV68" s="2"/>
      <c r="BW68" s="10"/>
      <c r="BY68" s="2"/>
      <c r="BZ68" s="8"/>
      <c r="CA68" s="9"/>
      <c r="CB68" s="1"/>
      <c r="CD68" s="178"/>
      <c r="CE68" s="178"/>
      <c r="CF68" s="178"/>
      <c r="CG68" s="178"/>
    </row>
    <row r="69" spans="5:85" x14ac:dyDescent="0.3">
      <c r="E69" s="113"/>
      <c r="F69" s="111"/>
      <c r="G69" s="111"/>
      <c r="H69" s="111"/>
      <c r="I69" s="111"/>
      <c r="J69" s="111">
        <v>1</v>
      </c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>
        <v>1</v>
      </c>
      <c r="V69" s="116"/>
      <c r="W69" s="53"/>
      <c r="X69" s="67"/>
      <c r="Y69" s="5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94"/>
      <c r="BJ69" s="94">
        <f t="shared" si="10"/>
        <v>0</v>
      </c>
      <c r="BK69" s="94"/>
      <c r="BL69" s="94"/>
      <c r="BM69" s="94"/>
      <c r="BN69" s="85"/>
      <c r="BO69" s="85"/>
      <c r="BP69" s="82"/>
      <c r="BQ69" s="84"/>
      <c r="BS69" s="6"/>
      <c r="BT69" s="6"/>
      <c r="BU69" s="6"/>
      <c r="BV69" s="2"/>
      <c r="BW69" s="10"/>
      <c r="BY69" s="2"/>
      <c r="BZ69" s="8"/>
      <c r="CA69" s="9"/>
      <c r="CB69" s="1"/>
    </row>
    <row r="70" spans="5:85" x14ac:dyDescent="0.3">
      <c r="E70" s="113"/>
      <c r="F70" s="111"/>
      <c r="G70" s="111"/>
      <c r="H70" s="111"/>
      <c r="I70" s="111"/>
      <c r="J70" s="111">
        <v>2</v>
      </c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>
        <v>2</v>
      </c>
      <c r="V70" s="116"/>
      <c r="W70" s="53"/>
      <c r="X70" s="67"/>
      <c r="Y70" s="5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94"/>
      <c r="BJ70" s="94">
        <f t="shared" si="10"/>
        <v>0</v>
      </c>
      <c r="BK70" s="94"/>
      <c r="BL70" s="94"/>
      <c r="BM70" s="94"/>
      <c r="BN70" s="85"/>
      <c r="BO70" s="85"/>
      <c r="BP70" s="82"/>
      <c r="BQ70" s="84"/>
      <c r="BS70" s="6"/>
      <c r="BT70" s="6"/>
      <c r="BU70" s="6"/>
      <c r="BV70" s="2"/>
      <c r="BW70" s="10"/>
      <c r="BY70" s="2"/>
      <c r="BZ70" s="8"/>
      <c r="CA70" s="9"/>
      <c r="CB70" s="1"/>
      <c r="CD70" s="178"/>
      <c r="CE70" s="178"/>
      <c r="CF70" s="178"/>
      <c r="CG70" s="178"/>
    </row>
    <row r="71" spans="5:85" x14ac:dyDescent="0.3">
      <c r="E71" s="113"/>
      <c r="F71" s="111"/>
      <c r="G71" s="111"/>
      <c r="H71" s="111"/>
      <c r="I71" s="111"/>
      <c r="J71" s="111">
        <v>3</v>
      </c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>
        <v>3</v>
      </c>
      <c r="V71" s="116"/>
      <c r="W71" s="53"/>
      <c r="X71" s="67"/>
      <c r="Y71" s="5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94"/>
      <c r="BJ71" s="94">
        <f t="shared" si="10"/>
        <v>0</v>
      </c>
      <c r="BK71" s="94"/>
      <c r="BL71" s="94"/>
      <c r="BM71" s="94"/>
      <c r="BN71" s="85"/>
      <c r="BO71" s="85"/>
      <c r="BP71" s="82"/>
      <c r="BQ71" s="84"/>
      <c r="BS71" s="6"/>
      <c r="BT71" s="6"/>
      <c r="BU71" s="6"/>
      <c r="BV71" s="2"/>
      <c r="BW71" s="10"/>
      <c r="BY71" s="2"/>
      <c r="BZ71" s="8"/>
      <c r="CA71" s="9"/>
      <c r="CB71" s="1"/>
      <c r="CD71" s="178"/>
      <c r="CE71" s="178"/>
      <c r="CF71" s="178"/>
      <c r="CG71" s="178"/>
    </row>
    <row r="72" spans="5:85" x14ac:dyDescent="0.3">
      <c r="E72" s="113"/>
      <c r="F72" s="111"/>
      <c r="G72" s="111"/>
      <c r="H72" s="111"/>
      <c r="I72" s="111"/>
      <c r="J72" s="111">
        <v>4</v>
      </c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>
        <v>4</v>
      </c>
      <c r="V72" s="116"/>
      <c r="W72" s="53"/>
      <c r="X72" s="67"/>
      <c r="Y72" s="5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94"/>
      <c r="BJ72" s="94">
        <f t="shared" si="10"/>
        <v>0</v>
      </c>
      <c r="BK72" s="94"/>
      <c r="BL72" s="94"/>
      <c r="BM72" s="94"/>
      <c r="BN72" s="85"/>
      <c r="BO72" s="85"/>
      <c r="BP72" s="82"/>
      <c r="BQ72" s="84"/>
      <c r="BS72" s="6"/>
      <c r="BT72" s="6"/>
      <c r="BU72" s="6"/>
      <c r="BV72" s="2"/>
      <c r="BW72" s="10"/>
      <c r="BY72" s="2"/>
      <c r="BZ72" s="8"/>
      <c r="CA72" s="9"/>
      <c r="CB72" s="1"/>
      <c r="CD72" s="178"/>
      <c r="CE72" s="178"/>
      <c r="CF72" s="178"/>
      <c r="CG72" s="178"/>
    </row>
    <row r="73" spans="5:85" x14ac:dyDescent="0.3">
      <c r="E73" s="113"/>
      <c r="F73" s="111"/>
      <c r="G73" s="111"/>
      <c r="H73" s="111"/>
      <c r="I73" s="111"/>
      <c r="J73" s="111">
        <v>5</v>
      </c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>
        <v>5</v>
      </c>
      <c r="V73" s="116"/>
      <c r="W73" s="53"/>
      <c r="X73" s="67"/>
      <c r="Y73" s="5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94"/>
      <c r="BJ73" s="94">
        <f t="shared" si="10"/>
        <v>0</v>
      </c>
      <c r="BK73" s="94"/>
      <c r="BL73" s="94"/>
      <c r="BM73" s="94"/>
      <c r="BN73" s="85"/>
      <c r="BO73" s="85"/>
      <c r="BP73" s="82"/>
      <c r="BQ73" s="84"/>
      <c r="BS73" s="6"/>
      <c r="BT73" s="6"/>
      <c r="BU73" s="6"/>
      <c r="BV73" s="2"/>
      <c r="BW73" s="10"/>
      <c r="BY73" s="2"/>
      <c r="BZ73" s="8"/>
      <c r="CA73" s="9"/>
      <c r="CB73" s="1"/>
      <c r="CD73" s="178"/>
      <c r="CE73" s="178"/>
      <c r="CF73" s="178"/>
      <c r="CG73" s="178"/>
    </row>
    <row r="74" spans="5:85" ht="25.95" customHeight="1" x14ac:dyDescent="0.3">
      <c r="E74" s="113"/>
      <c r="F74" s="111"/>
      <c r="G74" s="111"/>
      <c r="H74" s="111"/>
      <c r="I74" s="111"/>
      <c r="J74" s="111">
        <v>6</v>
      </c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>
        <v>6</v>
      </c>
      <c r="V74" s="116"/>
      <c r="W74" s="53"/>
      <c r="X74" s="67"/>
      <c r="Y74" s="5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94"/>
      <c r="BJ74" s="94">
        <f t="shared" si="10"/>
        <v>0</v>
      </c>
      <c r="BK74" s="94"/>
      <c r="BL74" s="94"/>
      <c r="BM74" s="94"/>
      <c r="BN74" s="85"/>
      <c r="BO74" s="85"/>
      <c r="BP74" s="82"/>
      <c r="BQ74" s="84"/>
      <c r="BS74" s="6"/>
      <c r="BT74" s="6"/>
      <c r="BU74" s="6"/>
      <c r="BV74" s="2"/>
      <c r="BW74" s="10"/>
      <c r="BY74" s="2"/>
      <c r="BZ74" s="8"/>
      <c r="CA74" s="9"/>
      <c r="CB74" s="1"/>
      <c r="CD74" s="189"/>
      <c r="CE74" s="189"/>
      <c r="CF74" s="189"/>
      <c r="CG74" s="189"/>
    </row>
    <row r="75" spans="5:85" x14ac:dyDescent="0.3">
      <c r="E75" s="113"/>
      <c r="F75" s="111"/>
      <c r="G75" s="111"/>
      <c r="H75" s="111"/>
      <c r="I75" s="111"/>
      <c r="J75" s="111">
        <v>7</v>
      </c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>
        <v>7</v>
      </c>
      <c r="V75" s="116"/>
      <c r="W75" s="53"/>
      <c r="X75" s="67"/>
      <c r="Y75" s="5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94"/>
      <c r="BJ75" s="94">
        <f t="shared" si="10"/>
        <v>0</v>
      </c>
      <c r="BK75" s="94"/>
      <c r="BL75" s="94"/>
      <c r="BM75" s="94"/>
      <c r="BN75" s="85"/>
      <c r="BO75" s="85"/>
      <c r="BP75" s="82"/>
      <c r="BQ75" s="84"/>
      <c r="BS75" s="6"/>
      <c r="BT75" s="6"/>
      <c r="BU75" s="6"/>
      <c r="BV75" s="2"/>
      <c r="BW75" s="10"/>
      <c r="BY75" s="2"/>
      <c r="BZ75" s="8"/>
      <c r="CA75" s="9"/>
      <c r="CB75" s="1"/>
      <c r="CD75" s="178"/>
      <c r="CE75" s="178"/>
      <c r="CF75" s="178"/>
      <c r="CG75" s="178"/>
    </row>
    <row r="76" spans="5:85" x14ac:dyDescent="0.3">
      <c r="E76" s="113"/>
      <c r="F76" s="111"/>
      <c r="G76" s="111"/>
      <c r="H76" s="111"/>
      <c r="I76" s="111"/>
      <c r="J76" s="111">
        <v>8</v>
      </c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>
        <v>8</v>
      </c>
      <c r="V76" s="116"/>
      <c r="W76" s="53"/>
      <c r="X76" s="67"/>
      <c r="Y76" s="5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94"/>
      <c r="BJ76" s="94">
        <f t="shared" si="10"/>
        <v>0</v>
      </c>
      <c r="BK76" s="94"/>
      <c r="BL76" s="94"/>
      <c r="BM76" s="94"/>
      <c r="BN76" s="85"/>
      <c r="BO76" s="85"/>
      <c r="BP76" s="82"/>
      <c r="BQ76" s="84"/>
      <c r="BS76" s="6"/>
      <c r="BT76" s="6"/>
      <c r="BU76" s="6"/>
      <c r="BV76" s="2"/>
      <c r="BW76" s="10"/>
      <c r="BY76" s="2"/>
      <c r="BZ76" s="8"/>
      <c r="CA76" s="9"/>
      <c r="CB76" s="1"/>
      <c r="CD76" s="178"/>
      <c r="CE76" s="178"/>
      <c r="CF76" s="178"/>
      <c r="CG76" s="178"/>
    </row>
    <row r="77" spans="5:85" x14ac:dyDescent="0.3">
      <c r="E77" s="113"/>
      <c r="F77" s="111"/>
      <c r="G77" s="111"/>
      <c r="H77" s="111"/>
      <c r="I77" s="111"/>
      <c r="J77" s="111">
        <v>9</v>
      </c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>
        <v>9</v>
      </c>
      <c r="V77" s="116"/>
      <c r="W77" s="53"/>
      <c r="X77" s="67"/>
      <c r="Y77" s="5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94"/>
      <c r="BJ77" s="94">
        <f t="shared" si="10"/>
        <v>0</v>
      </c>
      <c r="BK77" s="94"/>
      <c r="BL77" s="94"/>
      <c r="BM77" s="94"/>
      <c r="BN77" s="85"/>
      <c r="BO77" s="85"/>
      <c r="BP77" s="82"/>
      <c r="BQ77" s="84"/>
      <c r="BS77" s="6"/>
      <c r="BT77" s="6"/>
      <c r="BU77" s="6"/>
      <c r="BV77" s="2"/>
      <c r="BW77" s="10"/>
      <c r="BY77" s="2"/>
      <c r="BZ77" s="8"/>
      <c r="CA77" s="9"/>
      <c r="CB77" s="1"/>
      <c r="CD77" s="178"/>
      <c r="CE77" s="178"/>
      <c r="CF77" s="178"/>
      <c r="CG77" s="178"/>
    </row>
    <row r="78" spans="5:85" x14ac:dyDescent="0.3">
      <c r="E78" s="113"/>
      <c r="F78" s="111"/>
      <c r="G78" s="111"/>
      <c r="H78" s="111"/>
      <c r="I78" s="111"/>
      <c r="J78" s="111">
        <v>10</v>
      </c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>
        <v>10</v>
      </c>
      <c r="V78" s="116"/>
      <c r="W78" s="53"/>
      <c r="X78" s="67"/>
      <c r="Y78" s="5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94"/>
      <c r="BJ78" s="94">
        <f t="shared" si="10"/>
        <v>0</v>
      </c>
      <c r="BK78" s="94"/>
      <c r="BL78" s="94"/>
      <c r="BM78" s="94"/>
      <c r="BN78" s="85"/>
      <c r="BO78" s="85"/>
      <c r="BP78" s="82"/>
      <c r="BQ78" s="84"/>
      <c r="BS78" s="6"/>
      <c r="BT78" s="6"/>
      <c r="BU78" s="6"/>
      <c r="BV78" s="2"/>
      <c r="BW78" s="10"/>
      <c r="BY78" s="2"/>
      <c r="BZ78" s="8"/>
      <c r="CA78" s="9"/>
      <c r="CB78" s="1"/>
      <c r="CD78" s="178"/>
      <c r="CE78" s="178"/>
      <c r="CF78" s="178"/>
      <c r="CG78" s="178"/>
    </row>
    <row r="79" spans="5:85" x14ac:dyDescent="0.3">
      <c r="E79" s="113"/>
      <c r="F79" s="111"/>
      <c r="G79" s="111"/>
      <c r="H79" s="111"/>
      <c r="I79" s="111"/>
      <c r="J79" s="111">
        <v>11</v>
      </c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>
        <v>11</v>
      </c>
      <c r="V79" s="116"/>
      <c r="W79" s="53"/>
      <c r="X79" s="67"/>
      <c r="Y79" s="5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94"/>
      <c r="BJ79" s="94">
        <f t="shared" si="10"/>
        <v>0</v>
      </c>
      <c r="BK79" s="94"/>
      <c r="BL79" s="94"/>
      <c r="BM79" s="94"/>
      <c r="BN79" s="85"/>
      <c r="BO79" s="85"/>
      <c r="BP79" s="82"/>
      <c r="BQ79" s="84"/>
      <c r="BS79" s="6"/>
      <c r="BT79" s="6"/>
      <c r="BU79" s="6"/>
      <c r="BV79" s="2"/>
      <c r="BW79" s="10"/>
      <c r="BY79" s="2"/>
      <c r="BZ79" s="8"/>
      <c r="CA79" s="9"/>
      <c r="CB79" s="1"/>
      <c r="CD79" s="178"/>
      <c r="CE79" s="178"/>
      <c r="CF79" s="178"/>
      <c r="CG79" s="178"/>
    </row>
    <row r="80" spans="5:85" x14ac:dyDescent="0.3">
      <c r="E80" s="113"/>
      <c r="F80" s="111"/>
      <c r="G80" s="111"/>
      <c r="H80" s="111"/>
      <c r="I80" s="111"/>
      <c r="J80" s="111">
        <v>12</v>
      </c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>
        <v>12</v>
      </c>
      <c r="V80" s="116"/>
      <c r="W80" s="53"/>
      <c r="X80" s="67"/>
      <c r="Y80" s="5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94"/>
      <c r="BJ80" s="94">
        <f t="shared" si="10"/>
        <v>0</v>
      </c>
      <c r="BK80" s="94"/>
      <c r="BL80" s="94"/>
      <c r="BM80" s="94"/>
      <c r="BN80" s="85"/>
      <c r="BO80" s="85"/>
      <c r="BP80" s="82"/>
      <c r="BQ80" s="84"/>
      <c r="BS80" s="6"/>
      <c r="BT80" s="6"/>
      <c r="BU80" s="6"/>
      <c r="BV80" s="2"/>
      <c r="BW80" s="10"/>
      <c r="BY80" s="2"/>
      <c r="BZ80" s="8"/>
      <c r="CA80" s="9"/>
      <c r="CB80" s="1"/>
      <c r="CD80" s="188"/>
      <c r="CE80" s="188"/>
      <c r="CF80" s="188"/>
      <c r="CG80" s="188"/>
    </row>
    <row r="81" spans="5:85" x14ac:dyDescent="0.3">
      <c r="E81" s="113"/>
      <c r="F81" s="111"/>
      <c r="G81" s="111"/>
      <c r="H81" s="111"/>
      <c r="I81" s="111"/>
      <c r="J81" s="111">
        <v>13</v>
      </c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>
        <v>13</v>
      </c>
      <c r="V81" s="116"/>
      <c r="W81" s="53"/>
      <c r="X81" s="67"/>
      <c r="Y81" s="5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94"/>
      <c r="BJ81" s="94">
        <f t="shared" si="10"/>
        <v>0</v>
      </c>
      <c r="BK81" s="94"/>
      <c r="BL81" s="94"/>
      <c r="BM81" s="94"/>
      <c r="BN81" s="85"/>
      <c r="BO81" s="85"/>
      <c r="BP81" s="82"/>
      <c r="BQ81" s="84"/>
      <c r="BS81" s="6"/>
      <c r="BT81" s="6"/>
      <c r="BU81" s="6"/>
      <c r="BV81" s="2"/>
      <c r="BW81" s="10"/>
      <c r="BY81" s="2"/>
      <c r="BZ81" s="8"/>
      <c r="CA81" s="9"/>
      <c r="CB81" s="1"/>
      <c r="CD81" s="178"/>
      <c r="CE81" s="178"/>
      <c r="CF81" s="178"/>
      <c r="CG81" s="178"/>
    </row>
    <row r="82" spans="5:85" x14ac:dyDescent="0.3">
      <c r="E82" s="113"/>
      <c r="F82" s="111"/>
      <c r="G82" s="111"/>
      <c r="H82" s="111"/>
      <c r="I82" s="111"/>
      <c r="J82" s="111">
        <v>14</v>
      </c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>
        <v>14</v>
      </c>
      <c r="V82" s="116"/>
      <c r="W82" s="53"/>
      <c r="X82" s="67"/>
      <c r="Y82" s="5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94"/>
      <c r="BJ82" s="94">
        <f t="shared" si="10"/>
        <v>0</v>
      </c>
      <c r="BK82" s="94"/>
      <c r="BL82" s="94"/>
      <c r="BM82" s="94"/>
      <c r="BN82" s="85"/>
      <c r="BO82" s="85"/>
      <c r="BP82" s="82"/>
      <c r="BQ82" s="84"/>
      <c r="BS82" s="6"/>
      <c r="BT82" s="6"/>
      <c r="BU82" s="6"/>
      <c r="BV82" s="2"/>
      <c r="BW82" s="10"/>
      <c r="BY82" s="2"/>
      <c r="BZ82" s="8"/>
      <c r="CA82" s="9"/>
      <c r="CB82" s="1"/>
      <c r="CD82" s="178"/>
      <c r="CE82" s="178"/>
      <c r="CF82" s="178"/>
      <c r="CG82" s="178"/>
    </row>
    <row r="83" spans="5:85" x14ac:dyDescent="0.3">
      <c r="E83" s="113"/>
      <c r="F83" s="111"/>
      <c r="G83" s="111"/>
      <c r="H83" s="111"/>
      <c r="I83" s="111"/>
      <c r="J83" s="111">
        <v>15</v>
      </c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>
        <v>15</v>
      </c>
      <c r="V83" s="116"/>
      <c r="W83" s="53"/>
      <c r="X83" s="67"/>
      <c r="Y83" s="5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94"/>
      <c r="BJ83" s="94">
        <f t="shared" si="10"/>
        <v>0</v>
      </c>
      <c r="BK83" s="94"/>
      <c r="BL83" s="94"/>
      <c r="BM83" s="94"/>
      <c r="BN83" s="85"/>
      <c r="BO83" s="85"/>
      <c r="BP83" s="82"/>
      <c r="BQ83" s="84"/>
      <c r="BS83" s="6"/>
      <c r="BT83" s="6"/>
      <c r="BU83" s="6"/>
      <c r="BV83" s="2"/>
      <c r="BW83" s="10"/>
      <c r="BY83" s="2"/>
      <c r="BZ83" s="8"/>
      <c r="CA83" s="9"/>
      <c r="CB83" s="1"/>
      <c r="CD83" s="178"/>
      <c r="CE83" s="178"/>
      <c r="CF83" s="178"/>
      <c r="CG83" s="178"/>
    </row>
    <row r="84" spans="5:85" x14ac:dyDescent="0.3">
      <c r="E84" s="113"/>
      <c r="F84" s="111"/>
      <c r="G84" s="111"/>
      <c r="H84" s="111"/>
      <c r="I84" s="111"/>
      <c r="J84" s="111">
        <v>16</v>
      </c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>
        <v>16</v>
      </c>
      <c r="V84" s="116"/>
      <c r="W84" s="53"/>
      <c r="X84" s="67"/>
      <c r="Y84" s="5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94"/>
      <c r="BJ84" s="94">
        <f t="shared" si="10"/>
        <v>0</v>
      </c>
      <c r="BK84" s="94"/>
      <c r="BL84" s="94"/>
      <c r="BM84" s="94"/>
      <c r="BN84" s="85"/>
      <c r="BO84" s="85"/>
      <c r="BP84" s="82"/>
      <c r="BQ84" s="84"/>
      <c r="BS84" s="6"/>
      <c r="BT84" s="6"/>
      <c r="BU84" s="6"/>
      <c r="BV84" s="2"/>
      <c r="BW84" s="10"/>
      <c r="BY84" s="2"/>
      <c r="BZ84" s="8"/>
      <c r="CA84" s="9"/>
      <c r="CB84" s="1"/>
      <c r="CC84" s="182"/>
      <c r="CD84" s="187"/>
      <c r="CE84" s="187"/>
      <c r="CF84" s="187"/>
      <c r="CG84" s="187"/>
    </row>
    <row r="85" spans="5:85" x14ac:dyDescent="0.3">
      <c r="E85" s="113"/>
      <c r="F85" s="111"/>
      <c r="G85" s="111"/>
      <c r="H85" s="111"/>
      <c r="I85" s="111"/>
      <c r="J85" s="111">
        <v>17</v>
      </c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>
        <v>17</v>
      </c>
      <c r="V85" s="116"/>
      <c r="W85" s="53"/>
      <c r="X85" s="67"/>
      <c r="Y85" s="5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94"/>
      <c r="BJ85" s="94">
        <f t="shared" si="10"/>
        <v>0</v>
      </c>
      <c r="BK85" s="94"/>
      <c r="BL85" s="94"/>
      <c r="BM85" s="94"/>
      <c r="BN85" s="85"/>
      <c r="BO85" s="85"/>
      <c r="BP85" s="82"/>
      <c r="BQ85" s="84"/>
      <c r="BS85" s="6"/>
      <c r="BT85" s="6"/>
      <c r="BU85" s="6"/>
      <c r="BV85" s="2"/>
      <c r="BW85" s="10"/>
      <c r="BY85" s="2"/>
      <c r="BZ85" s="8"/>
      <c r="CA85" s="9"/>
      <c r="CB85" s="1"/>
      <c r="CC85" s="182"/>
      <c r="CD85" s="187"/>
      <c r="CE85" s="187"/>
      <c r="CF85" s="187"/>
      <c r="CG85" s="187"/>
    </row>
    <row r="86" spans="5:85" ht="15.6" x14ac:dyDescent="0.3">
      <c r="E86" s="114"/>
      <c r="F86" s="112"/>
      <c r="G86" s="112"/>
      <c r="H86" s="112"/>
      <c r="I86" s="112"/>
      <c r="J86" s="111">
        <v>18</v>
      </c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1">
        <v>18</v>
      </c>
      <c r="V86" s="117"/>
      <c r="W86" s="58"/>
      <c r="X86" s="68" t="s">
        <v>73</v>
      </c>
      <c r="Y86" s="57" t="s">
        <v>60</v>
      </c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94"/>
      <c r="BJ86" s="94">
        <f t="shared" si="10"/>
        <v>0</v>
      </c>
      <c r="BK86" s="94"/>
      <c r="BL86" s="94"/>
      <c r="BM86" s="94"/>
      <c r="BN86" s="85"/>
      <c r="BO86" s="85"/>
      <c r="BP86" s="82"/>
      <c r="BQ86" s="84"/>
      <c r="BS86" s="6"/>
      <c r="BT86" s="6"/>
      <c r="BU86" s="6"/>
      <c r="BV86" s="2"/>
      <c r="BW86" s="10"/>
      <c r="BY86" s="2"/>
      <c r="BZ86" s="8"/>
      <c r="CA86" s="9"/>
      <c r="CB86" s="1"/>
      <c r="CD86" s="183"/>
      <c r="CE86" s="183"/>
      <c r="CF86" s="183"/>
      <c r="CG86" s="183"/>
    </row>
    <row r="87" spans="5:85" s="20" customFormat="1" x14ac:dyDescent="0.3">
      <c r="E87" s="113"/>
      <c r="F87" s="111"/>
      <c r="G87" s="111"/>
      <c r="H87" s="111"/>
      <c r="I87" s="111"/>
      <c r="J87" s="111">
        <v>19</v>
      </c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>
        <v>19</v>
      </c>
      <c r="V87" s="118"/>
      <c r="W87" s="54"/>
      <c r="X87" s="67"/>
      <c r="Y87" s="17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94"/>
      <c r="BJ87" s="94">
        <f t="shared" si="10"/>
        <v>0</v>
      </c>
      <c r="BK87" s="94"/>
      <c r="BL87" s="94"/>
      <c r="BM87" s="94"/>
      <c r="BN87" s="85"/>
      <c r="BO87" s="85"/>
      <c r="BP87" s="82"/>
      <c r="BQ87" s="86"/>
      <c r="BS87" s="21"/>
      <c r="BT87" s="21"/>
      <c r="BU87" s="21"/>
      <c r="BV87" s="19"/>
      <c r="BW87" s="22"/>
      <c r="BY87" s="19"/>
      <c r="BZ87" s="23"/>
      <c r="CA87" s="24"/>
      <c r="CB87" s="18"/>
      <c r="CD87" s="181"/>
      <c r="CE87" s="181"/>
      <c r="CF87" s="181"/>
      <c r="CG87" s="181"/>
    </row>
    <row r="88" spans="5:85" s="20" customFormat="1" x14ac:dyDescent="0.3">
      <c r="E88" s="113"/>
      <c r="F88" s="111"/>
      <c r="G88" s="111"/>
      <c r="H88" s="111"/>
      <c r="I88" s="111"/>
      <c r="J88" s="111">
        <v>20</v>
      </c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>
        <v>20</v>
      </c>
      <c r="V88" s="118"/>
      <c r="W88" s="54"/>
      <c r="X88" s="67"/>
      <c r="Y88" s="17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94"/>
      <c r="BJ88" s="94">
        <f t="shared" si="10"/>
        <v>0</v>
      </c>
      <c r="BK88" s="94"/>
      <c r="BL88" s="94"/>
      <c r="BM88" s="94"/>
      <c r="BN88" s="87"/>
      <c r="BO88" s="85"/>
      <c r="BP88" s="82"/>
      <c r="BQ88" s="86"/>
      <c r="BS88" s="21"/>
      <c r="BT88" s="21"/>
      <c r="BU88" s="21"/>
      <c r="BV88" s="19"/>
      <c r="BW88" s="22"/>
      <c r="BY88" s="19"/>
      <c r="BZ88" s="23"/>
      <c r="CA88" s="24"/>
      <c r="CB88" s="18"/>
      <c r="CD88" s="181"/>
      <c r="CE88" s="181"/>
      <c r="CF88" s="181"/>
      <c r="CG88" s="181"/>
    </row>
    <row r="89" spans="5:85" s="20" customFormat="1" x14ac:dyDescent="0.3">
      <c r="E89" s="114"/>
      <c r="F89" s="112"/>
      <c r="G89" s="112"/>
      <c r="H89" s="112"/>
      <c r="I89" s="112"/>
      <c r="J89" s="111">
        <v>21</v>
      </c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1">
        <v>21</v>
      </c>
      <c r="V89" s="118"/>
      <c r="W89" s="54"/>
      <c r="X89" s="67"/>
      <c r="Y89" s="17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94"/>
      <c r="BJ89" s="94">
        <f t="shared" si="10"/>
        <v>0</v>
      </c>
      <c r="BK89" s="94"/>
      <c r="BL89" s="94"/>
      <c r="BM89" s="94"/>
      <c r="BN89" s="87"/>
      <c r="BO89" s="85"/>
      <c r="BP89" s="82"/>
      <c r="BQ89" s="86"/>
      <c r="BS89" s="21"/>
      <c r="BT89" s="21"/>
      <c r="BU89" s="21"/>
      <c r="BV89" s="19"/>
      <c r="BW89" s="22"/>
      <c r="BY89" s="19"/>
      <c r="BZ89" s="23"/>
      <c r="CA89" s="24"/>
      <c r="CB89" s="18"/>
      <c r="CD89" s="181"/>
      <c r="CE89" s="181"/>
      <c r="CF89" s="181"/>
      <c r="CG89" s="181"/>
    </row>
    <row r="90" spans="5:85" s="20" customFormat="1" x14ac:dyDescent="0.3">
      <c r="E90" s="114"/>
      <c r="F90" s="112"/>
      <c r="G90" s="112"/>
      <c r="H90" s="112"/>
      <c r="I90" s="112"/>
      <c r="J90" s="111">
        <v>22</v>
      </c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1">
        <v>22</v>
      </c>
      <c r="V90" s="118"/>
      <c r="W90" s="54"/>
      <c r="X90" s="67"/>
      <c r="Y90" s="17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94"/>
      <c r="BJ90" s="94">
        <f t="shared" si="10"/>
        <v>0</v>
      </c>
      <c r="BK90" s="94"/>
      <c r="BL90" s="94"/>
      <c r="BM90" s="94"/>
      <c r="BN90" s="87"/>
      <c r="BO90" s="85"/>
      <c r="BP90" s="82"/>
      <c r="BQ90" s="86"/>
      <c r="BS90" s="21"/>
      <c r="BT90" s="21"/>
      <c r="BU90" s="21"/>
      <c r="BV90" s="19"/>
      <c r="BW90" s="22"/>
      <c r="BY90" s="19"/>
      <c r="BZ90" s="23"/>
      <c r="CA90" s="24"/>
      <c r="CB90" s="18"/>
      <c r="CD90" s="181"/>
      <c r="CE90" s="181"/>
      <c r="CF90" s="181"/>
      <c r="CG90" s="181"/>
    </row>
    <row r="91" spans="5:85" x14ac:dyDescent="0.3">
      <c r="E91" s="113"/>
      <c r="F91" s="111"/>
      <c r="G91" s="111"/>
      <c r="H91" s="111"/>
      <c r="I91" s="111"/>
      <c r="J91" s="111">
        <v>23</v>
      </c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>
        <v>23</v>
      </c>
      <c r="V91" s="116"/>
      <c r="W91" s="53"/>
      <c r="X91" s="67"/>
      <c r="Y91" s="5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94"/>
      <c r="BJ91" s="94">
        <f t="shared" si="10"/>
        <v>0</v>
      </c>
      <c r="BK91" s="94"/>
      <c r="BL91" s="94"/>
      <c r="BM91" s="94"/>
      <c r="BN91" s="85"/>
      <c r="BO91" s="85"/>
      <c r="BP91" s="82"/>
      <c r="BQ91" s="84"/>
      <c r="BS91" s="6"/>
      <c r="BT91" s="6"/>
      <c r="BU91" s="6"/>
      <c r="BV91" s="2"/>
      <c r="BW91" s="10"/>
      <c r="BY91" s="2"/>
      <c r="BZ91" s="8"/>
      <c r="CA91" s="9"/>
      <c r="CB91" s="1"/>
      <c r="CD91" s="178"/>
      <c r="CE91" s="178"/>
      <c r="CF91" s="178"/>
      <c r="CG91" s="178"/>
    </row>
    <row r="92" spans="5:85" x14ac:dyDescent="0.3">
      <c r="E92" s="113"/>
      <c r="F92" s="111"/>
      <c r="G92" s="111"/>
      <c r="H92" s="111"/>
      <c r="I92" s="111"/>
      <c r="J92" s="111">
        <v>24</v>
      </c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>
        <v>24</v>
      </c>
      <c r="V92" s="119"/>
      <c r="W92" s="55"/>
      <c r="X92" s="67"/>
      <c r="Y92" s="2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94"/>
      <c r="BJ92" s="94">
        <f t="shared" si="10"/>
        <v>0</v>
      </c>
      <c r="BK92" s="94"/>
      <c r="BL92" s="94"/>
      <c r="BM92" s="94"/>
      <c r="BN92" s="85"/>
      <c r="BO92" s="85"/>
      <c r="BP92" s="82"/>
      <c r="BQ92" s="84"/>
      <c r="BS92" s="6"/>
      <c r="BT92" s="6"/>
      <c r="BU92" s="6"/>
      <c r="BV92" s="2"/>
      <c r="BW92" s="10"/>
      <c r="BY92" s="2"/>
      <c r="BZ92" s="8"/>
      <c r="CA92" s="9"/>
      <c r="CB92" s="1"/>
      <c r="CD92" s="178"/>
      <c r="CE92" s="178"/>
      <c r="CF92" s="178"/>
      <c r="CG92" s="178"/>
    </row>
    <row r="93" spans="5:85" x14ac:dyDescent="0.3">
      <c r="E93" s="113"/>
      <c r="F93" s="111"/>
      <c r="G93" s="111"/>
      <c r="H93" s="111"/>
      <c r="I93" s="111"/>
      <c r="J93" s="111">
        <v>25</v>
      </c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>
        <v>25</v>
      </c>
      <c r="V93" s="116"/>
      <c r="W93" s="53"/>
      <c r="X93" s="67"/>
      <c r="Y93" s="5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94"/>
      <c r="BJ93" s="94">
        <f t="shared" si="10"/>
        <v>0</v>
      </c>
      <c r="BK93" s="94"/>
      <c r="BL93" s="94"/>
      <c r="BM93" s="94"/>
      <c r="BN93" s="85"/>
      <c r="BO93" s="85"/>
      <c r="BP93" s="82"/>
      <c r="BQ93" s="84"/>
      <c r="BS93" s="6"/>
      <c r="BT93" s="6"/>
      <c r="BU93" s="6"/>
      <c r="BV93" s="2"/>
      <c r="BW93" s="10"/>
      <c r="BY93" s="2"/>
      <c r="BZ93" s="8"/>
      <c r="CA93" s="9"/>
      <c r="CB93" s="1"/>
      <c r="CD93" s="178"/>
      <c r="CE93" s="178"/>
      <c r="CF93" s="178"/>
      <c r="CG93" s="178"/>
    </row>
    <row r="94" spans="5:85" x14ac:dyDescent="0.3">
      <c r="E94" s="113"/>
      <c r="F94" s="111"/>
      <c r="G94" s="111"/>
      <c r="H94" s="111"/>
      <c r="I94" s="111"/>
      <c r="J94" s="111">
        <v>26</v>
      </c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>
        <v>26</v>
      </c>
      <c r="V94" s="116"/>
      <c r="W94" s="53"/>
      <c r="X94" s="67"/>
      <c r="Y94" s="5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94"/>
      <c r="BJ94" s="94">
        <f t="shared" si="10"/>
        <v>0</v>
      </c>
      <c r="BK94" s="94"/>
      <c r="BL94" s="94"/>
      <c r="BM94" s="94"/>
      <c r="BN94" s="85"/>
      <c r="BO94" s="85"/>
      <c r="BP94" s="82"/>
      <c r="BQ94" s="84"/>
      <c r="BS94" s="6"/>
      <c r="BT94" s="6"/>
      <c r="BU94" s="6"/>
      <c r="BV94" s="2"/>
      <c r="BW94" s="10"/>
      <c r="BY94" s="2"/>
      <c r="BZ94" s="8"/>
      <c r="CA94" s="9"/>
      <c r="CB94" s="1"/>
      <c r="CD94" s="178"/>
      <c r="CE94" s="178"/>
      <c r="CF94" s="178"/>
      <c r="CG94" s="178"/>
    </row>
    <row r="95" spans="5:85" x14ac:dyDescent="0.3">
      <c r="E95" s="113"/>
      <c r="F95" s="111"/>
      <c r="G95" s="111"/>
      <c r="H95" s="111"/>
      <c r="I95" s="111"/>
      <c r="J95" s="111">
        <v>27</v>
      </c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>
        <v>27</v>
      </c>
      <c r="V95" s="116"/>
      <c r="W95" s="53"/>
      <c r="X95" s="67"/>
      <c r="Y95" s="5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94"/>
      <c r="BJ95" s="94">
        <f t="shared" si="10"/>
        <v>0</v>
      </c>
      <c r="BK95" s="94"/>
      <c r="BL95" s="94"/>
      <c r="BM95" s="94"/>
      <c r="BN95" s="85"/>
      <c r="BO95" s="85"/>
      <c r="BP95" s="82"/>
      <c r="BQ95" s="84"/>
      <c r="BS95" s="6"/>
      <c r="BT95" s="6"/>
      <c r="BU95" s="6"/>
      <c r="BV95" s="2"/>
      <c r="BW95" s="10"/>
      <c r="BY95" s="2"/>
      <c r="BZ95" s="8"/>
      <c r="CA95" s="9"/>
      <c r="CB95" s="1"/>
      <c r="CD95" s="178"/>
      <c r="CE95" s="178"/>
      <c r="CF95" s="178"/>
      <c r="CG95" s="178"/>
    </row>
    <row r="96" spans="5:85" x14ac:dyDescent="0.3">
      <c r="E96" s="113"/>
      <c r="F96" s="111"/>
      <c r="G96" s="111"/>
      <c r="H96" s="111"/>
      <c r="I96" s="111"/>
      <c r="J96" s="111">
        <v>28</v>
      </c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>
        <v>28</v>
      </c>
      <c r="V96" s="116"/>
      <c r="W96" s="53"/>
      <c r="X96" s="67"/>
      <c r="Y96" s="5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94"/>
      <c r="BJ96" s="94">
        <f t="shared" si="10"/>
        <v>0</v>
      </c>
      <c r="BK96" s="94"/>
      <c r="BL96" s="94"/>
      <c r="BM96" s="94"/>
      <c r="BN96" s="85"/>
      <c r="BO96" s="85"/>
      <c r="BP96" s="82"/>
      <c r="BQ96" s="84"/>
      <c r="BS96" s="6"/>
      <c r="BT96" s="6"/>
      <c r="BU96" s="6"/>
      <c r="BV96" s="2"/>
      <c r="BW96" s="10"/>
      <c r="BY96" s="2"/>
      <c r="BZ96" s="8"/>
      <c r="CA96" s="9"/>
      <c r="CB96" s="1"/>
      <c r="CD96" s="178"/>
      <c r="CE96" s="178"/>
      <c r="CF96" s="178"/>
      <c r="CG96" s="178"/>
    </row>
    <row r="97" spans="5:85" x14ac:dyDescent="0.3">
      <c r="E97" s="113"/>
      <c r="F97" s="111"/>
      <c r="G97" s="111"/>
      <c r="H97" s="111"/>
      <c r="I97" s="111"/>
      <c r="J97" s="111">
        <v>29</v>
      </c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>
        <v>29</v>
      </c>
      <c r="V97" s="116"/>
      <c r="W97" s="53"/>
      <c r="X97" s="67"/>
      <c r="Y97" s="5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94"/>
      <c r="BJ97" s="94">
        <f t="shared" si="10"/>
        <v>0</v>
      </c>
      <c r="BK97" s="94"/>
      <c r="BL97" s="94"/>
      <c r="BM97" s="94"/>
      <c r="BN97" s="85"/>
      <c r="BO97" s="85"/>
      <c r="BP97" s="82"/>
      <c r="BQ97" s="84"/>
      <c r="BS97" s="6"/>
      <c r="BT97" s="6"/>
      <c r="BU97" s="6"/>
      <c r="BV97" s="2"/>
      <c r="BW97" s="10"/>
      <c r="BY97" s="2"/>
      <c r="BZ97" s="8"/>
      <c r="CA97" s="9"/>
      <c r="CB97" s="1"/>
      <c r="CD97" s="178"/>
      <c r="CE97" s="178"/>
      <c r="CF97" s="178"/>
      <c r="CG97" s="178"/>
    </row>
    <row r="98" spans="5:85" x14ac:dyDescent="0.3">
      <c r="E98" s="113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9"/>
      <c r="W98" s="55"/>
      <c r="X98" s="67"/>
      <c r="Y98" s="2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94"/>
      <c r="BJ98" s="94">
        <f t="shared" si="10"/>
        <v>0</v>
      </c>
      <c r="BK98" s="94"/>
      <c r="BL98" s="94"/>
      <c r="BM98" s="94"/>
      <c r="BN98" s="85"/>
      <c r="BO98" s="85"/>
      <c r="BP98" s="82"/>
      <c r="BQ98" s="84"/>
      <c r="BS98" s="6"/>
      <c r="BT98" s="6"/>
      <c r="BU98" s="6"/>
      <c r="BV98" s="2"/>
      <c r="BW98" s="10"/>
      <c r="BY98" s="2"/>
      <c r="BZ98" s="8"/>
      <c r="CA98" s="9"/>
      <c r="CB98" s="1"/>
      <c r="CD98" s="178"/>
      <c r="CE98" s="178"/>
      <c r="CF98" s="178"/>
      <c r="CG98" s="178"/>
    </row>
    <row r="99" spans="5:85" x14ac:dyDescent="0.3">
      <c r="E99" s="113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6"/>
      <c r="W99" s="53"/>
      <c r="X99" s="67"/>
      <c r="Y99" s="5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94"/>
      <c r="BJ99" s="94">
        <f t="shared" si="10"/>
        <v>0</v>
      </c>
      <c r="BK99" s="94"/>
      <c r="BL99" s="94"/>
      <c r="BM99" s="94"/>
      <c r="BN99" s="85"/>
      <c r="BO99" s="85"/>
      <c r="BP99" s="82"/>
      <c r="BQ99" s="84"/>
      <c r="BS99" s="6"/>
      <c r="BT99" s="6"/>
      <c r="BU99" s="6"/>
      <c r="BV99" s="2"/>
      <c r="BW99" s="10"/>
      <c r="BY99" s="2"/>
      <c r="BZ99" s="8"/>
      <c r="CA99" s="9"/>
      <c r="CB99" s="1"/>
      <c r="CD99" s="178"/>
      <c r="CE99" s="178"/>
      <c r="CF99" s="178"/>
      <c r="CG99" s="178"/>
    </row>
    <row r="100" spans="5:85" x14ac:dyDescent="0.3">
      <c r="E100" s="113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6"/>
      <c r="W100" s="53"/>
      <c r="X100" s="67"/>
      <c r="Y100" s="5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94"/>
      <c r="BJ100" s="94">
        <f t="shared" si="10"/>
        <v>0</v>
      </c>
      <c r="BK100" s="94"/>
      <c r="BL100" s="94"/>
      <c r="BM100" s="94"/>
      <c r="BN100" s="85"/>
      <c r="BO100" s="85"/>
      <c r="BP100" s="82"/>
      <c r="BQ100" s="84"/>
      <c r="BS100" s="6"/>
      <c r="BT100" s="6"/>
      <c r="BU100" s="6"/>
      <c r="BV100" s="2"/>
      <c r="BW100" s="10"/>
      <c r="BY100" s="2"/>
      <c r="BZ100" s="8"/>
      <c r="CA100" s="9"/>
      <c r="CB100" s="1"/>
      <c r="CD100" s="178"/>
      <c r="CE100" s="178"/>
      <c r="CF100" s="178"/>
      <c r="CG100" s="178"/>
    </row>
    <row r="101" spans="5:85" x14ac:dyDescent="0.3">
      <c r="E101" s="113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6"/>
      <c r="W101" s="53"/>
      <c r="X101" s="67"/>
      <c r="Y101" s="5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94"/>
      <c r="BJ101" s="94">
        <f t="shared" si="10"/>
        <v>0</v>
      </c>
      <c r="BK101" s="94"/>
      <c r="BL101" s="94"/>
      <c r="BM101" s="94"/>
      <c r="BN101" s="85"/>
      <c r="BO101" s="85"/>
      <c r="BP101" s="82"/>
      <c r="BQ101" s="84"/>
      <c r="BS101" s="6"/>
      <c r="BT101" s="6"/>
      <c r="BU101" s="6"/>
      <c r="BV101" s="2"/>
      <c r="BW101" s="10"/>
      <c r="BY101" s="2"/>
      <c r="BZ101" s="8"/>
      <c r="CA101" s="9"/>
      <c r="CB101" s="1"/>
      <c r="CD101" s="178"/>
      <c r="CE101" s="178"/>
      <c r="CF101" s="178"/>
      <c r="CG101" s="178"/>
    </row>
    <row r="102" spans="5:85" x14ac:dyDescent="0.3">
      <c r="E102" s="113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6"/>
      <c r="W102" s="53"/>
      <c r="X102" s="67"/>
      <c r="Y102" s="5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94"/>
      <c r="BJ102" s="94">
        <f t="shared" si="10"/>
        <v>0</v>
      </c>
      <c r="BK102" s="94"/>
      <c r="BL102" s="94"/>
      <c r="BM102" s="94"/>
      <c r="BN102" s="85"/>
      <c r="BO102" s="85"/>
      <c r="BP102" s="82"/>
      <c r="BQ102" s="84"/>
      <c r="BS102" s="6"/>
      <c r="BT102" s="6"/>
      <c r="BU102" s="6"/>
      <c r="BV102" s="2"/>
      <c r="BW102" s="10"/>
      <c r="BY102" s="2"/>
      <c r="BZ102" s="8"/>
      <c r="CA102" s="9"/>
      <c r="CB102" s="1"/>
      <c r="CD102" s="178"/>
      <c r="CE102" s="178"/>
      <c r="CF102" s="178"/>
      <c r="CG102" s="178"/>
    </row>
    <row r="103" spans="5:85" x14ac:dyDescent="0.3">
      <c r="E103" s="113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6"/>
      <c r="W103" s="53"/>
      <c r="X103" s="67"/>
      <c r="Y103" s="5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94"/>
      <c r="BJ103" s="94">
        <f t="shared" si="10"/>
        <v>0</v>
      </c>
      <c r="BK103" s="94"/>
      <c r="BL103" s="94"/>
      <c r="BM103" s="94"/>
      <c r="BN103" s="85"/>
      <c r="BO103" s="85"/>
      <c r="BP103" s="82"/>
      <c r="BQ103" s="84"/>
      <c r="BS103" s="6"/>
      <c r="BT103" s="6"/>
      <c r="BU103" s="6"/>
      <c r="BV103" s="2"/>
      <c r="BW103" s="10"/>
      <c r="BY103" s="2"/>
      <c r="BZ103" s="8"/>
      <c r="CA103" s="9"/>
      <c r="CB103" s="1"/>
      <c r="CD103" s="178"/>
      <c r="CE103" s="178"/>
      <c r="CF103" s="178"/>
      <c r="CG103" s="178"/>
    </row>
    <row r="104" spans="5:85" x14ac:dyDescent="0.3">
      <c r="E104" s="113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6"/>
      <c r="W104" s="53"/>
      <c r="X104" s="67"/>
      <c r="Y104" s="5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94"/>
      <c r="BJ104" s="94">
        <f t="shared" si="10"/>
        <v>0</v>
      </c>
      <c r="BK104" s="94"/>
      <c r="BL104" s="94"/>
      <c r="BM104" s="94"/>
      <c r="BN104" s="85"/>
      <c r="BO104" s="85"/>
      <c r="BP104" s="82"/>
      <c r="BQ104" s="84"/>
      <c r="BS104" s="6"/>
      <c r="BT104" s="6"/>
      <c r="BU104" s="6"/>
      <c r="BV104" s="2"/>
      <c r="BW104" s="10"/>
      <c r="BY104" s="2"/>
      <c r="BZ104" s="8"/>
      <c r="CA104" s="9"/>
      <c r="CB104" s="1"/>
      <c r="CD104" s="178"/>
      <c r="CE104" s="178"/>
      <c r="CF104" s="178"/>
      <c r="CG104" s="178"/>
    </row>
    <row r="105" spans="5:85" x14ac:dyDescent="0.3">
      <c r="E105" s="113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6"/>
      <c r="W105" s="53"/>
      <c r="X105" s="67"/>
      <c r="Y105" s="5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94"/>
      <c r="BJ105" s="94">
        <f t="shared" si="10"/>
        <v>0</v>
      </c>
      <c r="BK105" s="94"/>
      <c r="BL105" s="94"/>
      <c r="BM105" s="94"/>
      <c r="BN105" s="85"/>
      <c r="BO105" s="85"/>
      <c r="BP105" s="82"/>
      <c r="BQ105" s="84"/>
      <c r="BS105" s="6"/>
      <c r="BT105" s="6"/>
      <c r="BU105" s="6"/>
      <c r="BV105" s="2"/>
      <c r="BW105" s="10"/>
      <c r="BY105" s="2"/>
      <c r="BZ105" s="8"/>
      <c r="CA105" s="9"/>
      <c r="CB105" s="1"/>
      <c r="CD105" s="178"/>
      <c r="CE105" s="178"/>
      <c r="CF105" s="178"/>
      <c r="CG105" s="178"/>
    </row>
    <row r="106" spans="5:85" ht="27" customHeight="1" x14ac:dyDescent="0.3">
      <c r="E106" s="113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6"/>
      <c r="W106" s="53"/>
      <c r="X106" s="67"/>
      <c r="Y106" s="5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94"/>
      <c r="BJ106" s="94">
        <f t="shared" si="10"/>
        <v>0</v>
      </c>
      <c r="BK106" s="94"/>
      <c r="BL106" s="94"/>
      <c r="BM106" s="94"/>
      <c r="BN106" s="85"/>
      <c r="BO106" s="85"/>
      <c r="BP106" s="82"/>
      <c r="BQ106" s="84"/>
      <c r="BS106" s="6"/>
      <c r="BT106" s="6"/>
      <c r="BU106" s="6"/>
      <c r="BV106" s="2"/>
      <c r="BW106" s="10"/>
      <c r="BY106" s="2"/>
      <c r="BZ106" s="8"/>
      <c r="CA106" s="9"/>
      <c r="CB106" s="1"/>
      <c r="CC106" s="11"/>
      <c r="CD106" s="186"/>
      <c r="CE106" s="186"/>
      <c r="CF106" s="186"/>
      <c r="CG106" s="186"/>
    </row>
    <row r="107" spans="5:85" x14ac:dyDescent="0.3">
      <c r="E107" s="113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6"/>
      <c r="W107" s="53"/>
      <c r="X107" s="67"/>
      <c r="Y107" s="5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94"/>
      <c r="BJ107" s="94">
        <f t="shared" si="10"/>
        <v>0</v>
      </c>
      <c r="BK107" s="94"/>
      <c r="BL107" s="94"/>
      <c r="BM107" s="94"/>
      <c r="BN107" s="85"/>
      <c r="BO107" s="85"/>
      <c r="BP107" s="82"/>
      <c r="BQ107" s="84"/>
      <c r="BS107" s="6"/>
      <c r="BT107" s="6"/>
      <c r="BU107" s="6"/>
      <c r="BV107" s="2"/>
      <c r="BW107" s="10"/>
      <c r="BY107" s="2"/>
      <c r="BZ107" s="8"/>
      <c r="CA107" s="9"/>
      <c r="CB107" s="1"/>
      <c r="CD107" s="178"/>
      <c r="CE107" s="178"/>
      <c r="CF107" s="178"/>
      <c r="CG107" s="178"/>
    </row>
    <row r="108" spans="5:85" x14ac:dyDescent="0.3">
      <c r="E108" s="113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6"/>
      <c r="W108" s="53"/>
      <c r="X108" s="67"/>
      <c r="Y108" s="5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94"/>
      <c r="BJ108" s="94">
        <f t="shared" si="10"/>
        <v>0</v>
      </c>
      <c r="BK108" s="94"/>
      <c r="BL108" s="94"/>
      <c r="BM108" s="94"/>
      <c r="BN108" s="85"/>
      <c r="BO108" s="85"/>
      <c r="BP108" s="82"/>
      <c r="BQ108" s="84"/>
      <c r="BS108" s="6"/>
      <c r="BT108" s="6"/>
      <c r="BU108" s="6"/>
      <c r="BV108" s="2"/>
      <c r="BW108" s="10"/>
      <c r="BY108" s="2"/>
      <c r="BZ108" s="8"/>
      <c r="CA108" s="9"/>
      <c r="CB108" s="1"/>
      <c r="CD108" s="178"/>
      <c r="CE108" s="178"/>
      <c r="CF108" s="178"/>
      <c r="CG108" s="178"/>
    </row>
    <row r="109" spans="5:85" ht="16.95" customHeight="1" x14ac:dyDescent="0.3">
      <c r="E109" s="113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6"/>
      <c r="W109" s="53"/>
      <c r="X109" s="67"/>
      <c r="Y109" s="5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94"/>
      <c r="BJ109" s="94">
        <f t="shared" si="10"/>
        <v>0</v>
      </c>
      <c r="BK109" s="94"/>
      <c r="BL109" s="94"/>
      <c r="BM109" s="94"/>
      <c r="BN109" s="85"/>
      <c r="BO109" s="85"/>
      <c r="BP109" s="82"/>
      <c r="BQ109" s="84"/>
      <c r="BS109" s="6"/>
      <c r="BT109" s="6"/>
      <c r="BU109" s="6"/>
      <c r="BV109" s="2"/>
      <c r="BW109" s="10"/>
      <c r="BY109" s="2"/>
      <c r="BZ109" s="8"/>
      <c r="CA109" s="9"/>
      <c r="CB109" s="1"/>
      <c r="CD109" s="178"/>
      <c r="CE109" s="178"/>
      <c r="CF109" s="178"/>
      <c r="CG109" s="178"/>
    </row>
    <row r="110" spans="5:85" ht="15.6" customHeight="1" x14ac:dyDescent="0.3">
      <c r="E110" s="113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6"/>
      <c r="W110" s="53"/>
      <c r="X110" s="67"/>
      <c r="Y110" s="5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94"/>
      <c r="BJ110" s="94">
        <f t="shared" si="10"/>
        <v>0</v>
      </c>
      <c r="BK110" s="94"/>
      <c r="BL110" s="94"/>
      <c r="BM110" s="94"/>
      <c r="BN110" s="85"/>
      <c r="BO110" s="85"/>
      <c r="BP110" s="82"/>
      <c r="BQ110" s="84"/>
      <c r="BS110" s="6"/>
      <c r="BT110" s="6"/>
      <c r="BU110" s="6"/>
      <c r="BV110" s="2"/>
      <c r="BW110" s="10"/>
      <c r="BY110" s="2"/>
      <c r="BZ110" s="8"/>
      <c r="CA110" s="9"/>
      <c r="CB110" s="1"/>
      <c r="CD110" s="178"/>
      <c r="CE110" s="178"/>
      <c r="CF110" s="178"/>
      <c r="CG110" s="178"/>
    </row>
    <row r="111" spans="5:85" s="28" customFormat="1" ht="61.95" customHeight="1" x14ac:dyDescent="0.3">
      <c r="E111" s="113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6"/>
      <c r="W111" s="53"/>
      <c r="X111" s="67"/>
      <c r="Y111" s="5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94"/>
      <c r="BJ111" s="94">
        <f t="shared" si="10"/>
        <v>0</v>
      </c>
      <c r="BK111" s="94"/>
      <c r="BL111" s="94"/>
      <c r="BM111" s="94"/>
      <c r="BN111" s="85"/>
      <c r="BO111" s="85"/>
      <c r="BP111" s="82"/>
      <c r="BQ111" s="88"/>
      <c r="BS111" s="29"/>
      <c r="BT111" s="29"/>
      <c r="BU111" s="29"/>
      <c r="BV111" s="27"/>
      <c r="BW111" s="30"/>
      <c r="BY111" s="27"/>
      <c r="BZ111" s="31"/>
      <c r="CA111" s="32"/>
      <c r="CB111" s="26"/>
      <c r="CD111" s="179"/>
      <c r="CE111" s="179"/>
      <c r="CF111" s="179"/>
      <c r="CG111" s="179"/>
    </row>
    <row r="112" spans="5:85" ht="19.95" customHeight="1" x14ac:dyDescent="0.3">
      <c r="E112" s="113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6"/>
      <c r="W112" s="53"/>
      <c r="X112" s="67"/>
      <c r="Y112" s="5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94"/>
      <c r="BJ112" s="94">
        <f t="shared" si="10"/>
        <v>0</v>
      </c>
      <c r="BK112" s="94"/>
      <c r="BL112" s="94"/>
      <c r="BM112" s="94"/>
      <c r="BN112" s="85"/>
      <c r="BO112" s="85"/>
      <c r="BP112" s="82"/>
      <c r="BQ112" s="84"/>
      <c r="BS112" s="6"/>
      <c r="BT112" s="6"/>
      <c r="BU112" s="6"/>
      <c r="BV112" s="2"/>
      <c r="BW112" s="10"/>
      <c r="BY112" s="2"/>
      <c r="BZ112" s="8"/>
      <c r="CA112" s="9"/>
      <c r="CB112" s="1"/>
      <c r="CD112" s="178"/>
      <c r="CE112" s="178"/>
      <c r="CF112" s="178"/>
      <c r="CG112" s="178"/>
    </row>
    <row r="113" spans="5:85" x14ac:dyDescent="0.3">
      <c r="E113" s="113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6"/>
      <c r="W113" s="53"/>
      <c r="X113" s="67"/>
      <c r="Y113" s="5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94"/>
      <c r="BJ113" s="94">
        <f t="shared" si="10"/>
        <v>0</v>
      </c>
      <c r="BK113" s="94"/>
      <c r="BL113" s="94"/>
      <c r="BM113" s="94"/>
      <c r="BN113" s="85"/>
      <c r="BO113" s="85"/>
      <c r="BP113" s="82"/>
      <c r="BQ113" s="84"/>
      <c r="BS113" s="6"/>
      <c r="BT113" s="6"/>
      <c r="BU113" s="6"/>
      <c r="BV113" s="2"/>
      <c r="BW113" s="10"/>
      <c r="BY113" s="2"/>
      <c r="BZ113" s="8"/>
      <c r="CA113" s="9"/>
      <c r="CB113" s="1"/>
      <c r="CD113" s="178"/>
      <c r="CE113" s="178"/>
      <c r="CF113" s="178"/>
      <c r="CG113" s="178"/>
    </row>
    <row r="114" spans="5:85" x14ac:dyDescent="0.3">
      <c r="E114" s="113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6"/>
      <c r="W114" s="53"/>
      <c r="X114" s="67"/>
      <c r="Y114" s="5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94"/>
      <c r="BJ114" s="94">
        <f t="shared" si="10"/>
        <v>0</v>
      </c>
      <c r="BK114" s="94"/>
      <c r="BL114" s="94"/>
      <c r="BM114" s="94"/>
      <c r="BN114" s="85"/>
      <c r="BO114" s="85"/>
      <c r="BP114" s="82"/>
      <c r="BQ114" s="84"/>
      <c r="BS114" s="6"/>
      <c r="BT114" s="6"/>
      <c r="BU114" s="6"/>
      <c r="BV114" s="2"/>
      <c r="BW114" s="10"/>
      <c r="BY114" s="2"/>
      <c r="BZ114" s="8"/>
      <c r="CA114" s="9"/>
      <c r="CB114" s="1"/>
      <c r="CD114" s="178"/>
      <c r="CE114" s="178"/>
      <c r="CF114" s="178"/>
      <c r="CG114" s="178"/>
    </row>
    <row r="115" spans="5:85" x14ac:dyDescent="0.3">
      <c r="E115" s="113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6"/>
      <c r="W115" s="53"/>
      <c r="X115" s="67"/>
      <c r="Y115" s="5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94"/>
      <c r="BJ115" s="94">
        <f t="shared" si="10"/>
        <v>0</v>
      </c>
      <c r="BK115" s="94"/>
      <c r="BL115" s="94"/>
      <c r="BM115" s="94"/>
      <c r="BN115" s="85"/>
      <c r="BO115" s="85"/>
      <c r="BP115" s="82"/>
      <c r="BQ115" s="84"/>
      <c r="BS115" s="6"/>
      <c r="BT115" s="6"/>
      <c r="BU115" s="6"/>
      <c r="BV115" s="2"/>
      <c r="BW115" s="10"/>
      <c r="BY115" s="2"/>
      <c r="BZ115" s="8"/>
      <c r="CA115" s="9"/>
      <c r="CB115" s="1"/>
      <c r="CD115" s="178"/>
      <c r="CE115" s="178"/>
      <c r="CF115" s="178"/>
      <c r="CG115" s="178"/>
    </row>
    <row r="116" spans="5:85" x14ac:dyDescent="0.3">
      <c r="E116" s="113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6"/>
      <c r="W116" s="53"/>
      <c r="X116" s="67"/>
      <c r="Y116" s="5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94"/>
      <c r="BJ116" s="94">
        <f t="shared" si="10"/>
        <v>0</v>
      </c>
      <c r="BK116" s="94"/>
      <c r="BL116" s="94"/>
      <c r="BM116" s="94"/>
      <c r="BN116" s="85"/>
      <c r="BO116" s="85"/>
      <c r="BP116" s="82"/>
      <c r="BQ116" s="84"/>
      <c r="BS116" s="6"/>
      <c r="BT116" s="6"/>
      <c r="BU116" s="6"/>
      <c r="BV116" s="2"/>
      <c r="BW116" s="10"/>
      <c r="BY116" s="2"/>
      <c r="BZ116" s="8"/>
      <c r="CA116" s="9"/>
      <c r="CB116" s="1"/>
      <c r="CD116" s="178"/>
      <c r="CE116" s="178"/>
      <c r="CF116" s="178"/>
      <c r="CG116" s="178"/>
    </row>
    <row r="117" spans="5:85" x14ac:dyDescent="0.3">
      <c r="E117" s="113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6"/>
      <c r="W117" s="53"/>
      <c r="X117" s="67"/>
      <c r="Y117" s="5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94"/>
      <c r="BJ117" s="94">
        <f t="shared" si="10"/>
        <v>0</v>
      </c>
      <c r="BK117" s="94"/>
      <c r="BL117" s="94"/>
      <c r="BM117" s="94"/>
      <c r="BN117" s="85"/>
      <c r="BO117" s="85"/>
      <c r="BP117" s="82"/>
      <c r="BQ117" s="84"/>
      <c r="BS117" s="6"/>
      <c r="BT117" s="6"/>
      <c r="BU117" s="6"/>
      <c r="BV117" s="2"/>
      <c r="BW117" s="10"/>
      <c r="BY117" s="2"/>
      <c r="BZ117" s="8"/>
      <c r="CA117" s="9"/>
      <c r="CB117" s="1"/>
      <c r="CD117" s="178"/>
      <c r="CE117" s="178"/>
      <c r="CF117" s="178"/>
      <c r="CG117" s="178"/>
    </row>
    <row r="118" spans="5:85" x14ac:dyDescent="0.3">
      <c r="E118" s="113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6"/>
      <c r="W118" s="53"/>
      <c r="X118" s="67"/>
      <c r="Y118" s="5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94"/>
      <c r="BJ118" s="94">
        <f t="shared" si="10"/>
        <v>0</v>
      </c>
      <c r="BK118" s="94"/>
      <c r="BL118" s="94"/>
      <c r="BM118" s="94"/>
      <c r="BN118" s="85"/>
      <c r="BO118" s="85"/>
      <c r="BP118" s="82"/>
      <c r="BQ118" s="84"/>
      <c r="BS118" s="6"/>
      <c r="BT118" s="6"/>
      <c r="BU118" s="6"/>
      <c r="BV118" s="2"/>
      <c r="BW118" s="10"/>
      <c r="BY118" s="2"/>
      <c r="BZ118" s="8"/>
      <c r="CA118" s="9"/>
      <c r="CB118" s="1"/>
      <c r="CD118" s="178"/>
      <c r="CE118" s="178"/>
      <c r="CF118" s="178"/>
      <c r="CG118" s="178"/>
    </row>
    <row r="119" spans="5:85" x14ac:dyDescent="0.3">
      <c r="E119" s="113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6"/>
      <c r="W119" s="53"/>
      <c r="X119" s="67"/>
      <c r="Y119" s="5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94"/>
      <c r="BJ119" s="94">
        <f t="shared" si="10"/>
        <v>0</v>
      </c>
      <c r="BK119" s="94"/>
      <c r="BL119" s="94"/>
      <c r="BM119" s="94"/>
      <c r="BN119" s="85"/>
      <c r="BO119" s="85"/>
      <c r="BP119" s="82"/>
      <c r="BQ119" s="84"/>
      <c r="BS119" s="6"/>
      <c r="BT119" s="6"/>
      <c r="BU119" s="6"/>
      <c r="BV119" s="2"/>
      <c r="BW119" s="10"/>
      <c r="BY119" s="2"/>
      <c r="BZ119" s="8"/>
      <c r="CA119" s="9"/>
      <c r="CB119" s="185"/>
      <c r="CC119" s="182"/>
      <c r="CD119" s="183"/>
      <c r="CE119" s="183"/>
      <c r="CF119" s="183"/>
      <c r="CG119" s="183"/>
    </row>
    <row r="120" spans="5:85" ht="19.95" customHeight="1" x14ac:dyDescent="0.3">
      <c r="E120" s="113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6"/>
      <c r="W120" s="53"/>
      <c r="X120" s="67"/>
      <c r="Y120" s="5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94"/>
      <c r="BJ120" s="94">
        <f t="shared" si="10"/>
        <v>0</v>
      </c>
      <c r="BK120" s="94"/>
      <c r="BL120" s="94"/>
      <c r="BM120" s="94"/>
      <c r="BN120" s="85"/>
      <c r="BO120" s="85"/>
      <c r="BP120" s="82"/>
      <c r="BQ120" s="84"/>
      <c r="BS120" s="6"/>
      <c r="BT120" s="6"/>
      <c r="BU120" s="6"/>
      <c r="BV120" s="2"/>
      <c r="BW120" s="10"/>
      <c r="BY120" s="2"/>
      <c r="BZ120" s="8"/>
      <c r="CA120" s="9"/>
      <c r="CB120" s="185"/>
      <c r="CC120" s="182"/>
      <c r="CD120" s="183"/>
      <c r="CE120" s="183"/>
      <c r="CF120" s="183"/>
      <c r="CG120" s="183"/>
    </row>
    <row r="121" spans="5:85" s="28" customFormat="1" ht="33.6" customHeight="1" x14ac:dyDescent="0.3">
      <c r="E121" s="115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19"/>
      <c r="W121" s="55"/>
      <c r="X121" s="67"/>
      <c r="Y121" s="2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94"/>
      <c r="BJ121" s="94">
        <f t="shared" si="10"/>
        <v>0</v>
      </c>
      <c r="BK121" s="94"/>
      <c r="BL121" s="94"/>
      <c r="BM121" s="94"/>
      <c r="BN121" s="85"/>
      <c r="BO121" s="85"/>
      <c r="BP121" s="82"/>
      <c r="BQ121" s="88"/>
      <c r="BS121" s="29"/>
      <c r="BT121" s="29"/>
      <c r="BU121" s="29"/>
      <c r="BV121" s="27"/>
      <c r="BW121" s="30"/>
      <c r="BY121" s="27"/>
      <c r="BZ121" s="31"/>
      <c r="CA121" s="32"/>
      <c r="CB121" s="26"/>
      <c r="CD121" s="179"/>
      <c r="CE121" s="179"/>
      <c r="CF121" s="179"/>
      <c r="CG121" s="179"/>
    </row>
    <row r="122" spans="5:85" x14ac:dyDescent="0.3">
      <c r="E122" s="113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6"/>
      <c r="W122" s="53"/>
      <c r="X122" s="67"/>
      <c r="Y122" s="5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94"/>
      <c r="BJ122" s="94">
        <f t="shared" si="10"/>
        <v>0</v>
      </c>
      <c r="BK122" s="94"/>
      <c r="BL122" s="94"/>
      <c r="BM122" s="94"/>
      <c r="BN122" s="85"/>
      <c r="BO122" s="85"/>
      <c r="BP122" s="82"/>
      <c r="BQ122" s="84"/>
      <c r="BS122" s="6"/>
      <c r="BT122" s="6"/>
      <c r="BU122" s="6"/>
      <c r="BV122" s="2"/>
      <c r="BW122" s="10"/>
      <c r="BY122" s="2"/>
      <c r="BZ122" s="8"/>
      <c r="CA122" s="9"/>
      <c r="CB122" s="1"/>
      <c r="CD122" s="178"/>
      <c r="CE122" s="178"/>
      <c r="CF122" s="178"/>
      <c r="CG122" s="178"/>
    </row>
    <row r="123" spans="5:85" ht="13.95" customHeight="1" x14ac:dyDescent="0.3">
      <c r="E123" s="113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6"/>
      <c r="W123" s="53"/>
      <c r="X123" s="67"/>
      <c r="Y123" s="5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94"/>
      <c r="BJ123" s="94">
        <f t="shared" si="10"/>
        <v>0</v>
      </c>
      <c r="BK123" s="94"/>
      <c r="BL123" s="94"/>
      <c r="BM123" s="94"/>
      <c r="BN123" s="85"/>
      <c r="BO123" s="85"/>
      <c r="BP123" s="82"/>
      <c r="BQ123" s="84"/>
      <c r="BS123" s="6"/>
      <c r="BT123" s="6"/>
      <c r="BU123" s="6"/>
      <c r="BV123" s="2"/>
      <c r="BW123" s="10"/>
      <c r="BY123" s="2"/>
      <c r="BZ123" s="8"/>
      <c r="CA123" s="9"/>
      <c r="CB123" s="1"/>
      <c r="CD123" s="178"/>
      <c r="CE123" s="178"/>
      <c r="CF123" s="178"/>
      <c r="CG123" s="178"/>
    </row>
    <row r="124" spans="5:85" x14ac:dyDescent="0.3">
      <c r="E124" s="113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6"/>
      <c r="W124" s="53"/>
      <c r="X124" s="67"/>
      <c r="Y124" s="5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94"/>
      <c r="BJ124" s="94">
        <f t="shared" si="10"/>
        <v>0</v>
      </c>
      <c r="BK124" s="94"/>
      <c r="BL124" s="94"/>
      <c r="BM124" s="94"/>
      <c r="BN124" s="85"/>
      <c r="BO124" s="85"/>
      <c r="BP124" s="82"/>
      <c r="BQ124" s="84"/>
      <c r="BS124" s="6"/>
      <c r="BT124" s="6"/>
      <c r="BU124" s="6"/>
      <c r="BV124" s="2"/>
      <c r="BW124" s="10"/>
      <c r="BY124" s="2"/>
      <c r="BZ124" s="8"/>
      <c r="CA124" s="9"/>
      <c r="CB124" s="1"/>
      <c r="CD124" s="178"/>
      <c r="CE124" s="178"/>
      <c r="CF124" s="178"/>
      <c r="CG124" s="178"/>
    </row>
    <row r="125" spans="5:85" x14ac:dyDescent="0.3">
      <c r="E125" s="113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6"/>
      <c r="W125" s="53"/>
      <c r="X125" s="67"/>
      <c r="Y125" s="5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94"/>
      <c r="BJ125" s="94">
        <f t="shared" si="10"/>
        <v>0</v>
      </c>
      <c r="BK125" s="94"/>
      <c r="BL125" s="94"/>
      <c r="BM125" s="94"/>
      <c r="BN125" s="85"/>
      <c r="BO125" s="85"/>
      <c r="BP125" s="82"/>
      <c r="BQ125" s="84"/>
      <c r="BS125" s="6"/>
      <c r="BT125" s="6"/>
      <c r="BU125" s="6"/>
      <c r="BV125" s="2"/>
      <c r="BW125" s="10"/>
      <c r="BY125" s="2"/>
      <c r="BZ125" s="8"/>
      <c r="CA125" s="9"/>
      <c r="CB125" s="1"/>
      <c r="CD125" s="178"/>
      <c r="CE125" s="178"/>
      <c r="CF125" s="178"/>
      <c r="CG125" s="178"/>
    </row>
    <row r="126" spans="5:85" s="28" customFormat="1" x14ac:dyDescent="0.3">
      <c r="E126" s="113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6"/>
      <c r="W126" s="53"/>
      <c r="X126" s="67"/>
      <c r="Y126" s="5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94"/>
      <c r="BJ126" s="94">
        <f t="shared" si="10"/>
        <v>0</v>
      </c>
      <c r="BK126" s="94"/>
      <c r="BL126" s="94"/>
      <c r="BM126" s="94"/>
      <c r="BN126" s="85"/>
      <c r="BO126" s="85"/>
      <c r="BP126" s="82"/>
      <c r="BQ126" s="88"/>
      <c r="BS126" s="29"/>
      <c r="BT126" s="29"/>
      <c r="BU126" s="29"/>
      <c r="BV126" s="27"/>
      <c r="BW126" s="30"/>
      <c r="BY126" s="27"/>
      <c r="BZ126" s="31"/>
      <c r="CA126" s="32"/>
      <c r="CB126" s="26"/>
      <c r="CD126" s="182"/>
      <c r="CE126" s="182"/>
      <c r="CF126" s="182"/>
      <c r="CG126" s="182"/>
    </row>
    <row r="127" spans="5:85" x14ac:dyDescent="0.3">
      <c r="E127" s="113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6"/>
      <c r="W127" s="53"/>
      <c r="X127" s="67"/>
      <c r="Y127" s="5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94"/>
      <c r="BJ127" s="94">
        <f t="shared" si="10"/>
        <v>0</v>
      </c>
      <c r="BK127" s="94"/>
      <c r="BL127" s="94"/>
      <c r="BM127" s="94"/>
      <c r="BN127" s="85"/>
      <c r="BO127" s="85"/>
      <c r="BP127" s="82"/>
      <c r="BQ127" s="84"/>
      <c r="BS127" s="6"/>
      <c r="BT127" s="6"/>
      <c r="BU127" s="6"/>
      <c r="BV127" s="2"/>
      <c r="BW127" s="10"/>
      <c r="BY127" s="2"/>
      <c r="BZ127" s="8"/>
      <c r="CA127" s="9"/>
      <c r="CB127" s="1"/>
      <c r="CD127" s="178"/>
      <c r="CE127" s="178"/>
      <c r="CF127" s="178"/>
      <c r="CG127" s="178"/>
    </row>
    <row r="128" spans="5:85" x14ac:dyDescent="0.3">
      <c r="E128" s="113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6"/>
      <c r="W128" s="53"/>
      <c r="X128" s="67"/>
      <c r="Y128" s="5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94"/>
      <c r="BJ128" s="94">
        <f t="shared" si="10"/>
        <v>0</v>
      </c>
      <c r="BK128" s="94"/>
      <c r="BL128" s="94"/>
      <c r="BM128" s="94"/>
      <c r="BN128" s="85"/>
      <c r="BO128" s="85"/>
      <c r="BP128" s="82"/>
      <c r="BQ128" s="84"/>
      <c r="BS128" s="6"/>
      <c r="BT128" s="6"/>
      <c r="BU128" s="6"/>
      <c r="BV128" s="2"/>
      <c r="BW128" s="10"/>
      <c r="BY128" s="2"/>
      <c r="BZ128" s="8"/>
      <c r="CA128" s="9"/>
      <c r="CB128" s="1"/>
      <c r="CD128" s="178"/>
      <c r="CE128" s="178"/>
      <c r="CF128" s="178"/>
      <c r="CG128" s="178"/>
    </row>
    <row r="129" spans="5:85" ht="34.950000000000003" customHeight="1" x14ac:dyDescent="0.3">
      <c r="E129" s="113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6"/>
      <c r="W129" s="53"/>
      <c r="X129" s="67"/>
      <c r="Y129" s="5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94"/>
      <c r="BJ129" s="94">
        <f t="shared" si="10"/>
        <v>0</v>
      </c>
      <c r="BK129" s="94"/>
      <c r="BL129" s="94"/>
      <c r="BM129" s="94"/>
      <c r="BN129" s="85"/>
      <c r="BO129" s="85"/>
      <c r="BP129" s="82"/>
      <c r="BQ129" s="84"/>
      <c r="BS129" s="6"/>
      <c r="BT129" s="6"/>
      <c r="BU129" s="6"/>
      <c r="BV129" s="2"/>
      <c r="BW129" s="10"/>
      <c r="BY129" s="27"/>
      <c r="BZ129" s="31"/>
      <c r="CA129" s="9"/>
      <c r="CB129" s="15"/>
      <c r="CC129" s="3"/>
    </row>
    <row r="130" spans="5:85" s="28" customFormat="1" ht="32.4" customHeight="1" x14ac:dyDescent="0.3">
      <c r="E130" s="5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53"/>
      <c r="W130" s="53"/>
      <c r="X130" s="67"/>
      <c r="Y130" s="5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94"/>
      <c r="BJ130" s="94">
        <f t="shared" si="10"/>
        <v>0</v>
      </c>
      <c r="BK130" s="94"/>
      <c r="BL130" s="94"/>
      <c r="BM130" s="94"/>
      <c r="BN130" s="85"/>
      <c r="BO130" s="85"/>
      <c r="BP130" s="82"/>
      <c r="BQ130" s="88"/>
      <c r="BS130" s="29"/>
      <c r="BT130" s="29"/>
      <c r="BU130" s="29"/>
      <c r="BV130" s="27"/>
      <c r="BW130" s="30"/>
      <c r="BY130" s="27"/>
      <c r="BZ130" s="31"/>
      <c r="CA130" s="32"/>
      <c r="CB130" s="26"/>
      <c r="CD130" s="184"/>
      <c r="CE130" s="184"/>
      <c r="CF130" s="184"/>
      <c r="CG130" s="184"/>
    </row>
    <row r="131" spans="5:85" ht="18.600000000000001" customHeight="1" x14ac:dyDescent="0.3">
      <c r="E131" s="5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53"/>
      <c r="W131" s="53"/>
      <c r="X131" s="67"/>
      <c r="Y131" s="5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94"/>
      <c r="BJ131" s="94">
        <f t="shared" si="10"/>
        <v>0</v>
      </c>
      <c r="BK131" s="94"/>
      <c r="BL131" s="94"/>
      <c r="BM131" s="94"/>
      <c r="BN131" s="85"/>
      <c r="BO131" s="85"/>
      <c r="BP131" s="82"/>
      <c r="BQ131" s="84"/>
      <c r="BS131" s="6"/>
      <c r="BT131" s="6"/>
      <c r="BU131" s="6"/>
      <c r="BV131" s="2"/>
      <c r="BW131" s="10"/>
      <c r="BY131" s="2"/>
      <c r="BZ131" s="8"/>
      <c r="CA131" s="9"/>
      <c r="CB131" s="1"/>
      <c r="CD131" s="178"/>
      <c r="CE131" s="178"/>
      <c r="CF131" s="178"/>
      <c r="CG131" s="178"/>
    </row>
    <row r="132" spans="5:85" x14ac:dyDescent="0.3">
      <c r="E132" s="5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53"/>
      <c r="W132" s="53"/>
      <c r="X132" s="67"/>
      <c r="Y132" s="5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94"/>
      <c r="BJ132" s="94">
        <f t="shared" ref="BJ132:BJ167" si="11">BI132-BX132</f>
        <v>0</v>
      </c>
      <c r="BK132" s="94"/>
      <c r="BL132" s="94"/>
      <c r="BM132" s="94"/>
      <c r="BN132" s="85"/>
      <c r="BO132" s="85"/>
      <c r="BP132" s="82"/>
      <c r="BQ132" s="84"/>
      <c r="BS132" s="6"/>
      <c r="BT132" s="6"/>
      <c r="BU132" s="6"/>
      <c r="BV132" s="2"/>
      <c r="BW132" s="10"/>
      <c r="BY132" s="2"/>
      <c r="BZ132" s="8"/>
      <c r="CA132" s="9"/>
      <c r="CB132" s="1"/>
      <c r="CD132" s="178"/>
      <c r="CE132" s="178"/>
      <c r="CF132" s="178"/>
      <c r="CG132" s="178"/>
    </row>
    <row r="133" spans="5:85" x14ac:dyDescent="0.3">
      <c r="E133" s="5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53"/>
      <c r="W133" s="53"/>
      <c r="X133" s="67"/>
      <c r="Y133" s="5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94"/>
      <c r="BJ133" s="94">
        <f t="shared" si="11"/>
        <v>0</v>
      </c>
      <c r="BK133" s="94"/>
      <c r="BL133" s="94"/>
      <c r="BM133" s="94"/>
      <c r="BN133" s="85"/>
      <c r="BO133" s="85"/>
      <c r="BP133" s="82"/>
      <c r="BQ133" s="84"/>
      <c r="BS133" s="6"/>
      <c r="BT133" s="6"/>
      <c r="BU133" s="6"/>
      <c r="BV133" s="2"/>
      <c r="BW133" s="10"/>
      <c r="BY133" s="2"/>
      <c r="BZ133" s="8"/>
      <c r="CA133" s="9"/>
      <c r="CB133" s="1"/>
      <c r="CD133" s="178"/>
      <c r="CE133" s="178"/>
      <c r="CF133" s="178"/>
      <c r="CG133" s="178"/>
    </row>
    <row r="134" spans="5:85" x14ac:dyDescent="0.3">
      <c r="E134" s="5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53"/>
      <c r="W134" s="53"/>
      <c r="X134" s="67"/>
      <c r="Y134" s="5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94"/>
      <c r="BJ134" s="94">
        <f t="shared" si="11"/>
        <v>0</v>
      </c>
      <c r="BK134" s="94"/>
      <c r="BL134" s="94"/>
      <c r="BM134" s="94"/>
      <c r="BN134" s="85"/>
      <c r="BO134" s="85"/>
      <c r="BP134" s="82"/>
      <c r="BQ134" s="84"/>
      <c r="BS134" s="6"/>
      <c r="BT134" s="6"/>
      <c r="BU134" s="6"/>
      <c r="BV134" s="2"/>
      <c r="BW134" s="10"/>
      <c r="BY134" s="2"/>
      <c r="BZ134" s="8"/>
      <c r="CA134" s="9"/>
      <c r="CB134" s="1"/>
      <c r="CD134" s="178"/>
      <c r="CE134" s="178"/>
      <c r="CF134" s="178"/>
      <c r="CG134" s="178"/>
    </row>
    <row r="135" spans="5:85" x14ac:dyDescent="0.3">
      <c r="E135" s="5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53"/>
      <c r="W135" s="53"/>
      <c r="X135" s="67"/>
      <c r="Y135" s="5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94"/>
      <c r="BJ135" s="94">
        <f t="shared" si="11"/>
        <v>0</v>
      </c>
      <c r="BK135" s="94"/>
      <c r="BL135" s="94"/>
      <c r="BM135" s="94"/>
      <c r="BN135" s="85"/>
      <c r="BO135" s="85"/>
      <c r="BP135" s="82"/>
      <c r="BQ135" s="84"/>
      <c r="BS135" s="6"/>
      <c r="BT135" s="6"/>
      <c r="BU135" s="6"/>
      <c r="BV135" s="2"/>
      <c r="BW135" s="10"/>
      <c r="BY135" s="2"/>
      <c r="BZ135" s="8"/>
      <c r="CA135" s="9"/>
      <c r="CB135" s="1"/>
      <c r="CD135" s="178"/>
      <c r="CE135" s="178"/>
      <c r="CF135" s="178"/>
      <c r="CG135" s="178"/>
    </row>
    <row r="136" spans="5:85" x14ac:dyDescent="0.3">
      <c r="E136" s="5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53"/>
      <c r="W136" s="53"/>
      <c r="X136" s="67"/>
      <c r="Y136" s="5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94"/>
      <c r="BJ136" s="94">
        <f t="shared" si="11"/>
        <v>0</v>
      </c>
      <c r="BK136" s="94"/>
      <c r="BL136" s="94"/>
      <c r="BM136" s="94"/>
      <c r="BN136" s="85"/>
      <c r="BO136" s="85"/>
      <c r="BP136" s="82"/>
      <c r="BQ136" s="84"/>
      <c r="BS136" s="6"/>
      <c r="BT136" s="6"/>
      <c r="BU136" s="6"/>
      <c r="BV136" s="2"/>
      <c r="BW136" s="10"/>
      <c r="BY136" s="2"/>
      <c r="BZ136" s="8"/>
      <c r="CA136" s="9"/>
      <c r="CB136" s="1"/>
      <c r="CD136" s="178"/>
      <c r="CE136" s="178"/>
      <c r="CF136" s="178"/>
      <c r="CG136" s="178"/>
    </row>
    <row r="137" spans="5:85" x14ac:dyDescent="0.3">
      <c r="E137" s="5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53"/>
      <c r="W137" s="53"/>
      <c r="X137" s="67"/>
      <c r="Y137" s="5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94"/>
      <c r="BJ137" s="94">
        <f t="shared" si="11"/>
        <v>0</v>
      </c>
      <c r="BK137" s="94"/>
      <c r="BL137" s="94"/>
      <c r="BM137" s="94"/>
      <c r="BN137" s="85"/>
      <c r="BO137" s="85"/>
      <c r="BP137" s="82"/>
      <c r="BQ137" s="84"/>
      <c r="BS137" s="6"/>
      <c r="BT137" s="6"/>
      <c r="BU137" s="6"/>
      <c r="BV137" s="2"/>
      <c r="BW137" s="10"/>
      <c r="BY137" s="2"/>
      <c r="BZ137" s="8"/>
      <c r="CA137" s="9"/>
      <c r="CB137" s="1"/>
      <c r="CD137" s="178"/>
      <c r="CE137" s="178"/>
      <c r="CF137" s="178"/>
      <c r="CG137" s="178"/>
    </row>
    <row r="138" spans="5:85" x14ac:dyDescent="0.3">
      <c r="E138" s="4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53"/>
      <c r="W138" s="53"/>
      <c r="X138" s="67"/>
      <c r="Y138" s="5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94"/>
      <c r="BJ138" s="94">
        <f t="shared" si="11"/>
        <v>0</v>
      </c>
      <c r="BK138" s="94"/>
      <c r="BL138" s="94"/>
      <c r="BM138" s="94"/>
      <c r="BN138" s="85"/>
      <c r="BO138" s="85"/>
      <c r="BP138" s="82"/>
      <c r="BQ138" s="84"/>
      <c r="BS138" s="6"/>
      <c r="BT138" s="6"/>
      <c r="BU138" s="6"/>
      <c r="BV138" s="2"/>
      <c r="BW138" s="10"/>
      <c r="BY138" s="2"/>
      <c r="BZ138" s="8"/>
      <c r="CA138" s="9"/>
      <c r="CB138" s="1"/>
      <c r="CD138" s="178"/>
      <c r="CE138" s="178"/>
      <c r="CF138" s="178"/>
      <c r="CG138" s="178"/>
    </row>
    <row r="139" spans="5:85" x14ac:dyDescent="0.3">
      <c r="E139" s="4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56"/>
      <c r="W139" s="56"/>
      <c r="X139" s="67"/>
      <c r="Y139" s="33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94"/>
      <c r="BJ139" s="94">
        <f t="shared" si="11"/>
        <v>0</v>
      </c>
      <c r="BK139" s="94"/>
      <c r="BL139" s="94"/>
      <c r="BM139" s="94"/>
      <c r="BN139" s="85"/>
      <c r="BO139" s="85"/>
      <c r="BP139" s="82"/>
      <c r="BQ139" s="84"/>
      <c r="BS139" s="6"/>
      <c r="BT139" s="6"/>
      <c r="BU139" s="6"/>
      <c r="BV139" s="2"/>
      <c r="BW139" s="10"/>
      <c r="BY139" s="2"/>
      <c r="BZ139" s="8"/>
      <c r="CA139" s="9"/>
      <c r="CB139" s="1"/>
      <c r="CD139" s="178"/>
      <c r="CE139" s="178"/>
      <c r="CF139" s="178"/>
      <c r="CG139" s="178"/>
    </row>
    <row r="140" spans="5:85" x14ac:dyDescent="0.3">
      <c r="E140" s="4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53"/>
      <c r="W140" s="53"/>
      <c r="X140" s="67"/>
      <c r="Y140" s="5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94"/>
      <c r="BJ140" s="94">
        <f t="shared" si="11"/>
        <v>0</v>
      </c>
      <c r="BK140" s="94"/>
      <c r="BL140" s="94"/>
      <c r="BM140" s="94"/>
      <c r="BN140" s="85"/>
      <c r="BO140" s="85"/>
      <c r="BP140" s="82"/>
      <c r="BQ140" s="84"/>
      <c r="BS140" s="6"/>
      <c r="BT140" s="6"/>
      <c r="BU140" s="6"/>
      <c r="BV140" s="2"/>
      <c r="BW140" s="10"/>
      <c r="BY140" s="2"/>
      <c r="BZ140" s="8"/>
      <c r="CA140" s="9"/>
      <c r="CB140" s="1"/>
      <c r="CD140" s="178"/>
      <c r="CE140" s="178"/>
      <c r="CF140" s="178"/>
      <c r="CG140" s="178"/>
    </row>
    <row r="141" spans="5:85" x14ac:dyDescent="0.3">
      <c r="E141" s="4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53"/>
      <c r="W141" s="53"/>
      <c r="X141" s="67"/>
      <c r="Y141" s="5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94"/>
      <c r="BJ141" s="94">
        <f t="shared" si="11"/>
        <v>0</v>
      </c>
      <c r="BK141" s="94"/>
      <c r="BL141" s="94"/>
      <c r="BM141" s="94"/>
      <c r="BN141" s="85"/>
      <c r="BO141" s="85"/>
      <c r="BP141" s="82"/>
      <c r="BQ141" s="84"/>
      <c r="BS141" s="6"/>
      <c r="BT141" s="6"/>
      <c r="BU141" s="6"/>
      <c r="BV141" s="2"/>
      <c r="BW141" s="10"/>
      <c r="BY141" s="2"/>
      <c r="BZ141" s="8"/>
      <c r="CA141" s="9"/>
      <c r="CB141" s="1"/>
      <c r="CD141" s="178"/>
      <c r="CE141" s="178"/>
      <c r="CF141" s="178"/>
      <c r="CG141" s="178"/>
    </row>
    <row r="142" spans="5:85" x14ac:dyDescent="0.3">
      <c r="E142" s="4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53"/>
      <c r="W142" s="53"/>
      <c r="X142" s="67"/>
      <c r="Y142" s="5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94"/>
      <c r="BJ142" s="94">
        <f t="shared" si="11"/>
        <v>0</v>
      </c>
      <c r="BK142" s="94"/>
      <c r="BL142" s="94"/>
      <c r="BM142" s="94"/>
      <c r="BN142" s="85"/>
      <c r="BO142" s="85"/>
      <c r="BP142" s="82"/>
      <c r="BQ142" s="84"/>
      <c r="BS142" s="6"/>
      <c r="BT142" s="6"/>
      <c r="BU142" s="6"/>
      <c r="BV142" s="2"/>
      <c r="BW142" s="10"/>
      <c r="BY142" s="2"/>
      <c r="BZ142" s="8"/>
      <c r="CA142" s="9"/>
      <c r="CB142" s="1"/>
      <c r="CD142" s="178"/>
      <c r="CE142" s="178"/>
      <c r="CF142" s="178"/>
      <c r="CG142" s="178"/>
    </row>
    <row r="143" spans="5:85" x14ac:dyDescent="0.3">
      <c r="E143" s="4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53"/>
      <c r="W143" s="53"/>
      <c r="X143" s="67"/>
      <c r="Y143" s="5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94"/>
      <c r="BJ143" s="94">
        <f t="shared" si="11"/>
        <v>0</v>
      </c>
      <c r="BK143" s="94"/>
      <c r="BL143" s="94"/>
      <c r="BM143" s="94"/>
      <c r="BN143" s="85"/>
      <c r="BO143" s="85"/>
      <c r="BP143" s="82"/>
      <c r="BQ143" s="84"/>
      <c r="BS143" s="6"/>
      <c r="BT143" s="6"/>
      <c r="BU143" s="6"/>
      <c r="BV143" s="2"/>
      <c r="BW143" s="10"/>
      <c r="BY143" s="2"/>
      <c r="BZ143" s="8"/>
      <c r="CA143" s="9"/>
      <c r="CB143" s="1"/>
      <c r="CD143" s="178"/>
      <c r="CE143" s="178"/>
      <c r="CF143" s="178"/>
      <c r="CG143" s="178"/>
    </row>
    <row r="144" spans="5:85" x14ac:dyDescent="0.3">
      <c r="E144" s="4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53"/>
      <c r="W144" s="53"/>
      <c r="X144" s="67"/>
      <c r="Y144" s="5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94"/>
      <c r="BJ144" s="94">
        <f t="shared" si="11"/>
        <v>0</v>
      </c>
      <c r="BK144" s="94"/>
      <c r="BL144" s="94"/>
      <c r="BM144" s="94"/>
      <c r="BN144" s="85"/>
      <c r="BO144" s="85"/>
      <c r="BP144" s="82"/>
      <c r="BQ144" s="84"/>
      <c r="BS144" s="6"/>
      <c r="BT144" s="6"/>
      <c r="BU144" s="6"/>
      <c r="BV144" s="2"/>
      <c r="BW144" s="10"/>
      <c r="BY144" s="2"/>
      <c r="BZ144" s="8"/>
      <c r="CA144" s="9"/>
      <c r="CB144" s="1"/>
      <c r="CD144" s="178"/>
      <c r="CE144" s="178"/>
      <c r="CF144" s="178"/>
      <c r="CG144" s="178"/>
    </row>
    <row r="145" spans="5:85" x14ac:dyDescent="0.3">
      <c r="E145" s="4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53"/>
      <c r="W145" s="53"/>
      <c r="X145" s="67"/>
      <c r="Y145" s="5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94"/>
      <c r="BJ145" s="94">
        <f t="shared" si="11"/>
        <v>0</v>
      </c>
      <c r="BK145" s="94"/>
      <c r="BL145" s="94"/>
      <c r="BM145" s="94"/>
      <c r="BN145" s="85"/>
      <c r="BO145" s="85"/>
      <c r="BP145" s="82"/>
      <c r="BQ145" s="84"/>
      <c r="BR145" s="11"/>
      <c r="BS145" s="6"/>
      <c r="BT145" s="6"/>
      <c r="BU145" s="6"/>
      <c r="BV145" s="2"/>
      <c r="BW145" s="10"/>
      <c r="BY145" s="2"/>
      <c r="BZ145" s="8"/>
      <c r="CA145" s="9"/>
      <c r="CB145" s="1"/>
      <c r="CD145" s="178"/>
      <c r="CE145" s="178"/>
      <c r="CF145" s="178"/>
      <c r="CG145" s="178"/>
    </row>
    <row r="146" spans="5:85" ht="31.95" customHeight="1" x14ac:dyDescent="0.3">
      <c r="E146" s="4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53"/>
      <c r="W146" s="53"/>
      <c r="X146" s="67"/>
      <c r="Y146" s="5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94"/>
      <c r="BJ146" s="94">
        <f t="shared" si="11"/>
        <v>0</v>
      </c>
      <c r="BK146" s="94"/>
      <c r="BL146" s="94"/>
      <c r="BM146" s="94"/>
      <c r="BN146" s="85"/>
      <c r="BO146" s="85"/>
      <c r="BP146" s="82"/>
      <c r="BQ146" s="88"/>
      <c r="BR146" s="28"/>
      <c r="BS146" s="29"/>
      <c r="BT146" s="6"/>
      <c r="BU146" s="29"/>
      <c r="BV146" s="27"/>
      <c r="BW146" s="30"/>
      <c r="BX146" s="34"/>
      <c r="BY146" s="2"/>
      <c r="BZ146" s="31"/>
      <c r="CA146" s="9"/>
      <c r="CB146" s="26"/>
      <c r="CC146" s="28"/>
      <c r="CD146" s="183"/>
      <c r="CE146" s="183"/>
      <c r="CF146" s="183"/>
      <c r="CG146" s="183"/>
    </row>
    <row r="147" spans="5:85" x14ac:dyDescent="0.3">
      <c r="E147" s="4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53"/>
      <c r="W147" s="53"/>
      <c r="X147" s="67"/>
      <c r="Y147" s="5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94"/>
      <c r="BJ147" s="94">
        <f t="shared" si="11"/>
        <v>0</v>
      </c>
      <c r="BK147" s="94"/>
      <c r="BL147" s="94"/>
      <c r="BM147" s="94"/>
      <c r="BN147" s="85"/>
      <c r="BO147" s="85"/>
      <c r="BP147" s="82"/>
      <c r="BQ147" s="84"/>
      <c r="BS147" s="6"/>
      <c r="BT147" s="6"/>
      <c r="BU147" s="6"/>
      <c r="BV147" s="2"/>
      <c r="BW147" s="10"/>
      <c r="BY147" s="2"/>
      <c r="BZ147" s="8"/>
      <c r="CA147" s="9"/>
      <c r="CB147" s="1"/>
      <c r="CD147" s="178"/>
      <c r="CE147" s="178"/>
      <c r="CF147" s="178"/>
      <c r="CG147" s="178"/>
    </row>
    <row r="148" spans="5:85" x14ac:dyDescent="0.3">
      <c r="E148" s="4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53"/>
      <c r="W148" s="53"/>
      <c r="X148" s="67"/>
      <c r="Y148" s="5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94"/>
      <c r="BJ148" s="94">
        <f t="shared" si="11"/>
        <v>0</v>
      </c>
      <c r="BK148" s="94"/>
      <c r="BL148" s="94"/>
      <c r="BM148" s="94"/>
      <c r="BN148" s="85"/>
      <c r="BO148" s="85"/>
      <c r="BP148" s="82"/>
      <c r="BQ148" s="84"/>
      <c r="BS148" s="6"/>
      <c r="BT148" s="6"/>
      <c r="BU148" s="6"/>
      <c r="BV148" s="2"/>
      <c r="BW148" s="10"/>
      <c r="BY148" s="2"/>
      <c r="BZ148" s="8"/>
      <c r="CA148" s="9"/>
      <c r="CB148" s="1"/>
      <c r="CD148" s="178"/>
      <c r="CE148" s="178"/>
      <c r="CF148" s="178"/>
      <c r="CG148" s="178"/>
    </row>
    <row r="149" spans="5:85" x14ac:dyDescent="0.3">
      <c r="E149" s="4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53"/>
      <c r="W149" s="53"/>
      <c r="X149" s="67"/>
      <c r="Y149" s="5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94"/>
      <c r="BJ149" s="94">
        <f t="shared" si="11"/>
        <v>0</v>
      </c>
      <c r="BK149" s="94"/>
      <c r="BL149" s="94"/>
      <c r="BM149" s="94"/>
      <c r="BN149" s="85"/>
      <c r="BO149" s="85"/>
      <c r="BP149" s="82"/>
      <c r="BQ149" s="84"/>
      <c r="BS149" s="6"/>
      <c r="BT149" s="6"/>
      <c r="BU149" s="6"/>
      <c r="BV149" s="2"/>
      <c r="BW149" s="10"/>
      <c r="BY149" s="2"/>
      <c r="BZ149" s="8"/>
      <c r="CA149" s="9"/>
      <c r="CB149" s="1"/>
      <c r="CD149" s="178"/>
      <c r="CE149" s="178"/>
      <c r="CF149" s="178"/>
      <c r="CG149" s="178"/>
    </row>
    <row r="150" spans="5:85" x14ac:dyDescent="0.3">
      <c r="E150" s="4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53"/>
      <c r="W150" s="53"/>
      <c r="X150" s="67"/>
      <c r="Y150" s="5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94"/>
      <c r="BJ150" s="94">
        <f t="shared" si="11"/>
        <v>0</v>
      </c>
      <c r="BK150" s="94"/>
      <c r="BL150" s="94"/>
      <c r="BM150" s="94"/>
      <c r="BN150" s="85"/>
      <c r="BO150" s="85"/>
      <c r="BP150" s="82"/>
      <c r="BQ150" s="84"/>
      <c r="BS150" s="6"/>
      <c r="BT150" s="6"/>
      <c r="BU150" s="6"/>
      <c r="BV150" s="2"/>
      <c r="BW150" s="10"/>
      <c r="BY150" s="2"/>
      <c r="BZ150" s="8"/>
      <c r="CA150" s="9"/>
      <c r="CB150" s="1"/>
      <c r="CD150" s="178"/>
      <c r="CE150" s="178"/>
      <c r="CF150" s="178"/>
      <c r="CG150" s="178"/>
    </row>
    <row r="151" spans="5:85" x14ac:dyDescent="0.3">
      <c r="E151" s="4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53"/>
      <c r="W151" s="53"/>
      <c r="X151" s="67"/>
      <c r="Y151" s="5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94"/>
      <c r="BJ151" s="94">
        <f t="shared" si="11"/>
        <v>0</v>
      </c>
      <c r="BK151" s="94"/>
      <c r="BL151" s="94"/>
      <c r="BM151" s="94"/>
      <c r="BN151" s="85"/>
      <c r="BO151" s="85"/>
      <c r="BP151" s="82"/>
      <c r="BQ151" s="84"/>
      <c r="BS151" s="6"/>
      <c r="BT151" s="6"/>
      <c r="BU151" s="6"/>
      <c r="BV151" s="2"/>
      <c r="BW151" s="10"/>
      <c r="BY151" s="2"/>
      <c r="BZ151" s="8"/>
      <c r="CA151" s="9"/>
      <c r="CB151" s="1"/>
      <c r="CD151" s="178"/>
      <c r="CE151" s="178"/>
      <c r="CF151" s="178"/>
      <c r="CG151" s="178"/>
    </row>
    <row r="152" spans="5:85" x14ac:dyDescent="0.3">
      <c r="E152" s="4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53"/>
      <c r="W152" s="53"/>
      <c r="X152" s="67"/>
      <c r="Y152" s="5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94"/>
      <c r="BJ152" s="94">
        <f t="shared" si="11"/>
        <v>0</v>
      </c>
      <c r="BK152" s="94"/>
      <c r="BL152" s="94"/>
      <c r="BM152" s="94"/>
      <c r="BN152" s="85"/>
      <c r="BO152" s="85"/>
      <c r="BP152" s="82"/>
      <c r="BQ152" s="84"/>
      <c r="BS152" s="6"/>
      <c r="BT152" s="6"/>
      <c r="BU152" s="6"/>
      <c r="BV152" s="2"/>
      <c r="BW152" s="10"/>
      <c r="BY152" s="2"/>
      <c r="BZ152" s="8"/>
      <c r="CA152" s="9"/>
      <c r="CB152" s="1"/>
      <c r="CD152" s="178"/>
      <c r="CE152" s="178"/>
      <c r="CF152" s="178"/>
      <c r="CG152" s="178"/>
    </row>
    <row r="153" spans="5:85" ht="19.95" customHeight="1" x14ac:dyDescent="0.3">
      <c r="E153" s="4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53"/>
      <c r="W153" s="53"/>
      <c r="X153" s="67"/>
      <c r="Y153" s="5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94"/>
      <c r="BJ153" s="94">
        <f t="shared" si="11"/>
        <v>0</v>
      </c>
      <c r="BK153" s="94"/>
      <c r="BL153" s="94"/>
      <c r="BM153" s="94"/>
      <c r="BN153" s="85"/>
      <c r="BO153" s="85"/>
      <c r="BP153" s="82"/>
      <c r="BQ153" s="84"/>
      <c r="BS153" s="6"/>
      <c r="BT153" s="6"/>
      <c r="BU153" s="6"/>
      <c r="BV153" s="2"/>
      <c r="BW153" s="10"/>
      <c r="BY153" s="2"/>
      <c r="BZ153" s="8"/>
      <c r="CA153" s="9"/>
      <c r="CB153" s="1"/>
      <c r="CD153" s="178"/>
      <c r="CE153" s="178"/>
      <c r="CF153" s="178"/>
      <c r="CG153" s="178"/>
    </row>
    <row r="154" spans="5:85" ht="22.2" customHeight="1" x14ac:dyDescent="0.3">
      <c r="E154" s="4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53"/>
      <c r="W154" s="53"/>
      <c r="X154" s="67"/>
      <c r="Y154" s="5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94"/>
      <c r="BJ154" s="94">
        <f t="shared" si="11"/>
        <v>0</v>
      </c>
      <c r="BK154" s="94"/>
      <c r="BL154" s="94"/>
      <c r="BM154" s="94"/>
      <c r="BN154" s="85"/>
      <c r="BO154" s="85"/>
      <c r="BP154" s="82"/>
      <c r="BQ154" s="84"/>
      <c r="BS154" s="6"/>
      <c r="BT154" s="6"/>
      <c r="BU154" s="6"/>
      <c r="BV154" s="2"/>
      <c r="BW154" s="10"/>
      <c r="BY154" s="2"/>
      <c r="BZ154" s="8"/>
      <c r="CA154" s="9"/>
      <c r="CB154" s="1"/>
      <c r="CD154" s="178"/>
      <c r="CE154" s="178"/>
      <c r="CF154" s="178"/>
      <c r="CG154" s="178"/>
    </row>
    <row r="155" spans="5:85" ht="18.600000000000001" customHeight="1" x14ac:dyDescent="0.3">
      <c r="E155" s="4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53"/>
      <c r="W155" s="53"/>
      <c r="X155" s="67"/>
      <c r="Y155" s="5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94"/>
      <c r="BJ155" s="94">
        <f t="shared" si="11"/>
        <v>0</v>
      </c>
      <c r="BK155" s="94"/>
      <c r="BL155" s="94"/>
      <c r="BM155" s="94"/>
      <c r="BN155" s="85"/>
      <c r="BO155" s="85"/>
      <c r="BP155" s="82"/>
      <c r="BQ155" s="84"/>
      <c r="BS155" s="6"/>
      <c r="BT155" s="6"/>
      <c r="BU155" s="6"/>
      <c r="BV155" s="2"/>
      <c r="BW155" s="10"/>
      <c r="BY155" s="2"/>
      <c r="BZ155" s="8"/>
      <c r="CA155" s="9"/>
      <c r="CB155" s="1"/>
      <c r="CD155" s="178"/>
      <c r="CE155" s="178"/>
      <c r="CF155" s="178"/>
      <c r="CG155" s="178"/>
    </row>
    <row r="156" spans="5:85" x14ac:dyDescent="0.3">
      <c r="E156" s="4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53"/>
      <c r="W156" s="53"/>
      <c r="X156" s="67"/>
      <c r="Y156" s="5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94"/>
      <c r="BJ156" s="94">
        <f t="shared" si="11"/>
        <v>0</v>
      </c>
      <c r="BK156" s="94"/>
      <c r="BL156" s="94"/>
      <c r="BM156" s="94"/>
      <c r="BN156" s="85"/>
      <c r="BO156" s="85"/>
      <c r="BP156" s="82"/>
      <c r="BQ156" s="84"/>
      <c r="BS156" s="6"/>
      <c r="BT156" s="6"/>
      <c r="BU156" s="6"/>
      <c r="BV156" s="2"/>
      <c r="BW156" s="10"/>
      <c r="BY156" s="2"/>
      <c r="BZ156" s="8"/>
      <c r="CA156" s="9"/>
      <c r="CB156" s="1"/>
      <c r="CD156" s="178"/>
      <c r="CE156" s="178"/>
      <c r="CF156" s="178"/>
      <c r="CG156" s="178"/>
    </row>
    <row r="157" spans="5:85" x14ac:dyDescent="0.3">
      <c r="E157" s="4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53"/>
      <c r="W157" s="53"/>
      <c r="X157" s="67"/>
      <c r="Y157" s="5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94"/>
      <c r="BJ157" s="94">
        <f t="shared" si="11"/>
        <v>0</v>
      </c>
      <c r="BK157" s="94"/>
      <c r="BL157" s="94"/>
      <c r="BM157" s="94"/>
      <c r="BN157" s="85"/>
      <c r="BO157" s="85"/>
      <c r="BP157" s="82"/>
      <c r="BQ157" s="84"/>
      <c r="BS157" s="6"/>
      <c r="BT157" s="6"/>
      <c r="BU157" s="6"/>
      <c r="BV157" s="2"/>
      <c r="BW157" s="10"/>
      <c r="BY157" s="2"/>
      <c r="BZ157" s="8"/>
      <c r="CA157" s="9"/>
      <c r="CB157" s="1"/>
      <c r="CD157" s="178"/>
      <c r="CE157" s="178"/>
      <c r="CF157" s="178"/>
      <c r="CG157" s="178"/>
    </row>
    <row r="158" spans="5:85" x14ac:dyDescent="0.3">
      <c r="E158" s="4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53"/>
      <c r="W158" s="53"/>
      <c r="X158" s="67"/>
      <c r="Y158" s="5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94"/>
      <c r="BJ158" s="94">
        <f t="shared" si="11"/>
        <v>0</v>
      </c>
      <c r="BK158" s="94"/>
      <c r="BL158" s="94"/>
      <c r="BM158" s="94"/>
      <c r="BN158" s="85"/>
      <c r="BO158" s="85"/>
      <c r="BP158" s="82"/>
      <c r="BQ158" s="84"/>
      <c r="BS158" s="6"/>
      <c r="BT158" s="6"/>
      <c r="BU158" s="6"/>
      <c r="BV158" s="2"/>
      <c r="BW158" s="10"/>
      <c r="BY158" s="2"/>
      <c r="BZ158" s="8"/>
      <c r="CA158" s="9"/>
      <c r="CB158" s="1"/>
      <c r="CD158" s="178"/>
      <c r="CE158" s="178"/>
      <c r="CF158" s="178"/>
      <c r="CG158" s="178"/>
    </row>
    <row r="159" spans="5:85" ht="27.6" customHeight="1" x14ac:dyDescent="0.3">
      <c r="E159" s="4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53"/>
      <c r="W159" s="53"/>
      <c r="X159" s="67"/>
      <c r="Y159" s="5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94"/>
      <c r="BJ159" s="94">
        <f t="shared" si="11"/>
        <v>0</v>
      </c>
      <c r="BK159" s="94"/>
      <c r="BL159" s="94"/>
      <c r="BM159" s="94"/>
      <c r="BN159" s="85"/>
      <c r="BO159" s="85"/>
      <c r="BP159" s="82"/>
      <c r="BQ159" s="84"/>
      <c r="BS159" s="6"/>
      <c r="BT159" s="6"/>
      <c r="BU159" s="6"/>
      <c r="BV159" s="2"/>
      <c r="BW159" s="10"/>
      <c r="BY159" s="2"/>
      <c r="BZ159" s="8"/>
      <c r="CA159" s="9"/>
      <c r="CB159" s="1"/>
      <c r="CD159" s="183"/>
      <c r="CE159" s="183"/>
      <c r="CF159" s="183"/>
      <c r="CG159" s="183"/>
    </row>
    <row r="160" spans="5:85" x14ac:dyDescent="0.3">
      <c r="E160" s="4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53"/>
      <c r="W160" s="53"/>
      <c r="X160" s="67"/>
      <c r="Y160" s="5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94"/>
      <c r="BJ160" s="94">
        <f t="shared" si="11"/>
        <v>0</v>
      </c>
      <c r="BK160" s="94"/>
      <c r="BL160" s="94"/>
      <c r="BM160" s="94"/>
      <c r="BN160" s="85"/>
      <c r="BO160" s="85"/>
      <c r="BP160" s="82"/>
      <c r="BQ160" s="84"/>
      <c r="BS160" s="6"/>
      <c r="BT160" s="6"/>
      <c r="BU160" s="6"/>
      <c r="BV160" s="2"/>
      <c r="BW160" s="10"/>
      <c r="BY160" s="2"/>
      <c r="BZ160" s="8"/>
      <c r="CA160" s="9"/>
      <c r="CB160" s="1"/>
      <c r="CD160" s="178"/>
      <c r="CE160" s="178"/>
      <c r="CF160" s="178"/>
      <c r="CG160" s="178"/>
    </row>
    <row r="161" spans="5:85" x14ac:dyDescent="0.3">
      <c r="E161" s="4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53"/>
      <c r="W161" s="53"/>
      <c r="X161" s="67"/>
      <c r="Y161" s="5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94"/>
      <c r="BJ161" s="94">
        <f t="shared" si="11"/>
        <v>0</v>
      </c>
      <c r="BK161" s="94"/>
      <c r="BL161" s="94"/>
      <c r="BM161" s="94"/>
      <c r="BN161" s="85"/>
      <c r="BO161" s="85"/>
      <c r="BP161" s="82"/>
      <c r="BQ161" s="84"/>
      <c r="BS161" s="6"/>
      <c r="BT161" s="6"/>
      <c r="BU161" s="6"/>
      <c r="BV161" s="2"/>
      <c r="BW161" s="10"/>
      <c r="BY161" s="2"/>
      <c r="BZ161" s="8"/>
      <c r="CA161" s="9"/>
      <c r="CB161" s="1"/>
      <c r="CD161" s="178"/>
      <c r="CE161" s="178"/>
      <c r="CF161" s="178"/>
      <c r="CG161" s="178"/>
    </row>
    <row r="162" spans="5:85" x14ac:dyDescent="0.3">
      <c r="E162" s="4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53"/>
      <c r="W162" s="53"/>
      <c r="X162" s="67"/>
      <c r="Y162" s="5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94"/>
      <c r="BJ162" s="94">
        <f t="shared" si="11"/>
        <v>0</v>
      </c>
      <c r="BK162" s="94"/>
      <c r="BL162" s="94"/>
      <c r="BM162" s="94"/>
      <c r="BN162" s="85"/>
      <c r="BO162" s="85"/>
      <c r="BP162" s="82"/>
      <c r="BQ162" s="84"/>
      <c r="BS162" s="6"/>
      <c r="BT162" s="6"/>
      <c r="BU162" s="6"/>
      <c r="BV162" s="2"/>
      <c r="BW162" s="10"/>
      <c r="BY162" s="2"/>
      <c r="BZ162" s="8"/>
      <c r="CA162" s="9"/>
      <c r="CB162" s="1"/>
      <c r="CD162" s="178"/>
      <c r="CE162" s="178"/>
      <c r="CF162" s="178"/>
      <c r="CG162" s="178"/>
    </row>
    <row r="163" spans="5:85" x14ac:dyDescent="0.3">
      <c r="E163" s="4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53"/>
      <c r="W163" s="53"/>
      <c r="X163" s="67"/>
      <c r="Y163" s="5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94"/>
      <c r="BJ163" s="94">
        <f t="shared" si="11"/>
        <v>0</v>
      </c>
      <c r="BK163" s="94"/>
      <c r="BL163" s="94"/>
      <c r="BM163" s="94"/>
      <c r="BN163" s="85"/>
      <c r="BO163" s="85"/>
      <c r="BP163" s="82"/>
      <c r="BQ163" s="84"/>
      <c r="BS163" s="6"/>
      <c r="BT163" s="6"/>
      <c r="BU163" s="6"/>
      <c r="BV163" s="2"/>
      <c r="BW163" s="10"/>
      <c r="BY163" s="2"/>
      <c r="BZ163" s="8"/>
      <c r="CA163" s="9"/>
      <c r="CB163" s="1"/>
      <c r="CD163" s="178"/>
      <c r="CE163" s="178"/>
      <c r="CF163" s="178"/>
      <c r="CG163" s="178"/>
    </row>
    <row r="164" spans="5:85" x14ac:dyDescent="0.3">
      <c r="E164" s="4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53"/>
      <c r="W164" s="53"/>
      <c r="X164" s="67"/>
      <c r="Y164" s="5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94"/>
      <c r="BJ164" s="94">
        <f t="shared" si="11"/>
        <v>0</v>
      </c>
      <c r="BK164" s="94"/>
      <c r="BL164" s="94"/>
      <c r="BM164" s="94"/>
      <c r="BN164" s="85"/>
      <c r="BO164" s="85"/>
      <c r="BP164" s="82"/>
      <c r="BQ164" s="84"/>
      <c r="BS164" s="6"/>
      <c r="BT164" s="6"/>
      <c r="BU164" s="6"/>
      <c r="BV164" s="2"/>
      <c r="BW164" s="10"/>
      <c r="BY164" s="2"/>
      <c r="BZ164" s="8"/>
      <c r="CA164" s="9"/>
      <c r="CB164" s="1"/>
      <c r="CD164" s="178"/>
      <c r="CE164" s="178"/>
      <c r="CF164" s="178"/>
      <c r="CG164" s="178"/>
    </row>
    <row r="165" spans="5:85" ht="17.399999999999999" customHeight="1" x14ac:dyDescent="0.3">
      <c r="E165" s="4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53"/>
      <c r="W165" s="53"/>
      <c r="X165" s="67"/>
      <c r="Y165" s="5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94"/>
      <c r="BJ165" s="94">
        <f t="shared" si="11"/>
        <v>0</v>
      </c>
      <c r="BK165" s="94"/>
      <c r="BL165" s="94"/>
      <c r="BM165" s="94"/>
      <c r="BN165" s="85"/>
      <c r="BO165" s="85"/>
      <c r="BP165" s="82"/>
      <c r="BQ165" s="84"/>
      <c r="BS165" s="6"/>
      <c r="BT165" s="6"/>
      <c r="BU165" s="6"/>
      <c r="BV165" s="2"/>
      <c r="BW165" s="10"/>
      <c r="BY165" s="2"/>
      <c r="BZ165" s="8"/>
      <c r="CA165" s="9"/>
      <c r="CB165" s="1"/>
      <c r="CD165" s="178"/>
      <c r="CE165" s="178"/>
      <c r="CF165" s="178"/>
      <c r="CG165" s="178"/>
    </row>
    <row r="166" spans="5:85" ht="18.600000000000001" customHeight="1" x14ac:dyDescent="0.3">
      <c r="E166" s="4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53"/>
      <c r="W166" s="53"/>
      <c r="X166" s="67"/>
      <c r="Y166" s="5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94"/>
      <c r="BJ166" s="94">
        <f t="shared" si="11"/>
        <v>0</v>
      </c>
      <c r="BK166" s="94"/>
      <c r="BL166" s="94"/>
      <c r="BM166" s="94"/>
      <c r="BN166" s="85"/>
      <c r="BO166" s="85"/>
      <c r="BP166" s="82"/>
      <c r="BQ166" s="84"/>
      <c r="BS166" s="6"/>
      <c r="BT166" s="6"/>
      <c r="BU166" s="6"/>
      <c r="BV166" s="2"/>
      <c r="BW166" s="10"/>
      <c r="BY166" s="2"/>
      <c r="BZ166" s="8"/>
      <c r="CA166" s="9"/>
      <c r="CB166" s="1"/>
      <c r="CD166" s="178"/>
      <c r="CE166" s="178"/>
      <c r="CF166" s="178"/>
      <c r="CG166" s="178"/>
    </row>
    <row r="167" spans="5:85" x14ac:dyDescent="0.3">
      <c r="E167" s="4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53"/>
      <c r="W167" s="53"/>
      <c r="X167" s="67"/>
      <c r="Y167" s="5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94"/>
      <c r="BJ167" s="94">
        <f t="shared" si="11"/>
        <v>0</v>
      </c>
      <c r="BK167" s="94"/>
      <c r="BL167" s="94"/>
      <c r="BM167" s="94"/>
      <c r="BN167" s="85"/>
      <c r="BO167" s="85"/>
      <c r="BP167" s="82"/>
      <c r="BQ167" s="84"/>
      <c r="BS167" s="6"/>
      <c r="BT167" s="6"/>
      <c r="BU167" s="6"/>
      <c r="BV167" s="2"/>
      <c r="BW167" s="10"/>
      <c r="BY167" s="2"/>
      <c r="BZ167" s="8"/>
      <c r="CA167" s="9"/>
      <c r="CB167" s="1"/>
      <c r="CD167" s="178"/>
      <c r="CE167" s="178"/>
      <c r="CF167" s="178"/>
      <c r="CG167" s="178"/>
    </row>
    <row r="168" spans="5:85" x14ac:dyDescent="0.3">
      <c r="E168" s="4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53"/>
      <c r="W168" s="53"/>
      <c r="X168" s="67"/>
      <c r="Y168" s="5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94"/>
      <c r="BJ168" s="94"/>
      <c r="BK168" s="94"/>
      <c r="BL168" s="94"/>
      <c r="BM168" s="94"/>
      <c r="BN168" s="85"/>
      <c r="BO168" s="85"/>
      <c r="BP168" s="82"/>
      <c r="BQ168" s="84"/>
      <c r="BS168" s="6"/>
      <c r="BT168" s="6"/>
      <c r="BU168" s="6"/>
      <c r="BV168" s="2"/>
      <c r="BW168" s="10"/>
      <c r="BY168" s="2"/>
      <c r="BZ168" s="8"/>
      <c r="CA168" s="9"/>
      <c r="CB168" s="1"/>
      <c r="CD168" s="178"/>
      <c r="CE168" s="178"/>
      <c r="CF168" s="178"/>
      <c r="CG168" s="178"/>
    </row>
    <row r="169" spans="5:85" x14ac:dyDescent="0.3">
      <c r="E169" s="4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53"/>
      <c r="W169" s="53"/>
      <c r="X169" s="67"/>
      <c r="Y169" s="5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94"/>
      <c r="BJ169" s="94"/>
      <c r="BK169" s="94"/>
      <c r="BL169" s="94"/>
      <c r="BM169" s="94"/>
      <c r="BN169" s="85"/>
      <c r="BO169" s="85"/>
      <c r="BP169" s="82"/>
      <c r="BQ169" s="84"/>
      <c r="BS169" s="6"/>
      <c r="BT169" s="6"/>
      <c r="BU169" s="6"/>
      <c r="BV169" s="2"/>
      <c r="BW169" s="10"/>
      <c r="BY169" s="2"/>
      <c r="BZ169" s="8"/>
      <c r="CA169" s="9"/>
      <c r="CB169" s="1"/>
      <c r="CD169" s="178"/>
      <c r="CE169" s="178"/>
      <c r="CF169" s="178"/>
      <c r="CG169" s="178"/>
    </row>
    <row r="170" spans="5:85" x14ac:dyDescent="0.3">
      <c r="E170" s="4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53"/>
      <c r="W170" s="53"/>
      <c r="X170" s="67"/>
      <c r="Y170" s="5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94"/>
      <c r="BJ170" s="94"/>
      <c r="BK170" s="94"/>
      <c r="BL170" s="94"/>
      <c r="BM170" s="94"/>
      <c r="BN170" s="85"/>
      <c r="BO170" s="85"/>
      <c r="BP170" s="82"/>
      <c r="BQ170" s="84"/>
      <c r="BS170" s="6"/>
      <c r="BT170" s="6"/>
      <c r="BU170" s="6"/>
      <c r="BV170" s="2"/>
      <c r="BW170" s="10"/>
      <c r="BY170" s="2"/>
      <c r="BZ170" s="8"/>
      <c r="CA170" s="9"/>
      <c r="CB170" s="1"/>
      <c r="CD170" s="178"/>
      <c r="CE170" s="178"/>
      <c r="CF170" s="178"/>
      <c r="CG170" s="178"/>
    </row>
    <row r="171" spans="5:85" ht="20.399999999999999" customHeight="1" x14ac:dyDescent="0.3">
      <c r="E171" s="4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53"/>
      <c r="W171" s="53"/>
      <c r="X171" s="67"/>
      <c r="Y171" s="5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94"/>
      <c r="BJ171" s="94"/>
      <c r="BK171" s="94"/>
      <c r="BL171" s="94"/>
      <c r="BM171" s="94"/>
      <c r="BN171" s="85"/>
      <c r="BO171" s="85"/>
      <c r="BP171" s="82"/>
      <c r="BQ171" s="84"/>
      <c r="BS171" s="6"/>
      <c r="BT171" s="6"/>
      <c r="BU171" s="6"/>
      <c r="BV171" s="2"/>
      <c r="BW171" s="10"/>
      <c r="BY171" s="2"/>
      <c r="BZ171" s="8"/>
      <c r="CA171" s="9"/>
      <c r="CB171" s="1"/>
      <c r="CD171" s="178"/>
      <c r="CE171" s="178"/>
      <c r="CF171" s="178"/>
      <c r="CG171" s="178"/>
    </row>
    <row r="172" spans="5:85" x14ac:dyDescent="0.3">
      <c r="E172" s="4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53"/>
      <c r="W172" s="53"/>
      <c r="X172" s="67"/>
      <c r="Y172" s="5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94"/>
      <c r="BJ172" s="94"/>
      <c r="BK172" s="94"/>
      <c r="BL172" s="94"/>
      <c r="BM172" s="94"/>
      <c r="BN172" s="85"/>
      <c r="BO172" s="85"/>
      <c r="BP172" s="82"/>
      <c r="BQ172" s="84"/>
      <c r="BS172" s="6"/>
      <c r="BT172" s="6"/>
      <c r="BU172" s="6"/>
      <c r="BV172" s="2"/>
      <c r="BW172" s="10"/>
      <c r="BY172" s="2"/>
      <c r="BZ172" s="8"/>
      <c r="CA172" s="9"/>
      <c r="CB172" s="1"/>
      <c r="CD172" s="178"/>
      <c r="CE172" s="178"/>
      <c r="CF172" s="178"/>
      <c r="CG172" s="178"/>
    </row>
    <row r="173" spans="5:85" x14ac:dyDescent="0.3">
      <c r="E173" s="4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53"/>
      <c r="W173" s="53"/>
      <c r="X173" s="67"/>
      <c r="Y173" s="5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94"/>
      <c r="BJ173" s="94"/>
      <c r="BK173" s="94"/>
      <c r="BL173" s="94"/>
      <c r="BM173" s="94"/>
      <c r="BN173" s="85"/>
      <c r="BO173" s="85"/>
      <c r="BP173" s="82"/>
      <c r="BQ173" s="84"/>
      <c r="BS173" s="6"/>
      <c r="BT173" s="6"/>
      <c r="BU173" s="6"/>
      <c r="BV173" s="2"/>
      <c r="BW173" s="10"/>
      <c r="BY173" s="2"/>
      <c r="BZ173" s="8"/>
      <c r="CA173" s="9"/>
      <c r="CB173" s="1"/>
      <c r="CD173" s="178"/>
      <c r="CE173" s="178"/>
      <c r="CF173" s="178"/>
      <c r="CG173" s="178"/>
    </row>
    <row r="174" spans="5:85" x14ac:dyDescent="0.3">
      <c r="E174" s="4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53"/>
      <c r="W174" s="53"/>
      <c r="X174" s="67"/>
      <c r="Y174" s="5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94"/>
      <c r="BJ174" s="94"/>
      <c r="BK174" s="94"/>
      <c r="BL174" s="94"/>
      <c r="BM174" s="94"/>
      <c r="BN174" s="85"/>
      <c r="BO174" s="85"/>
      <c r="BP174" s="82"/>
      <c r="BQ174" s="84"/>
      <c r="BS174" s="6"/>
      <c r="BT174" s="6"/>
      <c r="BU174" s="6"/>
      <c r="BV174" s="2"/>
      <c r="BW174" s="10"/>
      <c r="BY174" s="2"/>
      <c r="BZ174" s="8"/>
      <c r="CA174" s="9"/>
      <c r="CB174" s="1"/>
      <c r="CD174" s="178"/>
      <c r="CE174" s="178"/>
      <c r="CF174" s="178"/>
      <c r="CG174" s="178"/>
    </row>
    <row r="175" spans="5:85" x14ac:dyDescent="0.3">
      <c r="E175" s="4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53"/>
      <c r="W175" s="53"/>
      <c r="X175" s="67"/>
      <c r="Y175" s="5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94"/>
      <c r="BJ175" s="94"/>
      <c r="BK175" s="94"/>
      <c r="BL175" s="94"/>
      <c r="BM175" s="94"/>
      <c r="BN175" s="85"/>
      <c r="BO175" s="85"/>
      <c r="BP175" s="82"/>
      <c r="BQ175" s="84"/>
      <c r="BS175" s="6"/>
      <c r="BT175" s="6"/>
      <c r="BU175" s="6"/>
      <c r="BV175" s="2"/>
      <c r="BW175" s="10"/>
      <c r="BY175" s="2"/>
      <c r="BZ175" s="8"/>
      <c r="CA175" s="9"/>
      <c r="CB175" s="1"/>
      <c r="CD175" s="178"/>
      <c r="CE175" s="178"/>
      <c r="CF175" s="178"/>
      <c r="CG175" s="178"/>
    </row>
    <row r="176" spans="5:85" x14ac:dyDescent="0.3">
      <c r="E176" s="4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53"/>
      <c r="W176" s="53"/>
      <c r="X176" s="67"/>
      <c r="Y176" s="5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94"/>
      <c r="BJ176" s="94"/>
      <c r="BK176" s="94"/>
      <c r="BL176" s="94"/>
      <c r="BM176" s="94"/>
      <c r="BN176" s="85"/>
      <c r="BO176" s="85"/>
      <c r="BP176" s="82"/>
      <c r="BQ176" s="84"/>
      <c r="BS176" s="6"/>
      <c r="BT176" s="6"/>
      <c r="BU176" s="6"/>
      <c r="BV176" s="2"/>
      <c r="BW176" s="10"/>
      <c r="BY176" s="2"/>
      <c r="BZ176" s="8"/>
      <c r="CA176" s="9"/>
      <c r="CB176" s="1"/>
      <c r="CD176" s="178"/>
      <c r="CE176" s="178"/>
      <c r="CF176" s="178"/>
      <c r="CG176" s="178"/>
    </row>
    <row r="177" spans="5:85" x14ac:dyDescent="0.3">
      <c r="E177" s="4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53"/>
      <c r="W177" s="53"/>
      <c r="X177" s="67"/>
      <c r="Y177" s="5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94"/>
      <c r="BJ177" s="94"/>
      <c r="BK177" s="94"/>
      <c r="BL177" s="94"/>
      <c r="BM177" s="94"/>
      <c r="BN177" s="85"/>
      <c r="BO177" s="85"/>
      <c r="BP177" s="82"/>
      <c r="BQ177" s="84"/>
      <c r="BS177" s="6"/>
      <c r="BT177" s="6"/>
      <c r="BU177" s="6"/>
      <c r="BV177" s="2"/>
      <c r="BW177" s="10"/>
      <c r="BY177" s="2"/>
      <c r="BZ177" s="8"/>
      <c r="CA177" s="9"/>
      <c r="CB177" s="1"/>
      <c r="CD177" s="182"/>
      <c r="CE177" s="182"/>
      <c r="CF177" s="182"/>
      <c r="CG177" s="182"/>
    </row>
    <row r="178" spans="5:85" ht="18" customHeight="1" x14ac:dyDescent="0.3">
      <c r="E178" s="4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53"/>
      <c r="W178" s="53"/>
      <c r="X178" s="67"/>
      <c r="Y178" s="5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94"/>
      <c r="BJ178" s="94"/>
      <c r="BK178" s="94"/>
      <c r="BL178" s="94"/>
      <c r="BM178" s="94"/>
      <c r="BN178" s="85"/>
      <c r="BO178" s="85"/>
      <c r="BP178" s="82"/>
      <c r="BQ178" s="84"/>
      <c r="BS178" s="6"/>
      <c r="BT178" s="6"/>
      <c r="BU178" s="6"/>
      <c r="BV178" s="2"/>
      <c r="BW178" s="10"/>
      <c r="BY178" s="2"/>
      <c r="BZ178" s="8"/>
      <c r="CA178" s="9"/>
      <c r="CB178" s="1"/>
      <c r="CD178" s="178"/>
      <c r="CE178" s="178"/>
      <c r="CF178" s="178"/>
      <c r="CG178" s="178"/>
    </row>
    <row r="179" spans="5:85" x14ac:dyDescent="0.3">
      <c r="E179" s="4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53"/>
      <c r="W179" s="53"/>
      <c r="X179" s="67"/>
      <c r="Y179" s="5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94"/>
      <c r="BJ179" s="94"/>
      <c r="BK179" s="94"/>
      <c r="BL179" s="94"/>
      <c r="BM179" s="94"/>
      <c r="BN179" s="85"/>
      <c r="BO179" s="85"/>
      <c r="BP179" s="82"/>
      <c r="BQ179" s="84"/>
      <c r="BS179" s="6"/>
      <c r="BT179" s="6"/>
      <c r="BU179" s="6"/>
      <c r="BV179" s="2"/>
      <c r="BW179" s="10"/>
      <c r="BY179" s="2"/>
      <c r="BZ179" s="8"/>
      <c r="CA179" s="9"/>
      <c r="CB179" s="1"/>
      <c r="CD179" s="178"/>
      <c r="CE179" s="178"/>
      <c r="CF179" s="178"/>
      <c r="CG179" s="178"/>
    </row>
    <row r="180" spans="5:85" ht="21" customHeight="1" x14ac:dyDescent="0.3">
      <c r="E180" s="4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53"/>
      <c r="W180" s="53"/>
      <c r="X180" s="67"/>
      <c r="Y180" s="5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94"/>
      <c r="BJ180" s="94"/>
      <c r="BK180" s="94"/>
      <c r="BL180" s="94"/>
      <c r="BM180" s="94"/>
      <c r="BN180" s="85"/>
      <c r="BO180" s="85"/>
      <c r="BP180" s="82"/>
      <c r="BQ180" s="84"/>
      <c r="BS180" s="6"/>
      <c r="BT180" s="6"/>
      <c r="BU180" s="6"/>
      <c r="BV180" s="2"/>
      <c r="BW180" s="10"/>
      <c r="BY180" s="2"/>
      <c r="BZ180" s="8"/>
      <c r="CA180" s="9"/>
      <c r="CB180" s="1"/>
      <c r="CD180" s="178"/>
      <c r="CE180" s="178"/>
      <c r="CF180" s="178"/>
      <c r="CG180" s="178"/>
    </row>
    <row r="181" spans="5:85" s="28" customFormat="1" ht="30.6" customHeight="1" x14ac:dyDescent="0.3">
      <c r="E181" s="4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53"/>
      <c r="W181" s="53"/>
      <c r="X181" s="67"/>
      <c r="Y181" s="5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94"/>
      <c r="BJ181" s="94"/>
      <c r="BK181" s="94"/>
      <c r="BL181" s="94"/>
      <c r="BM181" s="94"/>
      <c r="BN181" s="85"/>
      <c r="BO181" s="85"/>
      <c r="BP181" s="82"/>
      <c r="BQ181" s="88"/>
      <c r="BS181" s="29"/>
      <c r="BT181" s="29"/>
      <c r="BU181" s="29"/>
      <c r="BV181" s="27"/>
      <c r="BW181" s="30"/>
      <c r="BY181" s="27"/>
      <c r="BZ181" s="31"/>
      <c r="CA181" s="32"/>
      <c r="CB181" s="26"/>
      <c r="CD181" s="179"/>
      <c r="CE181" s="179"/>
      <c r="CF181" s="179"/>
      <c r="CG181" s="179"/>
    </row>
    <row r="182" spans="5:85" ht="17.399999999999999" customHeight="1" x14ac:dyDescent="0.3">
      <c r="E182" s="4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53"/>
      <c r="W182" s="53"/>
      <c r="X182" s="67"/>
      <c r="Y182" s="5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94"/>
      <c r="BJ182" s="94"/>
      <c r="BK182" s="94"/>
      <c r="BL182" s="94"/>
      <c r="BM182" s="94"/>
      <c r="BN182" s="85"/>
      <c r="BO182" s="85"/>
      <c r="BP182" s="82"/>
      <c r="BQ182" s="84"/>
      <c r="BS182" s="6"/>
      <c r="BT182" s="6"/>
      <c r="BU182" s="6"/>
      <c r="BV182" s="2"/>
      <c r="BW182" s="10"/>
      <c r="BY182" s="2"/>
      <c r="BZ182" s="8"/>
      <c r="CA182" s="9"/>
      <c r="CB182" s="1"/>
      <c r="CD182" s="178"/>
      <c r="CE182" s="178"/>
      <c r="CF182" s="178"/>
      <c r="CG182" s="178"/>
    </row>
    <row r="183" spans="5:85" x14ac:dyDescent="0.3">
      <c r="E183" s="4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53"/>
      <c r="W183" s="53"/>
      <c r="X183" s="67"/>
      <c r="Y183" s="5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94"/>
      <c r="BJ183" s="94"/>
      <c r="BK183" s="94"/>
      <c r="BL183" s="94"/>
      <c r="BM183" s="94"/>
      <c r="BN183" s="85"/>
      <c r="BO183" s="85"/>
      <c r="BP183" s="82"/>
      <c r="BQ183" s="84"/>
      <c r="BS183" s="6"/>
      <c r="BT183" s="6"/>
      <c r="BU183" s="6"/>
      <c r="BV183" s="2"/>
      <c r="BW183" s="10"/>
      <c r="BY183" s="2"/>
      <c r="BZ183" s="8"/>
      <c r="CA183" s="9"/>
      <c r="CB183" s="1"/>
      <c r="CD183" s="178"/>
      <c r="CE183" s="178"/>
      <c r="CF183" s="178"/>
      <c r="CG183" s="178"/>
    </row>
    <row r="184" spans="5:85" x14ac:dyDescent="0.3">
      <c r="E184" s="4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53"/>
      <c r="W184" s="53"/>
      <c r="X184" s="67"/>
      <c r="Y184" s="5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94"/>
      <c r="BJ184" s="94"/>
      <c r="BK184" s="94"/>
      <c r="BL184" s="94"/>
      <c r="BM184" s="94"/>
      <c r="BN184" s="85"/>
      <c r="BO184" s="85"/>
      <c r="BQ184" s="84"/>
      <c r="BS184" s="6"/>
      <c r="BT184" s="6"/>
      <c r="BU184" s="6"/>
      <c r="BV184" s="2"/>
      <c r="BW184" s="10"/>
      <c r="BY184" s="2"/>
      <c r="BZ184" s="8"/>
      <c r="CA184" s="9"/>
      <c r="CB184" s="1"/>
      <c r="CD184" s="178"/>
      <c r="CE184" s="178"/>
      <c r="CF184" s="178"/>
      <c r="CG184" s="178"/>
    </row>
    <row r="185" spans="5:85" x14ac:dyDescent="0.3">
      <c r="E185" s="4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53"/>
      <c r="W185" s="53"/>
      <c r="X185" s="67"/>
      <c r="Y185" s="5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94"/>
      <c r="BJ185" s="94"/>
      <c r="BK185" s="94"/>
      <c r="BL185" s="94"/>
      <c r="BM185" s="94"/>
      <c r="BN185" s="85"/>
      <c r="BO185" s="85"/>
      <c r="BQ185" s="84"/>
      <c r="BS185" s="6"/>
      <c r="BT185" s="6"/>
      <c r="BU185" s="6"/>
      <c r="BV185" s="2"/>
      <c r="BW185" s="10"/>
      <c r="BY185" s="2"/>
      <c r="BZ185" s="8"/>
      <c r="CA185" s="9"/>
      <c r="CB185" s="1"/>
      <c r="CD185" s="178"/>
      <c r="CE185" s="178"/>
      <c r="CF185" s="178"/>
      <c r="CG185" s="178"/>
    </row>
    <row r="186" spans="5:85" s="20" customFormat="1" x14ac:dyDescent="0.3">
      <c r="E186" s="16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54"/>
      <c r="W186" s="54"/>
      <c r="X186" s="67"/>
      <c r="Y186" s="17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94"/>
      <c r="BJ186" s="94"/>
      <c r="BK186" s="94"/>
      <c r="BL186" s="94"/>
      <c r="BM186" s="94"/>
      <c r="BN186" s="87"/>
      <c r="BO186" s="87"/>
      <c r="BP186" s="89"/>
      <c r="BQ186" s="86"/>
      <c r="BS186" s="21"/>
      <c r="BT186" s="21"/>
      <c r="BU186" s="21"/>
      <c r="BV186" s="19"/>
      <c r="BW186" s="22"/>
      <c r="BY186" s="19"/>
      <c r="BZ186" s="23"/>
      <c r="CA186" s="24"/>
      <c r="CB186" s="18"/>
      <c r="CD186" s="181"/>
      <c r="CE186" s="181"/>
      <c r="CF186" s="181"/>
      <c r="CG186" s="181"/>
    </row>
    <row r="187" spans="5:85" x14ac:dyDescent="0.3">
      <c r="E187" s="4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53"/>
      <c r="W187" s="53"/>
      <c r="X187" s="67"/>
      <c r="Y187" s="5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94"/>
      <c r="BJ187" s="94"/>
      <c r="BK187" s="94"/>
      <c r="BL187" s="94"/>
      <c r="BM187" s="94"/>
      <c r="BN187" s="85"/>
      <c r="BO187" s="85"/>
      <c r="BQ187" s="84"/>
      <c r="BS187" s="6"/>
      <c r="BT187" s="6"/>
      <c r="BU187" s="6"/>
      <c r="BV187" s="2"/>
      <c r="BW187" s="10"/>
      <c r="BY187" s="2"/>
      <c r="BZ187" s="8"/>
      <c r="CA187" s="9"/>
      <c r="CB187" s="1"/>
      <c r="CD187" s="178"/>
      <c r="CE187" s="178"/>
      <c r="CF187" s="178"/>
      <c r="CG187" s="178"/>
    </row>
    <row r="188" spans="5:85" x14ac:dyDescent="0.3">
      <c r="E188" s="4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53"/>
      <c r="W188" s="53"/>
      <c r="X188" s="67"/>
      <c r="Y188" s="5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94"/>
      <c r="BJ188" s="94"/>
      <c r="BK188" s="94"/>
      <c r="BL188" s="94"/>
      <c r="BM188" s="94"/>
      <c r="BN188" s="85"/>
      <c r="BO188" s="85"/>
      <c r="BQ188" s="84"/>
      <c r="BS188" s="6"/>
      <c r="BT188" s="6"/>
      <c r="BU188" s="6"/>
      <c r="BV188" s="2"/>
      <c r="BW188" s="10"/>
      <c r="BY188" s="2"/>
      <c r="BZ188" s="8"/>
      <c r="CA188" s="9"/>
      <c r="CB188" s="1"/>
      <c r="CD188" s="178"/>
      <c r="CE188" s="178"/>
      <c r="CF188" s="178"/>
      <c r="CG188" s="178"/>
    </row>
    <row r="189" spans="5:85" x14ac:dyDescent="0.3">
      <c r="E189" s="4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53"/>
      <c r="W189" s="53"/>
      <c r="X189" s="67"/>
      <c r="Y189" s="5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94"/>
      <c r="BJ189" s="94"/>
      <c r="BK189" s="94"/>
      <c r="BL189" s="94"/>
      <c r="BM189" s="94"/>
      <c r="BN189" s="85"/>
      <c r="BO189" s="85"/>
      <c r="BQ189" s="84"/>
      <c r="BS189" s="6"/>
      <c r="BT189" s="6"/>
      <c r="BU189" s="6"/>
      <c r="BV189" s="2"/>
      <c r="BW189" s="10"/>
      <c r="BY189" s="2"/>
      <c r="BZ189" s="8"/>
      <c r="CA189" s="9"/>
      <c r="CB189" s="1"/>
      <c r="CD189" s="178"/>
      <c r="CE189" s="178"/>
      <c r="CF189" s="178"/>
      <c r="CG189" s="178"/>
    </row>
    <row r="190" spans="5:85" x14ac:dyDescent="0.3">
      <c r="E190" s="4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53"/>
      <c r="W190" s="53"/>
      <c r="X190" s="67"/>
      <c r="Y190" s="5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94"/>
      <c r="BJ190" s="94"/>
      <c r="BK190" s="94"/>
      <c r="BL190" s="94"/>
      <c r="BM190" s="94"/>
      <c r="BN190" s="85"/>
      <c r="BO190" s="85"/>
      <c r="BQ190" s="84"/>
      <c r="BS190" s="6"/>
      <c r="BT190" s="6"/>
      <c r="BU190" s="6"/>
      <c r="BV190" s="2"/>
      <c r="BW190" s="10"/>
      <c r="BY190" s="2"/>
      <c r="BZ190" s="8"/>
      <c r="CA190" s="9"/>
      <c r="CB190" s="1"/>
      <c r="CD190" s="178"/>
      <c r="CE190" s="178"/>
      <c r="CF190" s="178"/>
      <c r="CG190" s="178"/>
    </row>
    <row r="191" spans="5:85" ht="18" customHeight="1" x14ac:dyDescent="0.3">
      <c r="E191" s="4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53"/>
      <c r="W191" s="53"/>
      <c r="X191" s="67"/>
      <c r="Y191" s="5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94"/>
      <c r="BJ191" s="94"/>
      <c r="BK191" s="94"/>
      <c r="BL191" s="94"/>
      <c r="BM191" s="94"/>
      <c r="BN191" s="85"/>
      <c r="BO191" s="85"/>
      <c r="BQ191" s="84"/>
      <c r="BS191" s="6"/>
      <c r="BT191" s="6"/>
      <c r="BU191" s="6"/>
      <c r="BV191" s="2"/>
      <c r="BW191" s="10"/>
      <c r="BY191" s="2"/>
      <c r="BZ191" s="8"/>
      <c r="CA191" s="9"/>
      <c r="CB191" s="1"/>
      <c r="CD191" s="178"/>
      <c r="CE191" s="178"/>
      <c r="CF191" s="178"/>
      <c r="CG191" s="178"/>
    </row>
    <row r="192" spans="5:85" ht="18.600000000000001" customHeight="1" x14ac:dyDescent="0.3">
      <c r="E192" s="4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53"/>
      <c r="W192" s="53"/>
      <c r="X192" s="67"/>
      <c r="Y192" s="5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94"/>
      <c r="BJ192" s="94"/>
      <c r="BK192" s="94"/>
      <c r="BL192" s="94"/>
      <c r="BM192" s="94"/>
      <c r="BN192" s="85"/>
      <c r="BO192" s="85"/>
      <c r="BQ192" s="84"/>
      <c r="BS192" s="6"/>
      <c r="BT192" s="6"/>
      <c r="BU192" s="6"/>
      <c r="BV192" s="2"/>
      <c r="BW192" s="10"/>
      <c r="BY192" s="2"/>
      <c r="BZ192" s="8"/>
      <c r="CA192" s="9"/>
      <c r="CB192" s="1"/>
      <c r="CD192" s="178"/>
      <c r="CE192" s="178"/>
      <c r="CF192" s="178"/>
      <c r="CG192" s="178"/>
    </row>
    <row r="193" spans="5:85" s="38" customFormat="1" ht="19.95" customHeight="1" x14ac:dyDescent="0.3">
      <c r="E193" s="35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55"/>
      <c r="W193" s="55"/>
      <c r="X193" s="67"/>
      <c r="Y193" s="2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94"/>
      <c r="BJ193" s="94"/>
      <c r="BK193" s="94"/>
      <c r="BL193" s="94"/>
      <c r="BM193" s="94"/>
      <c r="BN193" s="90"/>
      <c r="BO193" s="90"/>
      <c r="BP193" s="91"/>
      <c r="BQ193" s="92"/>
      <c r="BS193" s="39"/>
      <c r="BT193" s="39"/>
      <c r="BU193" s="39"/>
      <c r="BV193" s="37"/>
      <c r="BW193" s="40"/>
      <c r="BY193" s="37"/>
      <c r="BZ193" s="41"/>
      <c r="CA193" s="42"/>
      <c r="CB193" s="36"/>
      <c r="CD193" s="180"/>
      <c r="CE193" s="180"/>
      <c r="CF193" s="180"/>
      <c r="CG193" s="180"/>
    </row>
    <row r="194" spans="5:85" s="28" customFormat="1" ht="38.4" customHeight="1" x14ac:dyDescent="0.3">
      <c r="E194" s="4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53"/>
      <c r="W194" s="53"/>
      <c r="X194" s="67"/>
      <c r="Y194" s="5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94"/>
      <c r="BJ194" s="94"/>
      <c r="BK194" s="94"/>
      <c r="BL194" s="94"/>
      <c r="BM194" s="94"/>
      <c r="BN194" s="85"/>
      <c r="BO194" s="85"/>
      <c r="BP194" s="93"/>
      <c r="BQ194" s="88"/>
      <c r="BS194" s="29"/>
      <c r="BT194" s="29"/>
      <c r="BU194" s="29"/>
      <c r="BV194" s="27"/>
      <c r="BW194" s="30"/>
      <c r="BY194" s="27"/>
      <c r="BZ194" s="31"/>
      <c r="CA194" s="32"/>
      <c r="CB194" s="26"/>
      <c r="CD194" s="179"/>
      <c r="CE194" s="179"/>
      <c r="CF194" s="179"/>
      <c r="CG194" s="179"/>
    </row>
    <row r="195" spans="5:85" x14ac:dyDescent="0.3">
      <c r="E195" s="4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53"/>
      <c r="W195" s="53"/>
      <c r="X195" s="67"/>
      <c r="Y195" s="5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94"/>
      <c r="BJ195" s="94"/>
      <c r="BK195" s="94"/>
      <c r="BL195" s="94"/>
      <c r="BM195" s="94"/>
      <c r="BN195" s="85"/>
      <c r="BO195" s="85"/>
      <c r="BQ195" s="84"/>
      <c r="BS195" s="6"/>
      <c r="BT195" s="6"/>
      <c r="BU195" s="6"/>
      <c r="BV195" s="2"/>
      <c r="BW195" s="10"/>
      <c r="BY195" s="2"/>
      <c r="BZ195" s="8"/>
      <c r="CA195" s="9"/>
      <c r="CB195" s="1"/>
      <c r="CD195" s="178"/>
      <c r="CE195" s="178"/>
      <c r="CF195" s="178"/>
      <c r="CG195" s="178"/>
    </row>
    <row r="196" spans="5:85" x14ac:dyDescent="0.3">
      <c r="E196" s="4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53"/>
      <c r="W196" s="53"/>
      <c r="X196" s="67"/>
      <c r="Y196" s="5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94"/>
      <c r="BJ196" s="94"/>
      <c r="BK196" s="94"/>
      <c r="BL196" s="94"/>
      <c r="BM196" s="94"/>
      <c r="BN196" s="85"/>
      <c r="BO196" s="85"/>
      <c r="BQ196" s="84"/>
      <c r="BS196" s="6"/>
      <c r="BT196" s="6"/>
      <c r="BU196" s="6"/>
      <c r="BV196" s="2"/>
      <c r="BW196" s="10"/>
      <c r="BY196" s="2"/>
      <c r="BZ196" s="8"/>
      <c r="CA196" s="9"/>
      <c r="CB196" s="1"/>
      <c r="CD196" s="178"/>
      <c r="CE196" s="178"/>
      <c r="CF196" s="178"/>
      <c r="CG196" s="178"/>
    </row>
    <row r="197" spans="5:85" x14ac:dyDescent="0.3">
      <c r="E197" s="4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53"/>
      <c r="W197" s="53"/>
      <c r="X197" s="67"/>
      <c r="Y197" s="5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94"/>
      <c r="BJ197" s="94"/>
      <c r="BK197" s="94"/>
      <c r="BL197" s="94"/>
      <c r="BM197" s="94"/>
      <c r="BN197" s="85"/>
      <c r="BO197" s="85"/>
      <c r="BQ197" s="84"/>
      <c r="BS197" s="6"/>
      <c r="BT197" s="6"/>
      <c r="BU197" s="6"/>
      <c r="BV197" s="2"/>
      <c r="BW197" s="10"/>
      <c r="BY197" s="2"/>
      <c r="BZ197" s="8"/>
      <c r="CA197" s="9"/>
      <c r="CB197" s="1"/>
      <c r="CD197" s="178"/>
      <c r="CE197" s="178"/>
      <c r="CF197" s="178"/>
      <c r="CG197" s="178"/>
    </row>
    <row r="198" spans="5:85" x14ac:dyDescent="0.3">
      <c r="E198" s="4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53"/>
      <c r="W198" s="53"/>
      <c r="X198" s="67"/>
      <c r="Y198" s="5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94"/>
      <c r="BJ198" s="94"/>
      <c r="BK198" s="94"/>
      <c r="BL198" s="94"/>
      <c r="BM198" s="94"/>
      <c r="BN198" s="85"/>
      <c r="BO198" s="85"/>
      <c r="BQ198" s="84"/>
      <c r="BS198" s="6"/>
      <c r="BT198" s="6"/>
      <c r="BU198" s="6"/>
      <c r="BV198" s="2"/>
      <c r="BW198" s="10"/>
      <c r="BY198" s="2"/>
      <c r="BZ198" s="8"/>
      <c r="CA198" s="9"/>
      <c r="CB198" s="1"/>
      <c r="CD198" s="178"/>
      <c r="CE198" s="178"/>
      <c r="CF198" s="178"/>
      <c r="CG198" s="178"/>
    </row>
    <row r="199" spans="5:85" x14ac:dyDescent="0.3">
      <c r="E199" s="4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53"/>
      <c r="W199" s="53"/>
      <c r="X199" s="67"/>
      <c r="Y199" s="5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94"/>
      <c r="BJ199" s="94"/>
      <c r="BK199" s="94"/>
      <c r="BL199" s="94"/>
      <c r="BM199" s="94"/>
      <c r="BN199" s="85"/>
      <c r="BO199" s="85"/>
      <c r="BQ199" s="84"/>
      <c r="BS199" s="6"/>
      <c r="BT199" s="6"/>
      <c r="BU199" s="6"/>
      <c r="BV199" s="2"/>
      <c r="BW199" s="10"/>
      <c r="BY199" s="2"/>
      <c r="BZ199" s="8"/>
      <c r="CA199" s="9"/>
      <c r="CB199" s="1"/>
      <c r="CD199" s="178"/>
      <c r="CE199" s="178"/>
      <c r="CF199" s="178"/>
      <c r="CG199" s="178"/>
    </row>
    <row r="200" spans="5:85" x14ac:dyDescent="0.3">
      <c r="E200" s="4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53"/>
      <c r="W200" s="53"/>
      <c r="X200" s="67"/>
      <c r="Y200" s="5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94"/>
      <c r="BJ200" s="94"/>
      <c r="BK200" s="94"/>
      <c r="BL200" s="94"/>
      <c r="BM200" s="94"/>
      <c r="BN200" s="85"/>
      <c r="BO200" s="85"/>
      <c r="BQ200" s="84"/>
      <c r="BS200" s="6"/>
      <c r="BT200" s="6"/>
      <c r="BU200" s="6"/>
      <c r="BV200" s="2"/>
      <c r="BW200" s="10"/>
      <c r="BY200" s="2"/>
      <c r="BZ200" s="8"/>
      <c r="CA200" s="9"/>
      <c r="CB200" s="1"/>
      <c r="CD200" s="178"/>
      <c r="CE200" s="178"/>
      <c r="CF200" s="178"/>
      <c r="CG200" s="178"/>
    </row>
    <row r="201" spans="5:85" x14ac:dyDescent="0.3">
      <c r="E201" s="4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53"/>
      <c r="W201" s="53"/>
      <c r="X201" s="67"/>
      <c r="Y201" s="5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94"/>
      <c r="BJ201" s="94"/>
      <c r="BK201" s="94"/>
      <c r="BL201" s="94"/>
      <c r="BM201" s="94"/>
      <c r="BN201" s="85"/>
      <c r="BO201" s="85"/>
      <c r="BQ201" s="84"/>
      <c r="BS201" s="6"/>
      <c r="BT201" s="6"/>
      <c r="BU201" s="6"/>
      <c r="BV201" s="2"/>
      <c r="BW201" s="10"/>
      <c r="BY201" s="2"/>
      <c r="BZ201" s="8"/>
      <c r="CA201" s="9"/>
      <c r="CB201" s="1"/>
      <c r="CD201" s="178"/>
      <c r="CE201" s="178"/>
      <c r="CF201" s="178"/>
      <c r="CG201" s="178"/>
    </row>
    <row r="202" spans="5:85" x14ac:dyDescent="0.3">
      <c r="E202" s="4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53"/>
      <c r="W202" s="53"/>
      <c r="X202" s="67"/>
      <c r="Y202" s="5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94"/>
      <c r="BJ202" s="94"/>
      <c r="BK202" s="94"/>
      <c r="BL202" s="94"/>
      <c r="BM202" s="94"/>
      <c r="BN202" s="85"/>
      <c r="BO202" s="85"/>
      <c r="BQ202" s="84"/>
      <c r="BS202" s="6"/>
      <c r="BT202" s="6"/>
      <c r="BU202" s="6"/>
      <c r="BV202" s="2"/>
      <c r="BW202" s="10"/>
      <c r="BY202" s="2"/>
      <c r="BZ202" s="8"/>
      <c r="CA202" s="9"/>
      <c r="CB202" s="1"/>
      <c r="CD202" s="178"/>
      <c r="CE202" s="178"/>
      <c r="CF202" s="178"/>
      <c r="CG202" s="178"/>
    </row>
    <row r="203" spans="5:85" x14ac:dyDescent="0.3">
      <c r="E203" s="4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53"/>
      <c r="W203" s="53"/>
      <c r="X203" s="67"/>
      <c r="Y203" s="5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94"/>
      <c r="BJ203" s="94"/>
      <c r="BK203" s="94"/>
      <c r="BL203" s="94"/>
      <c r="BM203" s="94"/>
      <c r="BN203" s="85"/>
      <c r="BO203" s="85"/>
      <c r="BQ203" s="84"/>
      <c r="BS203" s="6"/>
      <c r="BT203" s="6"/>
      <c r="BU203" s="6"/>
      <c r="BV203" s="2"/>
      <c r="BW203" s="10"/>
      <c r="BY203" s="2"/>
      <c r="BZ203" s="8"/>
      <c r="CA203" s="9"/>
      <c r="CB203" s="1"/>
      <c r="CD203" s="178"/>
      <c r="CE203" s="178"/>
      <c r="CF203" s="178"/>
      <c r="CG203" s="178"/>
    </row>
    <row r="204" spans="5:85" x14ac:dyDescent="0.3">
      <c r="E204" s="4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53"/>
      <c r="W204" s="53"/>
      <c r="X204" s="67"/>
      <c r="Y204" s="5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94"/>
      <c r="BJ204" s="94"/>
      <c r="BK204" s="94"/>
      <c r="BL204" s="94"/>
      <c r="BM204" s="94"/>
      <c r="BN204" s="85"/>
      <c r="BO204" s="85"/>
      <c r="BQ204" s="84"/>
      <c r="BS204" s="6"/>
      <c r="BT204" s="6"/>
      <c r="BU204" s="6"/>
      <c r="BV204" s="2"/>
      <c r="BW204" s="10"/>
      <c r="BY204" s="2"/>
      <c r="BZ204" s="8"/>
      <c r="CA204" s="9"/>
      <c r="CB204" s="1"/>
      <c r="CD204" s="178"/>
      <c r="CE204" s="178"/>
      <c r="CF204" s="178"/>
      <c r="CG204" s="178"/>
    </row>
    <row r="205" spans="5:85" x14ac:dyDescent="0.3">
      <c r="E205" s="4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53"/>
      <c r="W205" s="53"/>
      <c r="X205" s="67"/>
      <c r="Y205" s="5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94"/>
      <c r="BJ205" s="94"/>
      <c r="BK205" s="94"/>
      <c r="BL205" s="94"/>
      <c r="BM205" s="94"/>
      <c r="BN205" s="85"/>
      <c r="BO205" s="85"/>
      <c r="BQ205" s="84"/>
      <c r="BS205" s="6"/>
      <c r="BT205" s="6"/>
      <c r="BU205" s="6"/>
      <c r="BV205" s="2"/>
      <c r="BW205" s="10"/>
      <c r="BY205" s="2"/>
      <c r="BZ205" s="8"/>
      <c r="CA205" s="9"/>
      <c r="CB205" s="1"/>
      <c r="CD205" s="178"/>
      <c r="CE205" s="178"/>
      <c r="CF205" s="178"/>
      <c r="CG205" s="178"/>
    </row>
    <row r="206" spans="5:85" x14ac:dyDescent="0.3">
      <c r="E206" s="4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53"/>
      <c r="W206" s="53"/>
      <c r="X206" s="67"/>
      <c r="Y206" s="5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94"/>
      <c r="BJ206" s="94"/>
      <c r="BK206" s="94"/>
      <c r="BL206" s="94"/>
      <c r="BM206" s="94"/>
      <c r="BN206" s="85"/>
      <c r="BO206" s="85"/>
      <c r="BQ206" s="84"/>
      <c r="BS206" s="6"/>
      <c r="BT206" s="6"/>
      <c r="BU206" s="6"/>
      <c r="BV206" s="2"/>
      <c r="BW206" s="10"/>
      <c r="BY206" s="2"/>
      <c r="BZ206" s="8"/>
      <c r="CA206" s="9"/>
      <c r="CB206" s="1"/>
      <c r="CD206" s="178"/>
      <c r="CE206" s="178"/>
      <c r="CF206" s="178"/>
      <c r="CG206" s="178"/>
    </row>
    <row r="207" spans="5:85" x14ac:dyDescent="0.3">
      <c r="E207" s="4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53"/>
      <c r="W207" s="53"/>
      <c r="X207" s="67"/>
      <c r="Y207" s="5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94"/>
      <c r="BJ207" s="94"/>
      <c r="BK207" s="94"/>
      <c r="BL207" s="94"/>
      <c r="BM207" s="94"/>
      <c r="BN207" s="85"/>
      <c r="BO207" s="85"/>
      <c r="BQ207" s="84"/>
      <c r="BS207" s="6"/>
      <c r="BT207" s="6"/>
      <c r="BU207" s="6"/>
      <c r="BV207" s="2"/>
      <c r="BW207" s="10"/>
      <c r="BY207" s="2"/>
      <c r="BZ207" s="8"/>
      <c r="CA207" s="9"/>
      <c r="CB207" s="1"/>
      <c r="CD207" s="178"/>
      <c r="CE207" s="178"/>
      <c r="CF207" s="178"/>
      <c r="CG207" s="178"/>
    </row>
    <row r="208" spans="5:85" x14ac:dyDescent="0.3">
      <c r="E208" s="4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53"/>
      <c r="W208" s="53"/>
      <c r="X208" s="67"/>
      <c r="Y208" s="5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94"/>
      <c r="BJ208" s="94"/>
      <c r="BK208" s="94"/>
      <c r="BL208" s="94"/>
      <c r="BM208" s="94"/>
      <c r="BN208" s="85"/>
      <c r="BO208" s="85"/>
      <c r="BQ208" s="84"/>
      <c r="BS208" s="6"/>
      <c r="BT208" s="6"/>
      <c r="BU208" s="6"/>
      <c r="BV208" s="2"/>
      <c r="BW208" s="10"/>
      <c r="BY208" s="2"/>
      <c r="BZ208" s="8"/>
      <c r="CA208" s="9"/>
      <c r="CB208" s="1"/>
      <c r="CD208" s="178"/>
      <c r="CE208" s="178"/>
      <c r="CF208" s="178"/>
      <c r="CG208" s="178"/>
    </row>
    <row r="209" spans="5:85" x14ac:dyDescent="0.3">
      <c r="E209" s="4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53"/>
      <c r="W209" s="53"/>
      <c r="X209" s="67"/>
      <c r="Y209" s="5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94"/>
      <c r="BJ209" s="94"/>
      <c r="BK209" s="94"/>
      <c r="BL209" s="94"/>
      <c r="BM209" s="94"/>
      <c r="BN209" s="85"/>
      <c r="BO209" s="85"/>
      <c r="BQ209" s="84"/>
      <c r="BS209" s="6"/>
      <c r="BT209" s="6"/>
      <c r="BU209" s="6"/>
      <c r="BV209" s="2"/>
      <c r="BW209" s="10"/>
      <c r="BY209" s="2"/>
      <c r="BZ209" s="8"/>
      <c r="CA209" s="9"/>
      <c r="CB209" s="1"/>
      <c r="CD209" s="178"/>
      <c r="CE209" s="178"/>
      <c r="CF209" s="178"/>
      <c r="CG209" s="178"/>
    </row>
    <row r="210" spans="5:85" x14ac:dyDescent="0.3">
      <c r="E210" s="4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53"/>
      <c r="W210" s="53"/>
      <c r="X210" s="67"/>
      <c r="Y210" s="5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94"/>
      <c r="BJ210" s="94"/>
      <c r="BK210" s="94"/>
      <c r="BL210" s="94"/>
      <c r="BM210" s="94"/>
      <c r="BN210" s="85"/>
      <c r="BO210" s="85"/>
      <c r="BQ210" s="84"/>
      <c r="BS210" s="6"/>
      <c r="BT210" s="6"/>
      <c r="BU210" s="6"/>
      <c r="BV210" s="2"/>
      <c r="BW210" s="10"/>
      <c r="BY210" s="2"/>
      <c r="BZ210" s="8"/>
      <c r="CA210" s="9"/>
      <c r="CB210" s="1"/>
      <c r="CD210" s="178"/>
      <c r="CE210" s="178"/>
      <c r="CF210" s="178"/>
      <c r="CG210" s="178"/>
    </row>
    <row r="211" spans="5:85" x14ac:dyDescent="0.3">
      <c r="E211" s="4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53"/>
      <c r="W211" s="53"/>
      <c r="X211" s="67"/>
      <c r="Y211" s="5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94"/>
      <c r="BJ211" s="94"/>
      <c r="BK211" s="94"/>
      <c r="BL211" s="94"/>
      <c r="BM211" s="94"/>
      <c r="BN211" s="85"/>
      <c r="BO211" s="85"/>
      <c r="BQ211" s="84"/>
      <c r="BS211" s="6"/>
      <c r="BT211" s="6"/>
      <c r="BU211" s="6"/>
      <c r="BV211" s="2"/>
      <c r="BW211" s="10"/>
      <c r="BY211" s="2"/>
      <c r="BZ211" s="8"/>
      <c r="CA211" s="9"/>
      <c r="CB211" s="1"/>
      <c r="CD211" s="178"/>
      <c r="CE211" s="178"/>
      <c r="CF211" s="178"/>
      <c r="CG211" s="178"/>
    </row>
    <row r="212" spans="5:85" x14ac:dyDescent="0.3">
      <c r="E212" s="4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53"/>
      <c r="W212" s="53"/>
      <c r="X212" s="67"/>
      <c r="Y212" s="5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94"/>
      <c r="BJ212" s="94"/>
      <c r="BK212" s="94"/>
      <c r="BL212" s="94"/>
      <c r="BM212" s="94"/>
      <c r="BN212" s="85"/>
      <c r="BO212" s="85"/>
      <c r="BQ212" s="84"/>
      <c r="BS212" s="6"/>
      <c r="BT212" s="6"/>
      <c r="BU212" s="6"/>
      <c r="BV212" s="2"/>
      <c r="BW212" s="10"/>
      <c r="BY212" s="2"/>
      <c r="BZ212" s="8"/>
      <c r="CA212" s="9"/>
      <c r="CB212" s="1"/>
      <c r="CD212" s="178"/>
      <c r="CE212" s="178"/>
      <c r="CF212" s="178"/>
      <c r="CG212" s="178"/>
    </row>
    <row r="213" spans="5:85" x14ac:dyDescent="0.3">
      <c r="E213" s="4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53"/>
      <c r="W213" s="53"/>
      <c r="X213" s="67"/>
      <c r="Y213" s="5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94"/>
      <c r="BJ213" s="94"/>
      <c r="BK213" s="94"/>
      <c r="BL213" s="94"/>
      <c r="BM213" s="94"/>
      <c r="BN213" s="85"/>
      <c r="BO213" s="85"/>
      <c r="BQ213" s="84"/>
      <c r="BS213" s="6"/>
      <c r="BT213" s="6"/>
      <c r="BU213" s="6"/>
      <c r="BV213" s="2"/>
      <c r="BW213" s="10"/>
      <c r="BY213" s="2"/>
      <c r="BZ213" s="8"/>
      <c r="CA213" s="9"/>
      <c r="CB213" s="1"/>
      <c r="CD213" s="178"/>
      <c r="CE213" s="178"/>
      <c r="CF213" s="178"/>
      <c r="CG213" s="178"/>
    </row>
    <row r="214" spans="5:85" x14ac:dyDescent="0.3">
      <c r="E214" s="4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53"/>
      <c r="W214" s="53"/>
      <c r="X214" s="67"/>
      <c r="Y214" s="5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94"/>
      <c r="BJ214" s="94"/>
      <c r="BK214" s="94"/>
      <c r="BL214" s="94"/>
      <c r="BM214" s="94"/>
      <c r="BN214" s="85"/>
      <c r="BO214" s="85"/>
      <c r="BQ214" s="84"/>
      <c r="BS214" s="6"/>
      <c r="BT214" s="6"/>
      <c r="BU214" s="6"/>
      <c r="BV214" s="2"/>
      <c r="BW214" s="10"/>
      <c r="BY214" s="2"/>
      <c r="BZ214" s="8"/>
      <c r="CA214" s="9"/>
      <c r="CB214" s="1"/>
      <c r="CD214" s="178"/>
      <c r="CE214" s="178"/>
      <c r="CF214" s="178"/>
      <c r="CG214" s="178"/>
    </row>
    <row r="215" spans="5:85" x14ac:dyDescent="0.3">
      <c r="E215" s="4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53"/>
      <c r="W215" s="53"/>
      <c r="X215" s="67"/>
      <c r="Y215" s="5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94"/>
      <c r="BJ215" s="94"/>
      <c r="BK215" s="94"/>
      <c r="BL215" s="94"/>
      <c r="BM215" s="94"/>
      <c r="BN215" s="85"/>
      <c r="BO215" s="85"/>
      <c r="BQ215" s="84"/>
      <c r="BS215" s="6"/>
      <c r="BT215" s="6"/>
      <c r="BU215" s="6"/>
      <c r="BV215" s="2"/>
      <c r="BW215" s="10"/>
      <c r="BY215" s="2"/>
      <c r="BZ215" s="8"/>
      <c r="CA215" s="9"/>
      <c r="CB215" s="1"/>
      <c r="CD215" s="178"/>
      <c r="CE215" s="178"/>
      <c r="CF215" s="178"/>
      <c r="CG215" s="178"/>
    </row>
    <row r="216" spans="5:85" x14ac:dyDescent="0.3">
      <c r="E216" s="4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53"/>
      <c r="W216" s="53"/>
      <c r="X216" s="67"/>
      <c r="Y216" s="5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94"/>
      <c r="BJ216" s="94"/>
      <c r="BK216" s="94"/>
      <c r="BL216" s="94"/>
      <c r="BM216" s="94"/>
      <c r="BN216" s="85"/>
      <c r="BO216" s="85"/>
      <c r="BQ216" s="84"/>
      <c r="BS216" s="6"/>
      <c r="BT216" s="6"/>
      <c r="BU216" s="6"/>
      <c r="BV216" s="2"/>
      <c r="BW216" s="10"/>
      <c r="BY216" s="2"/>
      <c r="BZ216" s="8"/>
      <c r="CA216" s="9"/>
      <c r="CB216" s="1"/>
      <c r="CD216" s="178"/>
      <c r="CE216" s="178"/>
      <c r="CF216" s="178"/>
      <c r="CG216" s="178"/>
    </row>
    <row r="217" spans="5:85" x14ac:dyDescent="0.3">
      <c r="E217" s="4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53"/>
      <c r="W217" s="53"/>
      <c r="X217" s="67"/>
      <c r="Y217" s="5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94"/>
      <c r="BJ217" s="94"/>
      <c r="BK217" s="94"/>
      <c r="BL217" s="94"/>
      <c r="BM217" s="94"/>
      <c r="BN217" s="85"/>
      <c r="BO217" s="85"/>
      <c r="BQ217" s="84"/>
      <c r="BS217" s="6"/>
      <c r="BT217" s="6"/>
      <c r="BU217" s="6"/>
      <c r="BV217" s="2"/>
      <c r="BW217" s="10"/>
      <c r="BY217" s="2"/>
      <c r="BZ217" s="8"/>
      <c r="CA217" s="9"/>
      <c r="CB217" s="1"/>
      <c r="CD217" s="178"/>
      <c r="CE217" s="178"/>
      <c r="CF217" s="178"/>
      <c r="CG217" s="178"/>
    </row>
    <row r="218" spans="5:85" x14ac:dyDescent="0.3">
      <c r="E218" s="4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53"/>
      <c r="W218" s="53"/>
      <c r="X218" s="67"/>
      <c r="Y218" s="5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94"/>
      <c r="BJ218" s="94"/>
      <c r="BK218" s="94"/>
      <c r="BL218" s="94"/>
      <c r="BM218" s="94"/>
      <c r="BN218" s="85"/>
      <c r="BO218" s="85"/>
      <c r="BQ218" s="84"/>
      <c r="BS218" s="6"/>
      <c r="BT218" s="6"/>
      <c r="BU218" s="6"/>
      <c r="BV218" s="2"/>
      <c r="BW218" s="10"/>
      <c r="BY218" s="2"/>
      <c r="BZ218" s="8"/>
      <c r="CA218" s="9"/>
      <c r="CB218" s="1"/>
      <c r="CD218" s="178"/>
      <c r="CE218" s="178"/>
      <c r="CF218" s="178"/>
      <c r="CG218" s="178"/>
    </row>
    <row r="219" spans="5:85" x14ac:dyDescent="0.3">
      <c r="E219" s="4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53"/>
      <c r="W219" s="53"/>
      <c r="X219" s="67"/>
      <c r="Y219" s="5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94"/>
      <c r="BJ219" s="94"/>
      <c r="BK219" s="94"/>
      <c r="BL219" s="94"/>
      <c r="BM219" s="94"/>
      <c r="BN219" s="85"/>
      <c r="BO219" s="85"/>
      <c r="BQ219" s="84"/>
      <c r="BS219" s="6"/>
      <c r="BT219" s="6"/>
      <c r="BU219" s="6"/>
      <c r="BV219" s="2"/>
      <c r="BW219" s="10"/>
      <c r="BY219" s="2"/>
      <c r="BZ219" s="8"/>
      <c r="CA219" s="9"/>
      <c r="CB219" s="1"/>
      <c r="CD219" s="178"/>
      <c r="CE219" s="178"/>
      <c r="CF219" s="178"/>
      <c r="CG219" s="178"/>
    </row>
    <row r="220" spans="5:85" x14ac:dyDescent="0.3">
      <c r="E220" s="4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53"/>
      <c r="W220" s="53"/>
      <c r="X220" s="67"/>
      <c r="Y220" s="5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94"/>
      <c r="BJ220" s="94"/>
      <c r="BK220" s="94"/>
      <c r="BL220" s="94"/>
      <c r="BM220" s="94"/>
      <c r="BN220" s="85"/>
      <c r="BO220" s="85"/>
      <c r="BQ220" s="84"/>
      <c r="BS220" s="6"/>
      <c r="BT220" s="6"/>
      <c r="BU220" s="6"/>
      <c r="BV220" s="2"/>
      <c r="BW220" s="10"/>
      <c r="BY220" s="2"/>
      <c r="BZ220" s="8"/>
      <c r="CA220" s="9"/>
      <c r="CB220" s="1"/>
      <c r="CD220" s="178"/>
      <c r="CE220" s="178"/>
      <c r="CF220" s="178"/>
      <c r="CG220" s="178"/>
    </row>
    <row r="221" spans="5:85" x14ac:dyDescent="0.3">
      <c r="E221" s="4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53"/>
      <c r="W221" s="53"/>
      <c r="X221" s="67"/>
      <c r="Y221" s="5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94"/>
      <c r="BJ221" s="94"/>
      <c r="BK221" s="94"/>
      <c r="BL221" s="94"/>
      <c r="BM221" s="94"/>
      <c r="BN221" s="85"/>
      <c r="BO221" s="85"/>
      <c r="BQ221" s="84"/>
      <c r="BS221" s="6"/>
      <c r="BT221" s="6"/>
      <c r="BU221" s="6"/>
      <c r="BV221" s="2"/>
      <c r="BW221" s="10"/>
      <c r="BY221" s="2"/>
      <c r="BZ221" s="8"/>
      <c r="CA221" s="9"/>
      <c r="CB221" s="1"/>
      <c r="CD221" s="178"/>
      <c r="CE221" s="178"/>
      <c r="CF221" s="178"/>
      <c r="CG221" s="178"/>
    </row>
    <row r="222" spans="5:85" x14ac:dyDescent="0.3">
      <c r="E222" s="4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53"/>
      <c r="W222" s="53"/>
      <c r="X222" s="67"/>
      <c r="Y222" s="5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94"/>
      <c r="BJ222" s="94"/>
      <c r="BK222" s="94"/>
      <c r="BL222" s="94"/>
      <c r="BM222" s="94"/>
      <c r="BN222" s="85"/>
      <c r="BO222" s="85"/>
      <c r="BQ222" s="84"/>
      <c r="BS222" s="6"/>
      <c r="BT222" s="6"/>
      <c r="BU222" s="6"/>
      <c r="BV222" s="2"/>
      <c r="BW222" s="10"/>
      <c r="BY222" s="2"/>
      <c r="BZ222" s="8"/>
      <c r="CA222" s="9"/>
      <c r="CB222" s="1"/>
      <c r="CD222" s="178"/>
      <c r="CE222" s="178"/>
      <c r="CF222" s="178"/>
      <c r="CG222" s="178"/>
    </row>
    <row r="223" spans="5:85" x14ac:dyDescent="0.3">
      <c r="E223" s="4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53"/>
      <c r="W223" s="53"/>
      <c r="X223" s="67"/>
      <c r="Y223" s="5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94"/>
      <c r="BJ223" s="94"/>
      <c r="BK223" s="94"/>
      <c r="BL223" s="94"/>
      <c r="BM223" s="94"/>
      <c r="BN223" s="85"/>
      <c r="BO223" s="85"/>
      <c r="BQ223" s="84"/>
      <c r="BS223" s="6"/>
      <c r="BT223" s="6"/>
      <c r="BU223" s="6"/>
      <c r="BV223" s="2"/>
      <c r="BW223" s="10"/>
      <c r="BY223" s="2"/>
      <c r="BZ223" s="8"/>
      <c r="CA223" s="9"/>
      <c r="CB223" s="1"/>
      <c r="CD223" s="178"/>
      <c r="CE223" s="178"/>
      <c r="CF223" s="178"/>
      <c r="CG223" s="178"/>
    </row>
    <row r="224" spans="5:85" x14ac:dyDescent="0.3">
      <c r="E224" s="4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53"/>
      <c r="W224" s="53"/>
      <c r="X224" s="67"/>
      <c r="Y224" s="5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94"/>
      <c r="BJ224" s="94"/>
      <c r="BK224" s="94"/>
      <c r="BL224" s="94"/>
      <c r="BM224" s="94"/>
      <c r="BN224" s="85"/>
      <c r="BO224" s="85"/>
      <c r="BQ224" s="84"/>
      <c r="BS224" s="6"/>
      <c r="BT224" s="6"/>
      <c r="BU224" s="6"/>
      <c r="BV224" s="2"/>
      <c r="BW224" s="10"/>
      <c r="BY224" s="2"/>
      <c r="BZ224" s="8"/>
      <c r="CA224" s="9"/>
      <c r="CB224" s="1"/>
      <c r="CD224" s="178"/>
      <c r="CE224" s="178"/>
      <c r="CF224" s="178"/>
      <c r="CG224" s="178"/>
    </row>
    <row r="225" spans="5:85" x14ac:dyDescent="0.3">
      <c r="E225" s="4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53"/>
      <c r="W225" s="53"/>
      <c r="X225" s="67"/>
      <c r="Y225" s="5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94"/>
      <c r="BJ225" s="94"/>
      <c r="BK225" s="94"/>
      <c r="BL225" s="94"/>
      <c r="BM225" s="94"/>
      <c r="BN225" s="85"/>
      <c r="BO225" s="85"/>
      <c r="BQ225" s="84"/>
      <c r="BS225" s="6"/>
      <c r="BT225" s="6"/>
      <c r="BU225" s="6"/>
      <c r="BV225" s="2"/>
      <c r="BW225" s="10"/>
      <c r="BY225" s="2"/>
      <c r="BZ225" s="8"/>
      <c r="CA225" s="9"/>
      <c r="CB225" s="1"/>
      <c r="CD225" s="178"/>
      <c r="CE225" s="178"/>
      <c r="CF225" s="178"/>
      <c r="CG225" s="178"/>
    </row>
    <row r="226" spans="5:85" x14ac:dyDescent="0.3">
      <c r="E226" s="4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53"/>
      <c r="W226" s="53"/>
      <c r="X226" s="67"/>
      <c r="Y226" s="5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94"/>
      <c r="BJ226" s="94"/>
      <c r="BK226" s="94"/>
      <c r="BL226" s="94"/>
      <c r="BM226" s="94"/>
      <c r="BN226" s="85"/>
      <c r="BO226" s="85"/>
      <c r="BQ226" s="84"/>
      <c r="BS226" s="6"/>
      <c r="BT226" s="6"/>
      <c r="BU226" s="6"/>
      <c r="BV226" s="2"/>
      <c r="BW226" s="10"/>
      <c r="BY226" s="2"/>
      <c r="BZ226" s="8"/>
      <c r="CA226" s="9"/>
      <c r="CB226" s="1"/>
      <c r="CD226" s="178"/>
      <c r="CE226" s="178"/>
      <c r="CF226" s="178"/>
      <c r="CG226" s="178"/>
    </row>
    <row r="227" spans="5:85" x14ac:dyDescent="0.3">
      <c r="E227" s="4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53"/>
      <c r="W227" s="53"/>
      <c r="X227" s="67"/>
      <c r="Y227" s="5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94"/>
      <c r="BJ227" s="94"/>
      <c r="BK227" s="94"/>
      <c r="BL227" s="94"/>
      <c r="BM227" s="94"/>
      <c r="BN227" s="85"/>
      <c r="BO227" s="85"/>
      <c r="BQ227" s="84"/>
      <c r="BS227" s="6"/>
      <c r="BT227" s="6"/>
      <c r="BU227" s="6"/>
      <c r="BV227" s="2"/>
      <c r="BW227" s="10"/>
      <c r="BY227" s="2"/>
      <c r="BZ227" s="8"/>
      <c r="CA227" s="9"/>
      <c r="CB227" s="1"/>
      <c r="CD227" s="178"/>
      <c r="CE227" s="178"/>
      <c r="CF227" s="178"/>
      <c r="CG227" s="178"/>
    </row>
    <row r="228" spans="5:85" x14ac:dyDescent="0.3">
      <c r="E228" s="4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53"/>
      <c r="W228" s="53"/>
      <c r="X228" s="67"/>
      <c r="Y228" s="5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94"/>
      <c r="BJ228" s="94"/>
      <c r="BK228" s="94"/>
      <c r="BL228" s="94"/>
      <c r="BM228" s="94"/>
      <c r="BN228" s="85"/>
      <c r="BO228" s="85"/>
      <c r="BQ228" s="84"/>
      <c r="BS228" s="6"/>
      <c r="BT228" s="6"/>
      <c r="BU228" s="6"/>
      <c r="BV228" s="2"/>
      <c r="BW228" s="10"/>
      <c r="BY228" s="2"/>
      <c r="BZ228" s="8"/>
      <c r="CA228" s="9"/>
      <c r="CB228" s="1"/>
      <c r="CD228" s="178"/>
      <c r="CE228" s="178"/>
      <c r="CF228" s="178"/>
      <c r="CG228" s="178"/>
    </row>
    <row r="229" spans="5:85" x14ac:dyDescent="0.3">
      <c r="E229" s="4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53"/>
      <c r="W229" s="53"/>
      <c r="X229" s="67"/>
      <c r="Y229" s="5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94"/>
      <c r="BJ229" s="94"/>
      <c r="BK229" s="94"/>
      <c r="BL229" s="94"/>
      <c r="BM229" s="94"/>
      <c r="BN229" s="85"/>
      <c r="BO229" s="85"/>
      <c r="BQ229" s="84"/>
      <c r="BS229" s="6"/>
      <c r="BT229" s="6"/>
      <c r="BU229" s="6"/>
      <c r="BV229" s="2"/>
      <c r="BW229" s="10"/>
      <c r="BY229" s="2"/>
      <c r="BZ229" s="8"/>
      <c r="CA229" s="9"/>
      <c r="CB229" s="1"/>
      <c r="CD229" s="178"/>
      <c r="CE229" s="178"/>
      <c r="CF229" s="178"/>
      <c r="CG229" s="178"/>
    </row>
    <row r="230" spans="5:85" x14ac:dyDescent="0.3">
      <c r="E230" s="4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53"/>
      <c r="W230" s="53"/>
      <c r="X230" s="67"/>
      <c r="Y230" s="5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94"/>
      <c r="BJ230" s="94"/>
      <c r="BK230" s="94"/>
      <c r="BL230" s="94"/>
      <c r="BM230" s="94"/>
      <c r="BN230" s="85"/>
      <c r="BO230" s="85"/>
      <c r="BQ230" s="84"/>
      <c r="BS230" s="6"/>
      <c r="BT230" s="6"/>
      <c r="BU230" s="6"/>
      <c r="BV230" s="2"/>
      <c r="BW230" s="10"/>
      <c r="BY230" s="2"/>
      <c r="BZ230" s="8"/>
      <c r="CA230" s="9"/>
      <c r="CB230" s="1"/>
      <c r="CD230" s="178"/>
      <c r="CE230" s="178"/>
      <c r="CF230" s="178"/>
      <c r="CG230" s="178"/>
    </row>
    <row r="231" spans="5:85" x14ac:dyDescent="0.3">
      <c r="E231" s="4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53"/>
      <c r="W231" s="53"/>
      <c r="X231" s="67"/>
      <c r="Y231" s="5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94"/>
      <c r="BJ231" s="94"/>
      <c r="BK231" s="94"/>
      <c r="BL231" s="94"/>
      <c r="BM231" s="94"/>
      <c r="BN231" s="85"/>
      <c r="BO231" s="85"/>
      <c r="BQ231" s="84"/>
      <c r="BS231" s="6"/>
      <c r="BT231" s="6"/>
      <c r="BU231" s="6"/>
      <c r="BV231" s="2"/>
      <c r="BW231" s="10"/>
      <c r="BY231" s="2"/>
      <c r="BZ231" s="8"/>
      <c r="CA231" s="9"/>
      <c r="CB231" s="1"/>
      <c r="CD231" s="178"/>
      <c r="CE231" s="178"/>
      <c r="CF231" s="178"/>
      <c r="CG231" s="178"/>
    </row>
    <row r="232" spans="5:85" x14ac:dyDescent="0.3">
      <c r="E232" s="4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53"/>
      <c r="W232" s="53"/>
      <c r="X232" s="67"/>
      <c r="Y232" s="5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94"/>
      <c r="BJ232" s="94"/>
      <c r="BK232" s="94"/>
      <c r="BL232" s="94"/>
      <c r="BM232" s="94"/>
      <c r="BN232" s="85"/>
      <c r="BO232" s="85"/>
      <c r="BQ232" s="84"/>
      <c r="BS232" s="6"/>
      <c r="BT232" s="6"/>
      <c r="BU232" s="6"/>
      <c r="BV232" s="2"/>
      <c r="BW232" s="10"/>
      <c r="BY232" s="2"/>
      <c r="BZ232" s="8"/>
      <c r="CA232" s="9"/>
      <c r="CB232" s="1"/>
      <c r="CD232" s="178"/>
      <c r="CE232" s="178"/>
      <c r="CF232" s="178"/>
      <c r="CG232" s="178"/>
    </row>
    <row r="233" spans="5:85" x14ac:dyDescent="0.3">
      <c r="E233" s="4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53"/>
      <c r="W233" s="53"/>
      <c r="X233" s="67"/>
      <c r="Y233" s="5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94"/>
      <c r="BJ233" s="94"/>
      <c r="BK233" s="94"/>
      <c r="BL233" s="94"/>
      <c r="BM233" s="94"/>
      <c r="BN233" s="85"/>
      <c r="BO233" s="85"/>
      <c r="BQ233" s="84"/>
      <c r="BS233" s="6"/>
      <c r="BT233" s="6"/>
      <c r="BU233" s="6"/>
      <c r="BV233" s="2"/>
      <c r="BW233" s="10"/>
      <c r="BY233" s="2"/>
      <c r="BZ233" s="8"/>
      <c r="CA233" s="9"/>
      <c r="CB233" s="1"/>
      <c r="CD233" s="178"/>
      <c r="CE233" s="178"/>
      <c r="CF233" s="178"/>
      <c r="CG233" s="178"/>
    </row>
    <row r="234" spans="5:85" x14ac:dyDescent="0.3">
      <c r="E234" s="4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53"/>
      <c r="W234" s="53"/>
      <c r="X234" s="67"/>
      <c r="Y234" s="5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94"/>
      <c r="BJ234" s="94"/>
      <c r="BK234" s="94"/>
      <c r="BL234" s="94"/>
      <c r="BM234" s="94"/>
      <c r="BN234" s="85"/>
      <c r="BO234" s="85"/>
      <c r="BQ234" s="84"/>
      <c r="BS234" s="6"/>
      <c r="BT234" s="6"/>
      <c r="BU234" s="6"/>
      <c r="BV234" s="2"/>
      <c r="BW234" s="10"/>
      <c r="BY234" s="2"/>
      <c r="BZ234" s="8"/>
      <c r="CA234" s="9"/>
      <c r="CB234" s="1"/>
      <c r="CD234" s="178"/>
      <c r="CE234" s="178"/>
      <c r="CF234" s="178"/>
      <c r="CG234" s="178"/>
    </row>
    <row r="235" spans="5:85" x14ac:dyDescent="0.3">
      <c r="E235" s="4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53"/>
      <c r="W235" s="53"/>
      <c r="X235" s="67"/>
      <c r="Y235" s="5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94"/>
      <c r="BJ235" s="94"/>
      <c r="BK235" s="94"/>
      <c r="BL235" s="94"/>
      <c r="BM235" s="94"/>
      <c r="BN235" s="85"/>
      <c r="BO235" s="85"/>
      <c r="BQ235" s="84"/>
      <c r="BS235" s="6"/>
      <c r="BT235" s="6"/>
      <c r="BU235" s="6"/>
      <c r="BV235" s="2"/>
      <c r="BW235" s="10"/>
      <c r="BY235" s="2"/>
      <c r="BZ235" s="8"/>
      <c r="CA235" s="9"/>
      <c r="CB235" s="1"/>
      <c r="CD235" s="178"/>
      <c r="CE235" s="178"/>
      <c r="CF235" s="178"/>
      <c r="CG235" s="178"/>
    </row>
    <row r="236" spans="5:85" x14ac:dyDescent="0.3">
      <c r="E236" s="4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53"/>
      <c r="W236" s="53"/>
      <c r="X236" s="67"/>
      <c r="Y236" s="5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94"/>
      <c r="BJ236" s="94"/>
      <c r="BK236" s="94"/>
      <c r="BL236" s="94"/>
      <c r="BM236" s="94"/>
      <c r="BN236" s="85"/>
      <c r="BO236" s="85"/>
      <c r="BQ236" s="84"/>
      <c r="BS236" s="6"/>
      <c r="BT236" s="6"/>
      <c r="BU236" s="6"/>
      <c r="BV236" s="2"/>
      <c r="BW236" s="10"/>
      <c r="BY236" s="2"/>
      <c r="BZ236" s="8"/>
      <c r="CA236" s="9"/>
      <c r="CB236" s="1"/>
      <c r="CD236" s="178"/>
      <c r="CE236" s="178"/>
      <c r="CF236" s="178"/>
      <c r="CG236" s="178"/>
    </row>
    <row r="237" spans="5:85" x14ac:dyDescent="0.3">
      <c r="E237" s="4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53"/>
      <c r="W237" s="53"/>
      <c r="X237" s="67"/>
      <c r="Y237" s="5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94"/>
      <c r="BJ237" s="94"/>
      <c r="BK237" s="94"/>
      <c r="BL237" s="94"/>
      <c r="BM237" s="94"/>
      <c r="BN237" s="85"/>
      <c r="BO237" s="85"/>
      <c r="BQ237" s="84"/>
      <c r="BS237" s="6"/>
      <c r="BT237" s="6"/>
      <c r="BU237" s="6"/>
      <c r="BV237" s="2"/>
      <c r="BW237" s="10"/>
      <c r="BY237" s="2"/>
      <c r="BZ237" s="8"/>
      <c r="CA237" s="9"/>
      <c r="CB237" s="1"/>
      <c r="CD237" s="178"/>
      <c r="CE237" s="178"/>
      <c r="CF237" s="178"/>
      <c r="CG237" s="178"/>
    </row>
    <row r="238" spans="5:85" x14ac:dyDescent="0.3">
      <c r="E238" s="4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53"/>
      <c r="W238" s="53"/>
      <c r="X238" s="67"/>
      <c r="Y238" s="5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94"/>
      <c r="BJ238" s="94"/>
      <c r="BK238" s="94"/>
      <c r="BL238" s="94"/>
      <c r="BM238" s="94"/>
      <c r="BN238" s="85"/>
      <c r="BO238" s="85"/>
      <c r="BQ238" s="84"/>
      <c r="BS238" s="6"/>
      <c r="BT238" s="6"/>
      <c r="BU238" s="6"/>
      <c r="BV238" s="2"/>
      <c r="BW238" s="10"/>
      <c r="BY238" s="2"/>
      <c r="BZ238" s="8"/>
      <c r="CA238" s="9"/>
      <c r="CB238" s="1"/>
      <c r="CD238" s="178"/>
      <c r="CE238" s="178"/>
      <c r="CF238" s="178"/>
      <c r="CG238" s="178"/>
    </row>
    <row r="239" spans="5:85" x14ac:dyDescent="0.3">
      <c r="E239" s="4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53"/>
      <c r="W239" s="53"/>
      <c r="X239" s="67"/>
      <c r="Y239" s="5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94"/>
      <c r="BJ239" s="94"/>
      <c r="BK239" s="94"/>
      <c r="BL239" s="94"/>
      <c r="BM239" s="94"/>
      <c r="BN239" s="85"/>
      <c r="BO239" s="85"/>
      <c r="BQ239" s="84"/>
      <c r="BS239" s="6"/>
      <c r="BT239" s="6"/>
      <c r="BU239" s="6"/>
      <c r="BV239" s="2"/>
      <c r="BW239" s="10"/>
      <c r="BY239" s="2"/>
      <c r="BZ239" s="8"/>
      <c r="CA239" s="9"/>
      <c r="CB239" s="1"/>
      <c r="CD239" s="178"/>
      <c r="CE239" s="178"/>
      <c r="CF239" s="178"/>
      <c r="CG239" s="178"/>
    </row>
    <row r="240" spans="5:85" x14ac:dyDescent="0.3">
      <c r="E240" s="4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53"/>
      <c r="W240" s="53"/>
      <c r="X240" s="67"/>
      <c r="Y240" s="5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94"/>
      <c r="BJ240" s="94"/>
      <c r="BK240" s="94"/>
      <c r="BL240" s="94"/>
      <c r="BM240" s="94"/>
      <c r="BN240" s="85"/>
      <c r="BO240" s="85"/>
      <c r="BQ240" s="84"/>
      <c r="BS240" s="6"/>
      <c r="BT240" s="6"/>
      <c r="BU240" s="6"/>
      <c r="BV240" s="2"/>
      <c r="BW240" s="10"/>
      <c r="BY240" s="2"/>
      <c r="BZ240" s="8"/>
      <c r="CA240" s="9"/>
      <c r="CB240" s="1"/>
      <c r="CD240" s="178"/>
      <c r="CE240" s="178"/>
      <c r="CF240" s="178"/>
      <c r="CG240" s="178"/>
    </row>
    <row r="241" spans="5:85" x14ac:dyDescent="0.3">
      <c r="E241" s="4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53"/>
      <c r="W241" s="53"/>
      <c r="X241" s="67"/>
      <c r="Y241" s="5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94"/>
      <c r="BJ241" s="94"/>
      <c r="BK241" s="94"/>
      <c r="BL241" s="94"/>
      <c r="BM241" s="94"/>
      <c r="BN241" s="85"/>
      <c r="BO241" s="85"/>
      <c r="BQ241" s="84"/>
      <c r="BS241" s="6"/>
      <c r="BT241" s="6"/>
      <c r="BU241" s="6"/>
      <c r="BV241" s="2"/>
      <c r="BW241" s="10"/>
      <c r="BY241" s="2"/>
      <c r="BZ241" s="8"/>
      <c r="CA241" s="9"/>
      <c r="CB241" s="1"/>
      <c r="CD241" s="178"/>
      <c r="CE241" s="178"/>
      <c r="CF241" s="178"/>
      <c r="CG241" s="178"/>
    </row>
    <row r="242" spans="5:85" x14ac:dyDescent="0.3">
      <c r="E242" s="4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53"/>
      <c r="W242" s="53"/>
      <c r="X242" s="67"/>
      <c r="Y242" s="5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94"/>
      <c r="BJ242" s="94"/>
      <c r="BK242" s="94"/>
      <c r="BL242" s="94"/>
      <c r="BM242" s="94"/>
      <c r="BN242" s="85"/>
      <c r="BO242" s="85"/>
      <c r="BQ242" s="84"/>
      <c r="BS242" s="6"/>
      <c r="BT242" s="6"/>
      <c r="BU242" s="6"/>
      <c r="BV242" s="2"/>
      <c r="BW242" s="10"/>
      <c r="BY242" s="2"/>
      <c r="BZ242" s="8"/>
      <c r="CA242" s="9"/>
      <c r="CB242" s="1"/>
      <c r="CD242" s="178"/>
      <c r="CE242" s="178"/>
      <c r="CF242" s="178"/>
      <c r="CG242" s="178"/>
    </row>
    <row r="243" spans="5:85" x14ac:dyDescent="0.3">
      <c r="E243" s="4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53"/>
      <c r="W243" s="53"/>
      <c r="X243" s="67"/>
      <c r="Y243" s="5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94"/>
      <c r="BJ243" s="94"/>
      <c r="BK243" s="94"/>
      <c r="BL243" s="94"/>
      <c r="BM243" s="94"/>
      <c r="BN243" s="85"/>
      <c r="BO243" s="85"/>
      <c r="BQ243" s="84"/>
      <c r="BS243" s="6"/>
      <c r="BT243" s="6"/>
      <c r="BU243" s="6"/>
      <c r="BV243" s="2"/>
      <c r="BW243" s="10"/>
      <c r="BY243" s="2"/>
      <c r="BZ243" s="8"/>
      <c r="CA243" s="9"/>
      <c r="CB243" s="1"/>
      <c r="CD243" s="178"/>
      <c r="CE243" s="178"/>
      <c r="CF243" s="178"/>
      <c r="CG243" s="178"/>
    </row>
    <row r="244" spans="5:85" x14ac:dyDescent="0.3">
      <c r="E244" s="4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53"/>
      <c r="W244" s="53"/>
      <c r="X244" s="67"/>
      <c r="Y244" s="5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94"/>
      <c r="BJ244" s="94"/>
      <c r="BK244" s="94"/>
      <c r="BL244" s="94"/>
      <c r="BM244" s="94"/>
      <c r="BN244" s="85"/>
      <c r="BO244" s="85"/>
      <c r="BQ244" s="84"/>
      <c r="BS244" s="6"/>
      <c r="BT244" s="6"/>
      <c r="BU244" s="6"/>
      <c r="BV244" s="2"/>
      <c r="BW244" s="10"/>
      <c r="BY244" s="2"/>
      <c r="BZ244" s="8"/>
      <c r="CA244" s="9"/>
      <c r="CB244" s="1"/>
      <c r="CD244" s="178"/>
      <c r="CE244" s="178"/>
      <c r="CF244" s="178"/>
      <c r="CG244" s="178"/>
    </row>
    <row r="245" spans="5:85" x14ac:dyDescent="0.3">
      <c r="E245" s="4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53"/>
      <c r="W245" s="53"/>
      <c r="X245" s="67"/>
      <c r="Y245" s="5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94"/>
      <c r="BJ245" s="94"/>
      <c r="BK245" s="94"/>
      <c r="BL245" s="94"/>
      <c r="BM245" s="94"/>
      <c r="BN245" s="85"/>
      <c r="BO245" s="85"/>
      <c r="BQ245" s="84"/>
      <c r="BS245" s="6"/>
      <c r="BT245" s="6"/>
      <c r="BU245" s="6"/>
      <c r="BV245" s="2"/>
      <c r="BW245" s="10"/>
      <c r="BY245" s="2"/>
      <c r="BZ245" s="8"/>
      <c r="CA245" s="9"/>
      <c r="CB245" s="1"/>
      <c r="CD245" s="178"/>
      <c r="CE245" s="178"/>
      <c r="CF245" s="178"/>
      <c r="CG245" s="178"/>
    </row>
    <row r="246" spans="5:85" x14ac:dyDescent="0.3">
      <c r="E246" s="4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53"/>
      <c r="W246" s="53"/>
      <c r="X246" s="67"/>
      <c r="Y246" s="5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94"/>
      <c r="BJ246" s="94"/>
      <c r="BK246" s="94"/>
      <c r="BL246" s="94"/>
      <c r="BM246" s="94"/>
      <c r="BN246" s="85"/>
      <c r="BO246" s="85"/>
      <c r="BQ246" s="84"/>
      <c r="BS246" s="6"/>
      <c r="BT246" s="6"/>
      <c r="BU246" s="6"/>
      <c r="BV246" s="2"/>
      <c r="BW246" s="10"/>
      <c r="BY246" s="2"/>
      <c r="BZ246" s="8"/>
      <c r="CA246" s="9"/>
      <c r="CB246" s="1"/>
      <c r="CD246" s="178"/>
      <c r="CE246" s="178"/>
      <c r="CF246" s="178"/>
      <c r="CG246" s="178"/>
    </row>
    <row r="247" spans="5:85" x14ac:dyDescent="0.3">
      <c r="E247" s="4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53"/>
      <c r="W247" s="53"/>
      <c r="X247" s="67"/>
      <c r="Y247" s="5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94"/>
      <c r="BJ247" s="94"/>
      <c r="BK247" s="94"/>
      <c r="BL247" s="94"/>
      <c r="BM247" s="94"/>
      <c r="BN247" s="85"/>
      <c r="BO247" s="85"/>
      <c r="BQ247" s="84"/>
      <c r="BS247" s="6"/>
      <c r="BT247" s="6"/>
      <c r="BU247" s="6"/>
      <c r="BV247" s="2"/>
      <c r="BW247" s="10"/>
      <c r="BY247" s="2"/>
      <c r="BZ247" s="8"/>
      <c r="CA247" s="9"/>
      <c r="CB247" s="1"/>
      <c r="CD247" s="178"/>
      <c r="CE247" s="178"/>
      <c r="CF247" s="178"/>
      <c r="CG247" s="178"/>
    </row>
    <row r="248" spans="5:85" x14ac:dyDescent="0.3">
      <c r="E248" s="4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53"/>
      <c r="W248" s="53"/>
      <c r="X248" s="67"/>
      <c r="Y248" s="5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94"/>
      <c r="BJ248" s="94"/>
      <c r="BK248" s="94"/>
      <c r="BL248" s="94"/>
      <c r="BM248" s="94"/>
      <c r="BN248" s="85"/>
      <c r="BO248" s="85"/>
      <c r="BQ248" s="84"/>
      <c r="BS248" s="6"/>
      <c r="BT248" s="6"/>
      <c r="BU248" s="6"/>
      <c r="BV248" s="2"/>
      <c r="BW248" s="10"/>
      <c r="BY248" s="2"/>
      <c r="BZ248" s="8"/>
      <c r="CA248" s="9"/>
      <c r="CB248" s="1"/>
      <c r="CD248" s="178"/>
      <c r="CE248" s="178"/>
      <c r="CF248" s="178"/>
      <c r="CG248" s="178"/>
    </row>
    <row r="249" spans="5:85" x14ac:dyDescent="0.3">
      <c r="E249" s="4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53"/>
      <c r="W249" s="53"/>
      <c r="X249" s="67"/>
      <c r="Y249" s="5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94"/>
      <c r="BJ249" s="94"/>
      <c r="BK249" s="94"/>
      <c r="BL249" s="94"/>
      <c r="BM249" s="94"/>
      <c r="BN249" s="85"/>
      <c r="BO249" s="85"/>
      <c r="BQ249" s="84"/>
      <c r="BS249" s="6"/>
      <c r="BT249" s="6"/>
      <c r="BU249" s="6"/>
      <c r="BV249" s="2"/>
      <c r="BW249" s="10"/>
      <c r="BY249" s="2"/>
      <c r="BZ249" s="8"/>
      <c r="CA249" s="9"/>
      <c r="CB249" s="1"/>
      <c r="CD249" s="178"/>
      <c r="CE249" s="178"/>
      <c r="CF249" s="178"/>
      <c r="CG249" s="178"/>
    </row>
    <row r="250" spans="5:85" x14ac:dyDescent="0.3">
      <c r="E250" s="4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53"/>
      <c r="W250" s="53"/>
      <c r="X250" s="67"/>
      <c r="Y250" s="5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94"/>
      <c r="BJ250" s="94"/>
      <c r="BK250" s="94"/>
      <c r="BL250" s="94"/>
      <c r="BM250" s="94"/>
      <c r="BN250" s="85"/>
      <c r="BO250" s="85"/>
      <c r="BQ250" s="84"/>
      <c r="BS250" s="6"/>
      <c r="BT250" s="6"/>
      <c r="BU250" s="6"/>
      <c r="BV250" s="2"/>
      <c r="BW250" s="10"/>
      <c r="BY250" s="2"/>
      <c r="BZ250" s="8"/>
      <c r="CA250" s="9"/>
      <c r="CB250" s="1"/>
      <c r="CD250" s="178"/>
      <c r="CE250" s="178"/>
      <c r="CF250" s="178"/>
      <c r="CG250" s="178"/>
    </row>
    <row r="251" spans="5:85" x14ac:dyDescent="0.3">
      <c r="E251" s="4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53"/>
      <c r="W251" s="53"/>
      <c r="X251" s="67"/>
      <c r="Y251" s="5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94"/>
      <c r="BJ251" s="94"/>
      <c r="BK251" s="94"/>
      <c r="BL251" s="94"/>
      <c r="BM251" s="94"/>
      <c r="BN251" s="85"/>
      <c r="BO251" s="85"/>
      <c r="BQ251" s="84"/>
      <c r="BS251" s="6"/>
      <c r="BT251" s="6"/>
      <c r="BU251" s="6"/>
      <c r="BV251" s="2"/>
      <c r="BW251" s="10"/>
      <c r="BY251" s="2"/>
      <c r="BZ251" s="8"/>
      <c r="CA251" s="9"/>
      <c r="CB251" s="1"/>
      <c r="CD251" s="178"/>
      <c r="CE251" s="178"/>
      <c r="CF251" s="178"/>
      <c r="CG251" s="178"/>
    </row>
    <row r="252" spans="5:85" x14ac:dyDescent="0.3">
      <c r="E252" s="4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53"/>
      <c r="W252" s="53"/>
      <c r="X252" s="67"/>
      <c r="Y252" s="5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94"/>
      <c r="BJ252" s="94"/>
      <c r="BK252" s="94"/>
      <c r="BL252" s="94"/>
      <c r="BM252" s="94"/>
      <c r="BN252" s="85"/>
      <c r="BO252" s="85"/>
      <c r="BQ252" s="84"/>
      <c r="BS252" s="6"/>
      <c r="BT252" s="6"/>
      <c r="BU252" s="6"/>
      <c r="BV252" s="2"/>
      <c r="BW252" s="10"/>
      <c r="BY252" s="2"/>
      <c r="BZ252" s="8"/>
      <c r="CA252" s="9"/>
      <c r="CB252" s="1"/>
      <c r="CD252" s="178"/>
      <c r="CE252" s="178"/>
      <c r="CF252" s="178"/>
      <c r="CG252" s="178"/>
    </row>
    <row r="253" spans="5:85" x14ac:dyDescent="0.3">
      <c r="E253" s="4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53"/>
      <c r="W253" s="53"/>
      <c r="X253" s="67"/>
      <c r="Y253" s="5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94"/>
      <c r="BJ253" s="94"/>
      <c r="BK253" s="94"/>
      <c r="BL253" s="94"/>
      <c r="BM253" s="94"/>
      <c r="BN253" s="85"/>
      <c r="BO253" s="85"/>
      <c r="BQ253" s="84"/>
      <c r="BS253" s="6"/>
      <c r="BT253" s="6"/>
      <c r="BU253" s="6"/>
      <c r="BV253" s="2"/>
      <c r="BW253" s="10"/>
      <c r="BY253" s="2"/>
      <c r="BZ253" s="8"/>
      <c r="CA253" s="9"/>
      <c r="CB253" s="1"/>
      <c r="CD253" s="178"/>
      <c r="CE253" s="178"/>
      <c r="CF253" s="178"/>
      <c r="CG253" s="178"/>
    </row>
    <row r="254" spans="5:85" x14ac:dyDescent="0.3">
      <c r="E254" s="4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53"/>
      <c r="W254" s="53"/>
      <c r="X254" s="67"/>
      <c r="Y254" s="5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94"/>
      <c r="BJ254" s="94"/>
      <c r="BK254" s="94"/>
      <c r="BL254" s="94"/>
      <c r="BM254" s="94"/>
      <c r="BN254" s="85"/>
      <c r="BO254" s="85"/>
      <c r="BQ254" s="84"/>
      <c r="BS254" s="6"/>
      <c r="BT254" s="6"/>
      <c r="BU254" s="6"/>
      <c r="BV254" s="2"/>
      <c r="BW254" s="10"/>
      <c r="BY254" s="2"/>
      <c r="BZ254" s="8"/>
      <c r="CA254" s="9"/>
      <c r="CB254" s="1"/>
      <c r="CD254" s="178"/>
      <c r="CE254" s="178"/>
      <c r="CF254" s="178"/>
      <c r="CG254" s="178"/>
    </row>
    <row r="255" spans="5:85" x14ac:dyDescent="0.3">
      <c r="E255" s="4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53"/>
      <c r="W255" s="53"/>
      <c r="X255" s="67"/>
      <c r="Y255" s="5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94"/>
      <c r="BJ255" s="94"/>
      <c r="BK255" s="94"/>
      <c r="BL255" s="94"/>
      <c r="BM255" s="94"/>
      <c r="BN255" s="85"/>
      <c r="BO255" s="85"/>
      <c r="BQ255" s="84"/>
      <c r="BS255" s="6"/>
      <c r="BT255" s="6"/>
      <c r="BU255" s="6"/>
      <c r="BV255" s="2"/>
      <c r="BW255" s="10"/>
      <c r="BY255" s="2"/>
      <c r="BZ255" s="8"/>
      <c r="CA255" s="9"/>
      <c r="CB255" s="1"/>
      <c r="CD255" s="178"/>
      <c r="CE255" s="178"/>
      <c r="CF255" s="178"/>
      <c r="CG255" s="178"/>
    </row>
    <row r="256" spans="5:85" x14ac:dyDescent="0.3">
      <c r="E256" s="4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53"/>
      <c r="W256" s="53"/>
      <c r="X256" s="67"/>
      <c r="Y256" s="5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94"/>
      <c r="BJ256" s="94"/>
      <c r="BK256" s="94"/>
      <c r="BL256" s="94"/>
      <c r="BM256" s="94"/>
      <c r="BN256" s="85"/>
      <c r="BO256" s="85"/>
      <c r="BQ256" s="84"/>
      <c r="BS256" s="6"/>
      <c r="BT256" s="6"/>
      <c r="BU256" s="6"/>
      <c r="BV256" s="2"/>
      <c r="BW256" s="10"/>
      <c r="BY256" s="2"/>
      <c r="BZ256" s="8"/>
      <c r="CA256" s="9"/>
      <c r="CB256" s="1"/>
      <c r="CD256" s="178"/>
      <c r="CE256" s="178"/>
      <c r="CF256" s="178"/>
      <c r="CG256" s="178"/>
    </row>
    <row r="257" spans="5:85" x14ac:dyDescent="0.3">
      <c r="E257" s="4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53"/>
      <c r="W257" s="53"/>
      <c r="X257" s="67"/>
      <c r="Y257" s="5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94"/>
      <c r="BJ257" s="94"/>
      <c r="BK257" s="94"/>
      <c r="BL257" s="94"/>
      <c r="BM257" s="94"/>
      <c r="BN257" s="85"/>
      <c r="BO257" s="85"/>
      <c r="BQ257" s="84"/>
      <c r="BS257" s="6"/>
      <c r="BT257" s="6"/>
      <c r="BU257" s="6"/>
      <c r="BV257" s="2"/>
      <c r="BW257" s="10"/>
      <c r="BY257" s="2"/>
      <c r="BZ257" s="8"/>
      <c r="CA257" s="9"/>
      <c r="CB257" s="1"/>
      <c r="CD257" s="178"/>
      <c r="CE257" s="178"/>
      <c r="CF257" s="178"/>
      <c r="CG257" s="178"/>
    </row>
    <row r="258" spans="5:85" x14ac:dyDescent="0.3">
      <c r="E258" s="4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53"/>
      <c r="W258" s="53"/>
      <c r="X258" s="67"/>
      <c r="Y258" s="5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94"/>
      <c r="BJ258" s="94"/>
      <c r="BK258" s="94"/>
      <c r="BL258" s="94"/>
      <c r="BM258" s="94"/>
      <c r="BN258" s="85"/>
      <c r="BO258" s="85"/>
      <c r="BQ258" s="84"/>
      <c r="BS258" s="6"/>
      <c r="BT258" s="6"/>
      <c r="BU258" s="6"/>
      <c r="BV258" s="2"/>
      <c r="BW258" s="10"/>
      <c r="BY258" s="2"/>
      <c r="BZ258" s="8"/>
      <c r="CA258" s="9"/>
      <c r="CB258" s="1"/>
      <c r="CD258" s="178"/>
      <c r="CE258" s="178"/>
      <c r="CF258" s="178"/>
      <c r="CG258" s="178"/>
    </row>
    <row r="259" spans="5:85" x14ac:dyDescent="0.3">
      <c r="E259" s="4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53"/>
      <c r="W259" s="53"/>
      <c r="X259" s="67"/>
      <c r="Y259" s="5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94"/>
      <c r="BJ259" s="94"/>
      <c r="BK259" s="94"/>
      <c r="BL259" s="94"/>
      <c r="BM259" s="94"/>
      <c r="BN259" s="85"/>
      <c r="BO259" s="85"/>
      <c r="BQ259" s="84"/>
      <c r="BS259" s="6"/>
      <c r="BT259" s="6"/>
      <c r="BU259" s="6"/>
      <c r="BV259" s="2"/>
      <c r="BW259" s="10"/>
      <c r="BY259" s="2"/>
      <c r="BZ259" s="8"/>
      <c r="CA259" s="9"/>
      <c r="CB259" s="1"/>
      <c r="CD259" s="178"/>
      <c r="CE259" s="178"/>
      <c r="CF259" s="178"/>
      <c r="CG259" s="178"/>
    </row>
    <row r="260" spans="5:85" x14ac:dyDescent="0.3">
      <c r="E260" s="4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53"/>
      <c r="W260" s="53"/>
      <c r="X260" s="67"/>
      <c r="Y260" s="5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94"/>
      <c r="BJ260" s="94"/>
      <c r="BK260" s="94"/>
      <c r="BL260" s="94"/>
      <c r="BM260" s="94"/>
      <c r="BN260" s="85"/>
      <c r="BO260" s="85"/>
      <c r="BQ260" s="84"/>
      <c r="BS260" s="6"/>
      <c r="BT260" s="6"/>
      <c r="BU260" s="6"/>
      <c r="BV260" s="2"/>
      <c r="BW260" s="10"/>
      <c r="BY260" s="2"/>
      <c r="BZ260" s="8"/>
      <c r="CA260" s="9"/>
      <c r="CB260" s="1"/>
      <c r="CD260" s="178"/>
      <c r="CE260" s="178"/>
      <c r="CF260" s="178"/>
      <c r="CG260" s="178"/>
    </row>
    <row r="261" spans="5:85" x14ac:dyDescent="0.3">
      <c r="E261" s="4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53"/>
      <c r="W261" s="53"/>
      <c r="X261" s="67"/>
      <c r="Y261" s="5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94"/>
      <c r="BJ261" s="94"/>
      <c r="BK261" s="94"/>
      <c r="BL261" s="94"/>
      <c r="BM261" s="94"/>
      <c r="BN261" s="85"/>
      <c r="BO261" s="85"/>
      <c r="BQ261" s="84"/>
      <c r="BS261" s="6"/>
      <c r="BT261" s="6"/>
      <c r="BU261" s="6"/>
      <c r="BV261" s="2"/>
      <c r="BW261" s="10"/>
      <c r="BY261" s="2"/>
      <c r="BZ261" s="8"/>
      <c r="CA261" s="9"/>
      <c r="CB261" s="1"/>
      <c r="CD261" s="178"/>
      <c r="CE261" s="178"/>
      <c r="CF261" s="178"/>
      <c r="CG261" s="178"/>
    </row>
    <row r="262" spans="5:85" x14ac:dyDescent="0.3">
      <c r="E262" s="4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53"/>
      <c r="W262" s="53"/>
      <c r="X262" s="67"/>
      <c r="Y262" s="5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94"/>
      <c r="BJ262" s="94"/>
      <c r="BK262" s="94"/>
      <c r="BL262" s="94"/>
      <c r="BM262" s="94"/>
      <c r="BN262" s="85"/>
      <c r="BO262" s="85"/>
      <c r="BQ262" s="84"/>
      <c r="BS262" s="6"/>
      <c r="BT262" s="6"/>
      <c r="BU262" s="6"/>
      <c r="BV262" s="2"/>
      <c r="BW262" s="10"/>
      <c r="BY262" s="2"/>
      <c r="BZ262" s="8"/>
      <c r="CA262" s="9"/>
      <c r="CB262" s="1"/>
      <c r="CD262" s="178"/>
      <c r="CE262" s="178"/>
      <c r="CF262" s="178"/>
      <c r="CG262" s="178"/>
    </row>
    <row r="263" spans="5:85" x14ac:dyDescent="0.3">
      <c r="E263" s="4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53"/>
      <c r="W263" s="53"/>
      <c r="X263" s="67"/>
      <c r="Y263" s="5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94"/>
      <c r="BJ263" s="94"/>
      <c r="BK263" s="94"/>
      <c r="BL263" s="94"/>
      <c r="BM263" s="94"/>
      <c r="BN263" s="85"/>
      <c r="BO263" s="85"/>
      <c r="BQ263" s="84"/>
      <c r="BS263" s="6"/>
      <c r="BT263" s="6"/>
      <c r="BU263" s="6"/>
      <c r="BV263" s="2"/>
      <c r="BW263" s="10"/>
      <c r="BY263" s="2"/>
      <c r="BZ263" s="8"/>
      <c r="CA263" s="9"/>
      <c r="CB263" s="1"/>
      <c r="CD263" s="178"/>
      <c r="CE263" s="178"/>
      <c r="CF263" s="178"/>
      <c r="CG263" s="178"/>
    </row>
    <row r="264" spans="5:85" x14ac:dyDescent="0.3">
      <c r="E264" s="4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53"/>
      <c r="W264" s="53"/>
      <c r="X264" s="67"/>
      <c r="Y264" s="5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94"/>
      <c r="BJ264" s="94"/>
      <c r="BK264" s="94"/>
      <c r="BL264" s="94"/>
      <c r="BM264" s="94"/>
      <c r="BN264" s="85"/>
      <c r="BO264" s="85"/>
      <c r="BQ264" s="84"/>
      <c r="BS264" s="6"/>
      <c r="BT264" s="6"/>
      <c r="BU264" s="6"/>
      <c r="BV264" s="2"/>
      <c r="BW264" s="10"/>
      <c r="BY264" s="2"/>
      <c r="BZ264" s="8"/>
      <c r="CA264" s="9"/>
      <c r="CB264" s="1"/>
      <c r="CD264" s="178"/>
      <c r="CE264" s="178"/>
      <c r="CF264" s="178"/>
      <c r="CG264" s="178"/>
    </row>
    <row r="265" spans="5:85" x14ac:dyDescent="0.3">
      <c r="E265" s="4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53"/>
      <c r="W265" s="53"/>
      <c r="X265" s="67"/>
      <c r="Y265" s="5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94"/>
      <c r="BJ265" s="94"/>
      <c r="BK265" s="94"/>
      <c r="BL265" s="94"/>
      <c r="BM265" s="94"/>
      <c r="BN265" s="85"/>
      <c r="BO265" s="85"/>
      <c r="BQ265" s="84"/>
      <c r="BS265" s="6"/>
      <c r="BT265" s="6"/>
      <c r="BU265" s="6"/>
      <c r="BV265" s="2"/>
      <c r="BW265" s="10"/>
      <c r="BY265" s="2"/>
      <c r="BZ265" s="8"/>
      <c r="CA265" s="9"/>
      <c r="CB265" s="1"/>
      <c r="CD265" s="178"/>
      <c r="CE265" s="178"/>
      <c r="CF265" s="178"/>
      <c r="CG265" s="178"/>
    </row>
    <row r="266" spans="5:85" x14ac:dyDescent="0.3">
      <c r="E266" s="4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53"/>
      <c r="W266" s="53"/>
      <c r="X266" s="67"/>
      <c r="Y266" s="5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94"/>
      <c r="BJ266" s="94"/>
      <c r="BK266" s="94"/>
      <c r="BL266" s="94"/>
      <c r="BM266" s="94"/>
      <c r="BN266" s="85"/>
      <c r="BO266" s="85"/>
      <c r="BQ266" s="84"/>
      <c r="BS266" s="6"/>
      <c r="BT266" s="6"/>
      <c r="BU266" s="6"/>
      <c r="BV266" s="2"/>
      <c r="BW266" s="10"/>
      <c r="BY266" s="2"/>
      <c r="BZ266" s="8"/>
      <c r="CA266" s="9"/>
      <c r="CB266" s="1"/>
      <c r="CD266" s="178"/>
      <c r="CE266" s="178"/>
      <c r="CF266" s="178"/>
      <c r="CG266" s="178"/>
    </row>
    <row r="267" spans="5:85" x14ac:dyDescent="0.3">
      <c r="E267" s="4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53"/>
      <c r="W267" s="53"/>
      <c r="X267" s="67"/>
      <c r="Y267" s="5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94"/>
      <c r="BJ267" s="94"/>
      <c r="BK267" s="94"/>
      <c r="BL267" s="94"/>
      <c r="BM267" s="94"/>
      <c r="BN267" s="85"/>
      <c r="BO267" s="85"/>
      <c r="BQ267" s="84"/>
      <c r="BS267" s="6"/>
      <c r="BT267" s="6"/>
      <c r="BU267" s="6"/>
      <c r="BV267" s="2"/>
      <c r="BW267" s="10"/>
      <c r="BY267" s="2"/>
      <c r="BZ267" s="8"/>
      <c r="CA267" s="9"/>
      <c r="CB267" s="1"/>
      <c r="CD267" s="178"/>
      <c r="CE267" s="178"/>
      <c r="CF267" s="178"/>
      <c r="CG267" s="178"/>
    </row>
    <row r="268" spans="5:85" x14ac:dyDescent="0.3">
      <c r="E268" s="4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53"/>
      <c r="W268" s="53"/>
      <c r="X268" s="67"/>
      <c r="Y268" s="5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94"/>
      <c r="BJ268" s="94"/>
      <c r="BK268" s="94"/>
      <c r="BL268" s="94"/>
      <c r="BM268" s="94"/>
      <c r="BN268" s="85"/>
      <c r="BO268" s="85"/>
      <c r="BQ268" s="84"/>
      <c r="BS268" s="6"/>
      <c r="BT268" s="6"/>
      <c r="BU268" s="6"/>
      <c r="BV268" s="2"/>
      <c r="BW268" s="10"/>
      <c r="BY268" s="2"/>
      <c r="BZ268" s="8"/>
      <c r="CA268" s="9"/>
      <c r="CB268" s="1"/>
      <c r="CD268" s="178"/>
      <c r="CE268" s="178"/>
      <c r="CF268" s="178"/>
      <c r="CG268" s="178"/>
    </row>
    <row r="269" spans="5:85" x14ac:dyDescent="0.3">
      <c r="E269" s="4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53"/>
      <c r="W269" s="53"/>
      <c r="X269" s="67"/>
      <c r="Y269" s="5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94"/>
      <c r="BJ269" s="94"/>
      <c r="BK269" s="94"/>
      <c r="BL269" s="94"/>
      <c r="BM269" s="94"/>
      <c r="BN269" s="85"/>
      <c r="BO269" s="85"/>
      <c r="BQ269" s="84"/>
      <c r="BS269" s="6"/>
      <c r="BT269" s="6"/>
      <c r="BU269" s="6"/>
      <c r="BV269" s="2"/>
      <c r="BW269" s="10"/>
      <c r="BY269" s="2"/>
      <c r="BZ269" s="8"/>
      <c r="CA269" s="9"/>
      <c r="CB269" s="1"/>
      <c r="CD269" s="178"/>
      <c r="CE269" s="178"/>
      <c r="CF269" s="178"/>
      <c r="CG269" s="178"/>
    </row>
    <row r="270" spans="5:85" x14ac:dyDescent="0.3">
      <c r="E270" s="4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53"/>
      <c r="W270" s="53"/>
      <c r="X270" s="67"/>
      <c r="Y270" s="5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94"/>
      <c r="BJ270" s="94"/>
      <c r="BK270" s="94"/>
      <c r="BL270" s="94"/>
      <c r="BM270" s="94"/>
      <c r="BN270" s="85"/>
      <c r="BO270" s="85"/>
      <c r="BQ270" s="84"/>
      <c r="BS270" s="6"/>
      <c r="BT270" s="6"/>
      <c r="BU270" s="6"/>
      <c r="BV270" s="2"/>
      <c r="BW270" s="10"/>
      <c r="BY270" s="2"/>
      <c r="BZ270" s="8"/>
      <c r="CA270" s="9"/>
      <c r="CB270" s="1"/>
      <c r="CD270" s="178"/>
      <c r="CE270" s="178"/>
      <c r="CF270" s="178"/>
      <c r="CG270" s="178"/>
    </row>
    <row r="271" spans="5:85" x14ac:dyDescent="0.3">
      <c r="E271" s="4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53"/>
      <c r="W271" s="53"/>
      <c r="X271" s="67"/>
      <c r="Y271" s="5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94"/>
      <c r="BJ271" s="94"/>
      <c r="BK271" s="94"/>
      <c r="BL271" s="94"/>
      <c r="BM271" s="94"/>
      <c r="BN271" s="85"/>
      <c r="BO271" s="85"/>
      <c r="BQ271" s="84"/>
      <c r="BS271" s="6"/>
      <c r="BT271" s="6"/>
      <c r="BU271" s="6"/>
      <c r="BV271" s="2"/>
      <c r="BW271" s="10"/>
      <c r="BY271" s="2"/>
      <c r="BZ271" s="8"/>
      <c r="CA271" s="9"/>
      <c r="CB271" s="1"/>
      <c r="CD271" s="178"/>
      <c r="CE271" s="178"/>
      <c r="CF271" s="178"/>
      <c r="CG271" s="178"/>
    </row>
    <row r="272" spans="5:85" x14ac:dyDescent="0.3">
      <c r="E272" s="4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53"/>
      <c r="W272" s="53"/>
      <c r="X272" s="67"/>
      <c r="Y272" s="5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94"/>
      <c r="BJ272" s="94"/>
      <c r="BK272" s="94"/>
      <c r="BL272" s="94"/>
      <c r="BM272" s="94"/>
      <c r="BN272" s="85"/>
      <c r="BO272" s="85"/>
      <c r="BQ272" s="84"/>
      <c r="BS272" s="6"/>
      <c r="BT272" s="6"/>
      <c r="BU272" s="6"/>
      <c r="BV272" s="2"/>
      <c r="BW272" s="10"/>
      <c r="BY272" s="2"/>
      <c r="BZ272" s="8"/>
      <c r="CA272" s="9"/>
      <c r="CB272" s="1"/>
      <c r="CD272" s="178"/>
      <c r="CE272" s="178"/>
      <c r="CF272" s="178"/>
      <c r="CG272" s="178"/>
    </row>
    <row r="273" spans="5:85" x14ac:dyDescent="0.3">
      <c r="E273" s="4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53"/>
      <c r="W273" s="53"/>
      <c r="X273" s="67"/>
      <c r="Y273" s="5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94"/>
      <c r="BJ273" s="94"/>
      <c r="BK273" s="94"/>
      <c r="BL273" s="94"/>
      <c r="BM273" s="94"/>
      <c r="BN273" s="85"/>
      <c r="BO273" s="85"/>
      <c r="BQ273" s="84"/>
      <c r="BS273" s="6"/>
      <c r="BT273" s="6"/>
      <c r="BU273" s="6"/>
      <c r="BV273" s="2"/>
      <c r="BW273" s="10"/>
      <c r="BY273" s="2"/>
      <c r="BZ273" s="8"/>
      <c r="CA273" s="9"/>
      <c r="CB273" s="1"/>
      <c r="CD273" s="178"/>
      <c r="CE273" s="178"/>
      <c r="CF273" s="178"/>
      <c r="CG273" s="178"/>
    </row>
    <row r="274" spans="5:85" x14ac:dyDescent="0.3">
      <c r="E274" s="4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53"/>
      <c r="W274" s="53"/>
      <c r="X274" s="67"/>
      <c r="Y274" s="5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94"/>
      <c r="BJ274" s="94"/>
      <c r="BK274" s="94"/>
      <c r="BL274" s="94"/>
      <c r="BM274" s="94"/>
      <c r="BN274" s="85"/>
      <c r="BO274" s="85"/>
      <c r="BQ274" s="84"/>
      <c r="BS274" s="6"/>
      <c r="BT274" s="6"/>
      <c r="BU274" s="6"/>
      <c r="BV274" s="2"/>
      <c r="BW274" s="10"/>
      <c r="BY274" s="2"/>
      <c r="BZ274" s="8"/>
      <c r="CA274" s="9"/>
      <c r="CB274" s="1"/>
      <c r="CD274" s="178"/>
      <c r="CE274" s="178"/>
      <c r="CF274" s="178"/>
      <c r="CG274" s="178"/>
    </row>
    <row r="275" spans="5:85" x14ac:dyDescent="0.3">
      <c r="E275" s="4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53"/>
      <c r="W275" s="53"/>
      <c r="X275" s="67"/>
      <c r="Y275" s="5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94"/>
      <c r="BJ275" s="94"/>
      <c r="BK275" s="94"/>
      <c r="BL275" s="94"/>
      <c r="BM275" s="94"/>
      <c r="BN275" s="85"/>
      <c r="BO275" s="85"/>
      <c r="BQ275" s="84"/>
      <c r="BS275" s="6"/>
      <c r="BT275" s="6"/>
      <c r="BU275" s="6"/>
      <c r="BV275" s="2"/>
      <c r="BW275" s="10"/>
      <c r="BY275" s="2"/>
      <c r="BZ275" s="8"/>
      <c r="CA275" s="9"/>
      <c r="CB275" s="1"/>
      <c r="CD275" s="178"/>
      <c r="CE275" s="178"/>
      <c r="CF275" s="178"/>
      <c r="CG275" s="178"/>
    </row>
    <row r="276" spans="5:85" x14ac:dyDescent="0.3">
      <c r="E276" s="4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53"/>
      <c r="W276" s="53"/>
      <c r="X276" s="67"/>
      <c r="Y276" s="5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94"/>
      <c r="BJ276" s="94"/>
      <c r="BK276" s="94"/>
      <c r="BL276" s="94"/>
      <c r="BM276" s="94"/>
      <c r="BN276" s="85"/>
      <c r="BO276" s="85"/>
      <c r="BQ276" s="84"/>
      <c r="BS276" s="6"/>
      <c r="BT276" s="6"/>
      <c r="BU276" s="6"/>
      <c r="BV276" s="2"/>
      <c r="BW276" s="10"/>
      <c r="BY276" s="2"/>
      <c r="BZ276" s="8"/>
      <c r="CA276" s="9"/>
      <c r="CB276" s="1"/>
      <c r="CD276" s="178"/>
      <c r="CE276" s="178"/>
      <c r="CF276" s="178"/>
      <c r="CG276" s="178"/>
    </row>
    <row r="277" spans="5:85" x14ac:dyDescent="0.3">
      <c r="E277" s="4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53"/>
      <c r="W277" s="53"/>
      <c r="X277" s="67"/>
      <c r="Y277" s="5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94"/>
      <c r="BJ277" s="94"/>
      <c r="BK277" s="94"/>
      <c r="BL277" s="94"/>
      <c r="BM277" s="94"/>
      <c r="BN277" s="85"/>
      <c r="BO277" s="85"/>
      <c r="BQ277" s="84"/>
      <c r="BS277" s="6"/>
      <c r="BT277" s="6"/>
      <c r="BU277" s="6"/>
      <c r="BV277" s="2"/>
      <c r="BW277" s="10"/>
      <c r="BY277" s="2"/>
      <c r="BZ277" s="8"/>
      <c r="CA277" s="9"/>
      <c r="CB277" s="1"/>
      <c r="CD277" s="178"/>
      <c r="CE277" s="178"/>
      <c r="CF277" s="178"/>
      <c r="CG277" s="178"/>
    </row>
    <row r="278" spans="5:85" x14ac:dyDescent="0.3">
      <c r="E278" s="4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53"/>
      <c r="W278" s="53"/>
      <c r="X278" s="67"/>
      <c r="Y278" s="5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94"/>
      <c r="BJ278" s="94"/>
      <c r="BK278" s="94"/>
      <c r="BL278" s="94"/>
      <c r="BM278" s="94"/>
      <c r="BN278" s="85"/>
      <c r="BO278" s="85"/>
      <c r="BQ278" s="84"/>
      <c r="BS278" s="6"/>
      <c r="BT278" s="6"/>
      <c r="BU278" s="6"/>
      <c r="BV278" s="2"/>
      <c r="BW278" s="10"/>
      <c r="BY278" s="2"/>
      <c r="BZ278" s="8"/>
      <c r="CA278" s="9"/>
      <c r="CB278" s="1"/>
      <c r="CD278" s="178"/>
      <c r="CE278" s="178"/>
      <c r="CF278" s="178"/>
      <c r="CG278" s="178"/>
    </row>
    <row r="279" spans="5:85" x14ac:dyDescent="0.3">
      <c r="E279" s="4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53"/>
      <c r="W279" s="53"/>
      <c r="X279" s="67"/>
      <c r="Y279" s="5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94"/>
      <c r="BJ279" s="94"/>
      <c r="BK279" s="94"/>
      <c r="BL279" s="94"/>
      <c r="BM279" s="94"/>
      <c r="BN279" s="85"/>
      <c r="BO279" s="85"/>
      <c r="BQ279" s="84"/>
      <c r="BS279" s="6"/>
      <c r="BT279" s="6"/>
      <c r="BU279" s="6"/>
      <c r="BV279" s="2"/>
      <c r="BW279" s="10"/>
      <c r="BY279" s="2"/>
      <c r="BZ279" s="8"/>
      <c r="CA279" s="9"/>
      <c r="CB279" s="1"/>
      <c r="CD279" s="178"/>
      <c r="CE279" s="178"/>
      <c r="CF279" s="178"/>
      <c r="CG279" s="178"/>
    </row>
    <row r="280" spans="5:85" x14ac:dyDescent="0.3">
      <c r="E280" s="4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53"/>
      <c r="W280" s="53"/>
      <c r="X280" s="67"/>
      <c r="Y280" s="5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94"/>
      <c r="BJ280" s="94"/>
      <c r="BK280" s="94"/>
      <c r="BL280" s="94"/>
      <c r="BM280" s="94"/>
      <c r="BN280" s="85"/>
      <c r="BO280" s="85"/>
      <c r="BQ280" s="84"/>
      <c r="BS280" s="6"/>
      <c r="BT280" s="6"/>
      <c r="BU280" s="6"/>
      <c r="BV280" s="2"/>
      <c r="BW280" s="10"/>
      <c r="BY280" s="2"/>
      <c r="BZ280" s="8"/>
      <c r="CA280" s="9"/>
      <c r="CB280" s="1"/>
      <c r="CD280" s="178"/>
      <c r="CE280" s="178"/>
      <c r="CF280" s="178"/>
      <c r="CG280" s="178"/>
    </row>
    <row r="281" spans="5:85" x14ac:dyDescent="0.3">
      <c r="E281" s="4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53"/>
      <c r="W281" s="53"/>
      <c r="X281" s="67"/>
      <c r="Y281" s="5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94"/>
      <c r="BJ281" s="94"/>
      <c r="BK281" s="94"/>
      <c r="BL281" s="94"/>
      <c r="BM281" s="94"/>
      <c r="BN281" s="85"/>
      <c r="BO281" s="85"/>
      <c r="BQ281" s="84"/>
      <c r="BS281" s="6"/>
      <c r="BT281" s="6"/>
      <c r="BU281" s="6"/>
      <c r="BV281" s="2"/>
      <c r="BW281" s="10"/>
      <c r="BY281" s="2"/>
      <c r="BZ281" s="8"/>
      <c r="CA281" s="9"/>
      <c r="CB281" s="1"/>
      <c r="CD281" s="178"/>
      <c r="CE281" s="178"/>
      <c r="CF281" s="178"/>
      <c r="CG281" s="178"/>
    </row>
    <row r="282" spans="5:85" x14ac:dyDescent="0.3">
      <c r="E282" s="4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53"/>
      <c r="W282" s="53"/>
      <c r="X282" s="67"/>
      <c r="Y282" s="5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94"/>
      <c r="BJ282" s="94"/>
      <c r="BK282" s="94"/>
      <c r="BL282" s="94"/>
      <c r="BM282" s="94"/>
      <c r="BN282" s="85"/>
      <c r="BO282" s="85"/>
      <c r="BQ282" s="84"/>
      <c r="BS282" s="6"/>
      <c r="BT282" s="6"/>
      <c r="BU282" s="6"/>
      <c r="BV282" s="2"/>
      <c r="BW282" s="10"/>
      <c r="BY282" s="2"/>
      <c r="BZ282" s="8"/>
      <c r="CA282" s="9"/>
      <c r="CB282" s="1"/>
      <c r="CD282" s="178"/>
      <c r="CE282" s="178"/>
      <c r="CF282" s="178"/>
      <c r="CG282" s="178"/>
    </row>
    <row r="283" spans="5:85" x14ac:dyDescent="0.3">
      <c r="E283" s="4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53"/>
      <c r="W283" s="53"/>
      <c r="X283" s="67"/>
      <c r="Y283" s="5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94"/>
      <c r="BJ283" s="94"/>
      <c r="BK283" s="94"/>
      <c r="BL283" s="94"/>
      <c r="BM283" s="94"/>
      <c r="BN283" s="85"/>
      <c r="BO283" s="85"/>
      <c r="BQ283" s="84"/>
      <c r="BS283" s="6"/>
      <c r="BT283" s="6"/>
      <c r="BU283" s="6"/>
      <c r="BV283" s="2"/>
      <c r="BW283" s="10"/>
      <c r="BY283" s="2"/>
      <c r="BZ283" s="8"/>
      <c r="CA283" s="9"/>
      <c r="CB283" s="1"/>
      <c r="CD283" s="178"/>
      <c r="CE283" s="178"/>
      <c r="CF283" s="178"/>
      <c r="CG283" s="178"/>
    </row>
    <row r="284" spans="5:85" x14ac:dyDescent="0.3">
      <c r="E284" s="4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53"/>
      <c r="W284" s="53"/>
      <c r="X284" s="67"/>
      <c r="Y284" s="5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94"/>
      <c r="BJ284" s="94"/>
      <c r="BK284" s="94"/>
      <c r="BL284" s="94"/>
      <c r="BM284" s="94"/>
      <c r="BN284" s="85"/>
      <c r="BO284" s="85"/>
      <c r="BQ284" s="84"/>
      <c r="BS284" s="6"/>
      <c r="BT284" s="6"/>
      <c r="BU284" s="6"/>
      <c r="BV284" s="2"/>
      <c r="BW284" s="10"/>
      <c r="BY284" s="2"/>
      <c r="BZ284" s="8"/>
      <c r="CA284" s="9"/>
      <c r="CB284" s="1"/>
      <c r="CD284" s="178"/>
      <c r="CE284" s="178"/>
      <c r="CF284" s="178"/>
      <c r="CG284" s="178"/>
    </row>
    <row r="285" spans="5:85" x14ac:dyDescent="0.3">
      <c r="E285" s="4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53"/>
      <c r="W285" s="53"/>
      <c r="X285" s="67"/>
      <c r="Y285" s="5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94"/>
      <c r="BJ285" s="94"/>
      <c r="BK285" s="94"/>
      <c r="BL285" s="94"/>
      <c r="BM285" s="94"/>
      <c r="BN285" s="85"/>
      <c r="BO285" s="85"/>
      <c r="BQ285" s="84"/>
      <c r="BS285" s="6"/>
      <c r="BT285" s="6"/>
      <c r="BU285" s="6"/>
      <c r="BV285" s="2"/>
      <c r="BW285" s="10"/>
      <c r="BY285" s="2"/>
      <c r="BZ285" s="8"/>
      <c r="CA285" s="9"/>
      <c r="CB285" s="1"/>
      <c r="CD285" s="178"/>
      <c r="CE285" s="178"/>
      <c r="CF285" s="178"/>
      <c r="CG285" s="178"/>
    </row>
    <row r="286" spans="5:85" x14ac:dyDescent="0.3">
      <c r="E286" s="4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53"/>
      <c r="W286" s="53"/>
      <c r="X286" s="67"/>
      <c r="Y286" s="5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94"/>
      <c r="BJ286" s="94"/>
      <c r="BK286" s="94"/>
      <c r="BL286" s="94"/>
      <c r="BM286" s="94"/>
      <c r="BN286" s="85"/>
      <c r="BO286" s="85"/>
      <c r="BQ286" s="84"/>
      <c r="BS286" s="6"/>
      <c r="BT286" s="6"/>
      <c r="BU286" s="6"/>
      <c r="BV286" s="2"/>
      <c r="BW286" s="10"/>
      <c r="BY286" s="2"/>
      <c r="BZ286" s="8"/>
      <c r="CA286" s="9"/>
      <c r="CB286" s="1"/>
      <c r="CD286" s="178"/>
      <c r="CE286" s="178"/>
      <c r="CF286" s="178"/>
      <c r="CG286" s="178"/>
    </row>
    <row r="287" spans="5:85" x14ac:dyDescent="0.3">
      <c r="E287" s="4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53"/>
      <c r="W287" s="53"/>
      <c r="X287" s="67"/>
      <c r="Y287" s="5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94"/>
      <c r="BJ287" s="94"/>
      <c r="BK287" s="94"/>
      <c r="BL287" s="94"/>
      <c r="BM287" s="94"/>
      <c r="BN287" s="85"/>
      <c r="BO287" s="85"/>
      <c r="BQ287" s="84"/>
      <c r="BS287" s="6"/>
      <c r="BT287" s="6"/>
      <c r="BU287" s="6"/>
      <c r="BV287" s="2"/>
      <c r="BW287" s="10"/>
      <c r="BY287" s="2"/>
      <c r="BZ287" s="8"/>
      <c r="CA287" s="9"/>
      <c r="CB287" s="1"/>
      <c r="CD287" s="178"/>
      <c r="CE287" s="178"/>
      <c r="CF287" s="178"/>
      <c r="CG287" s="178"/>
    </row>
    <row r="288" spans="5:85" x14ac:dyDescent="0.3">
      <c r="E288" s="4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53"/>
      <c r="W288" s="53"/>
      <c r="X288" s="67"/>
      <c r="Y288" s="5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94"/>
      <c r="BJ288" s="94"/>
      <c r="BK288" s="94"/>
      <c r="BL288" s="94"/>
      <c r="BM288" s="94"/>
      <c r="BN288" s="85"/>
      <c r="BO288" s="85"/>
      <c r="BQ288" s="84"/>
      <c r="BS288" s="6"/>
      <c r="BT288" s="6"/>
      <c r="BU288" s="6"/>
      <c r="BV288" s="2"/>
      <c r="BW288" s="10"/>
      <c r="BY288" s="2"/>
      <c r="BZ288" s="8"/>
      <c r="CA288" s="9"/>
      <c r="CB288" s="1"/>
      <c r="CD288" s="178"/>
      <c r="CE288" s="178"/>
      <c r="CF288" s="178"/>
      <c r="CG288" s="178"/>
    </row>
    <row r="289" spans="5:85" x14ac:dyDescent="0.3">
      <c r="E289" s="4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53"/>
      <c r="W289" s="53"/>
      <c r="X289" s="67"/>
      <c r="Y289" s="5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94"/>
      <c r="BJ289" s="94"/>
      <c r="BK289" s="94"/>
      <c r="BL289" s="94"/>
      <c r="BM289" s="94"/>
      <c r="BN289" s="85"/>
      <c r="BO289" s="85"/>
      <c r="BQ289" s="84"/>
      <c r="BS289" s="6"/>
      <c r="BT289" s="6"/>
      <c r="BU289" s="6"/>
      <c r="BV289" s="2"/>
      <c r="BW289" s="10"/>
      <c r="BY289" s="2"/>
      <c r="BZ289" s="8"/>
      <c r="CA289" s="9"/>
      <c r="CB289" s="1"/>
      <c r="CD289" s="178"/>
      <c r="CE289" s="178"/>
      <c r="CF289" s="178"/>
      <c r="CG289" s="178"/>
    </row>
    <row r="290" spans="5:85" x14ac:dyDescent="0.3">
      <c r="E290" s="4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53"/>
      <c r="W290" s="53"/>
      <c r="X290" s="67"/>
      <c r="Y290" s="5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94"/>
      <c r="BJ290" s="94"/>
      <c r="BK290" s="94"/>
      <c r="BL290" s="94"/>
      <c r="BM290" s="94"/>
      <c r="BN290" s="85"/>
      <c r="BO290" s="85"/>
      <c r="BQ290" s="84"/>
      <c r="BS290" s="6"/>
      <c r="BT290" s="6"/>
      <c r="BU290" s="6"/>
      <c r="BV290" s="2"/>
      <c r="BW290" s="10"/>
      <c r="BY290" s="2"/>
      <c r="BZ290" s="8"/>
      <c r="CA290" s="9"/>
      <c r="CB290" s="1"/>
      <c r="CD290" s="178"/>
      <c r="CE290" s="178"/>
      <c r="CF290" s="178"/>
      <c r="CG290" s="178"/>
    </row>
    <row r="291" spans="5:85" x14ac:dyDescent="0.3">
      <c r="E291" s="4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53"/>
      <c r="W291" s="53"/>
      <c r="X291" s="67"/>
      <c r="Y291" s="5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94"/>
      <c r="BJ291" s="94"/>
      <c r="BK291" s="94"/>
      <c r="BL291" s="94"/>
      <c r="BM291" s="94"/>
      <c r="BN291" s="85"/>
      <c r="BO291" s="85"/>
      <c r="BQ291" s="84"/>
      <c r="BS291" s="6"/>
      <c r="BT291" s="6"/>
      <c r="BU291" s="6"/>
      <c r="BV291" s="2"/>
      <c r="BW291" s="10"/>
      <c r="BY291" s="2"/>
      <c r="BZ291" s="8"/>
      <c r="CA291" s="9"/>
      <c r="CB291" s="1"/>
      <c r="CD291" s="178"/>
      <c r="CE291" s="178"/>
      <c r="CF291" s="178"/>
      <c r="CG291" s="178"/>
    </row>
    <row r="292" spans="5:85" x14ac:dyDescent="0.3">
      <c r="E292" s="4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53"/>
      <c r="W292" s="53"/>
      <c r="X292" s="67"/>
      <c r="Y292" s="5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94"/>
      <c r="BJ292" s="94"/>
      <c r="BK292" s="94"/>
      <c r="BL292" s="94"/>
      <c r="BM292" s="94"/>
      <c r="BN292" s="85"/>
      <c r="BO292" s="85"/>
      <c r="BQ292" s="84"/>
      <c r="BS292" s="6"/>
      <c r="BT292" s="6"/>
      <c r="BU292" s="6"/>
      <c r="BV292" s="2"/>
      <c r="BW292" s="10"/>
      <c r="BY292" s="2"/>
      <c r="BZ292" s="8"/>
      <c r="CA292" s="9"/>
      <c r="CB292" s="1"/>
      <c r="CD292" s="178"/>
      <c r="CE292" s="178"/>
      <c r="CF292" s="178"/>
      <c r="CG292" s="178"/>
    </row>
    <row r="293" spans="5:85" x14ac:dyDescent="0.3">
      <c r="E293" s="4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53"/>
      <c r="W293" s="53"/>
      <c r="X293" s="67"/>
      <c r="Y293" s="5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94"/>
      <c r="BJ293" s="94"/>
      <c r="BK293" s="94"/>
      <c r="BL293" s="94"/>
      <c r="BM293" s="94"/>
      <c r="BN293" s="85"/>
      <c r="BO293" s="85"/>
      <c r="BQ293" s="84"/>
      <c r="BS293" s="6"/>
      <c r="BT293" s="6"/>
      <c r="BU293" s="6"/>
      <c r="BV293" s="2"/>
      <c r="BW293" s="10"/>
      <c r="BY293" s="2"/>
      <c r="BZ293" s="8"/>
      <c r="CA293" s="9"/>
      <c r="CB293" s="1"/>
      <c r="CD293" s="178"/>
      <c r="CE293" s="178"/>
      <c r="CF293" s="178"/>
      <c r="CG293" s="178"/>
    </row>
    <row r="294" spans="5:85" x14ac:dyDescent="0.3">
      <c r="E294" s="4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53"/>
      <c r="W294" s="53"/>
      <c r="X294" s="67"/>
      <c r="Y294" s="5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94"/>
      <c r="BJ294" s="94"/>
      <c r="BK294" s="94"/>
      <c r="BL294" s="94"/>
      <c r="BM294" s="94"/>
      <c r="BN294" s="85"/>
      <c r="BO294" s="85"/>
      <c r="BQ294" s="84"/>
      <c r="BS294" s="6"/>
      <c r="BT294" s="6"/>
      <c r="BU294" s="6"/>
      <c r="BV294" s="2"/>
      <c r="BW294" s="10"/>
      <c r="BY294" s="2"/>
      <c r="BZ294" s="8"/>
      <c r="CA294" s="9"/>
      <c r="CB294" s="1"/>
      <c r="CD294" s="178"/>
      <c r="CE294" s="178"/>
      <c r="CF294" s="178"/>
      <c r="CG294" s="178"/>
    </row>
    <row r="295" spans="5:85" x14ac:dyDescent="0.3">
      <c r="E295" s="4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53"/>
      <c r="W295" s="53"/>
      <c r="X295" s="67"/>
      <c r="Y295" s="5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94"/>
      <c r="BJ295" s="94"/>
      <c r="BK295" s="94"/>
      <c r="BL295" s="94"/>
      <c r="BM295" s="94"/>
      <c r="BN295" s="85"/>
      <c r="BO295" s="85"/>
      <c r="BQ295" s="84"/>
      <c r="BS295" s="6"/>
      <c r="BT295" s="6"/>
      <c r="BU295" s="6"/>
      <c r="BV295" s="2"/>
      <c r="BW295" s="10"/>
      <c r="BY295" s="2"/>
      <c r="BZ295" s="8"/>
      <c r="CA295" s="9"/>
      <c r="CB295" s="1"/>
      <c r="CD295" s="178"/>
      <c r="CE295" s="178"/>
      <c r="CF295" s="178"/>
      <c r="CG295" s="178"/>
    </row>
    <row r="296" spans="5:85" x14ac:dyDescent="0.3">
      <c r="E296" s="4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53"/>
      <c r="W296" s="53"/>
      <c r="X296" s="67"/>
      <c r="Y296" s="5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94"/>
      <c r="BJ296" s="94"/>
      <c r="BK296" s="94"/>
      <c r="BL296" s="94"/>
      <c r="BM296" s="94"/>
      <c r="BN296" s="85"/>
      <c r="BO296" s="85"/>
      <c r="BQ296" s="84"/>
      <c r="BS296" s="6"/>
      <c r="BT296" s="6"/>
      <c r="BU296" s="6"/>
      <c r="BV296" s="2"/>
      <c r="BW296" s="10"/>
      <c r="BY296" s="2"/>
      <c r="BZ296" s="8"/>
      <c r="CA296" s="9"/>
      <c r="CB296" s="1"/>
      <c r="CD296" s="178"/>
      <c r="CE296" s="178"/>
      <c r="CF296" s="178"/>
      <c r="CG296" s="178"/>
    </row>
    <row r="297" spans="5:85" x14ac:dyDescent="0.3">
      <c r="E297" s="4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53"/>
      <c r="W297" s="53"/>
      <c r="X297" s="67"/>
      <c r="Y297" s="5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94"/>
      <c r="BJ297" s="94"/>
      <c r="BK297" s="94"/>
      <c r="BL297" s="94"/>
      <c r="BM297" s="94"/>
      <c r="BN297" s="85"/>
      <c r="BO297" s="85"/>
      <c r="BQ297" s="84"/>
      <c r="BS297" s="6"/>
      <c r="BT297" s="6"/>
      <c r="BU297" s="6"/>
      <c r="BV297" s="2"/>
      <c r="BW297" s="10"/>
      <c r="BY297" s="2"/>
      <c r="BZ297" s="8"/>
      <c r="CA297" s="9"/>
      <c r="CB297" s="1"/>
      <c r="CD297" s="178"/>
      <c r="CE297" s="178"/>
      <c r="CF297" s="178"/>
      <c r="CG297" s="178"/>
    </row>
    <row r="298" spans="5:85" x14ac:dyDescent="0.3">
      <c r="E298" s="4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53"/>
      <c r="W298" s="53"/>
      <c r="X298" s="67"/>
      <c r="Y298" s="5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94"/>
      <c r="BJ298" s="94"/>
      <c r="BK298" s="94"/>
      <c r="BL298" s="94"/>
      <c r="BM298" s="94"/>
      <c r="BN298" s="85"/>
      <c r="BO298" s="85"/>
      <c r="BQ298" s="84"/>
      <c r="BS298" s="6"/>
      <c r="BT298" s="6"/>
      <c r="BU298" s="6"/>
      <c r="BV298" s="2"/>
      <c r="BW298" s="10"/>
      <c r="BY298" s="2"/>
      <c r="BZ298" s="8"/>
      <c r="CA298" s="9"/>
      <c r="CB298" s="1"/>
      <c r="CD298" s="178"/>
      <c r="CE298" s="178"/>
      <c r="CF298" s="178"/>
      <c r="CG298" s="178"/>
    </row>
    <row r="299" spans="5:85" x14ac:dyDescent="0.3">
      <c r="E299" s="4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53"/>
      <c r="W299" s="53"/>
      <c r="X299" s="67"/>
      <c r="Y299" s="5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94"/>
      <c r="BJ299" s="94"/>
      <c r="BK299" s="94"/>
      <c r="BL299" s="94"/>
      <c r="BM299" s="94"/>
      <c r="BN299" s="85"/>
      <c r="BO299" s="85"/>
      <c r="BQ299" s="84"/>
      <c r="BS299" s="6"/>
      <c r="BT299" s="6"/>
      <c r="BU299" s="6"/>
      <c r="BV299" s="2"/>
      <c r="BW299" s="10"/>
      <c r="BY299" s="2"/>
      <c r="BZ299" s="8"/>
      <c r="CA299" s="9"/>
      <c r="CB299" s="1"/>
      <c r="CD299" s="178"/>
      <c r="CE299" s="178"/>
      <c r="CF299" s="178"/>
      <c r="CG299" s="178"/>
    </row>
    <row r="300" spans="5:85" x14ac:dyDescent="0.3">
      <c r="E300" s="4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53"/>
      <c r="W300" s="53"/>
      <c r="X300" s="67"/>
      <c r="Y300" s="5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94"/>
      <c r="BJ300" s="94"/>
      <c r="BK300" s="94"/>
      <c r="BL300" s="94"/>
      <c r="BM300" s="94"/>
      <c r="BN300" s="85"/>
      <c r="BO300" s="85"/>
      <c r="BQ300" s="84"/>
      <c r="BS300" s="6"/>
      <c r="BT300" s="6"/>
      <c r="BU300" s="6"/>
      <c r="BV300" s="2"/>
      <c r="BW300" s="10"/>
      <c r="BY300" s="2"/>
      <c r="BZ300" s="8"/>
      <c r="CA300" s="9"/>
      <c r="CB300" s="1"/>
      <c r="CD300" s="178"/>
      <c r="CE300" s="178"/>
      <c r="CF300" s="178"/>
      <c r="CG300" s="178"/>
    </row>
    <row r="301" spans="5:85" x14ac:dyDescent="0.3">
      <c r="E301" s="4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53"/>
      <c r="W301" s="53"/>
      <c r="X301" s="67"/>
      <c r="Y301" s="5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94"/>
      <c r="BJ301" s="94"/>
      <c r="BK301" s="94"/>
      <c r="BL301" s="94"/>
      <c r="BM301" s="94"/>
      <c r="BN301" s="85"/>
      <c r="BO301" s="85"/>
      <c r="BQ301" s="84"/>
      <c r="BS301" s="6"/>
      <c r="BT301" s="6"/>
      <c r="BU301" s="6"/>
      <c r="BV301" s="2"/>
      <c r="BW301" s="10"/>
      <c r="BY301" s="2"/>
      <c r="BZ301" s="8"/>
      <c r="CA301" s="9"/>
      <c r="CB301" s="1"/>
      <c r="CD301" s="178"/>
      <c r="CE301" s="178"/>
      <c r="CF301" s="178"/>
      <c r="CG301" s="178"/>
    </row>
    <row r="302" spans="5:85" x14ac:dyDescent="0.3">
      <c r="E302" s="4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53"/>
      <c r="W302" s="53"/>
      <c r="X302" s="67"/>
      <c r="Y302" s="5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94"/>
      <c r="BJ302" s="94"/>
      <c r="BK302" s="94"/>
      <c r="BL302" s="94"/>
      <c r="BM302" s="94"/>
      <c r="BN302" s="85"/>
      <c r="BO302" s="85"/>
      <c r="BQ302" s="84"/>
      <c r="BS302" s="6"/>
      <c r="BT302" s="6"/>
      <c r="BU302" s="6"/>
      <c r="BV302" s="2"/>
      <c r="BW302" s="10"/>
      <c r="BY302" s="2"/>
      <c r="BZ302" s="8"/>
      <c r="CA302" s="9"/>
      <c r="CB302" s="1"/>
      <c r="CD302" s="178"/>
      <c r="CE302" s="178"/>
      <c r="CF302" s="178"/>
      <c r="CG302" s="178"/>
    </row>
    <row r="303" spans="5:85" x14ac:dyDescent="0.3">
      <c r="E303" s="4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53"/>
      <c r="W303" s="53"/>
      <c r="X303" s="67"/>
      <c r="Y303" s="5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94"/>
      <c r="BJ303" s="94"/>
      <c r="BK303" s="94"/>
      <c r="BL303" s="94"/>
      <c r="BM303" s="94"/>
      <c r="BN303" s="85"/>
      <c r="BO303" s="85"/>
      <c r="BQ303" s="84"/>
      <c r="BS303" s="6"/>
      <c r="BT303" s="6"/>
      <c r="BU303" s="6"/>
      <c r="BV303" s="2"/>
      <c r="BW303" s="10"/>
      <c r="BY303" s="2"/>
      <c r="BZ303" s="8"/>
      <c r="CA303" s="9"/>
      <c r="CB303" s="1"/>
      <c r="CD303" s="178"/>
      <c r="CE303" s="178"/>
      <c r="CF303" s="178"/>
      <c r="CG303" s="178"/>
    </row>
    <row r="304" spans="5:85" x14ac:dyDescent="0.3">
      <c r="E304" s="4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53"/>
      <c r="W304" s="53"/>
      <c r="X304" s="67"/>
      <c r="Y304" s="5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94"/>
      <c r="BJ304" s="94"/>
      <c r="BK304" s="94"/>
      <c r="BL304" s="94"/>
      <c r="BM304" s="94"/>
      <c r="BN304" s="85"/>
      <c r="BO304" s="85"/>
      <c r="BQ304" s="84"/>
      <c r="BS304" s="6"/>
      <c r="BT304" s="6"/>
      <c r="BU304" s="6"/>
      <c r="BV304" s="2"/>
      <c r="BW304" s="10"/>
      <c r="BY304" s="2"/>
      <c r="BZ304" s="8"/>
      <c r="CA304" s="9"/>
      <c r="CB304" s="1"/>
      <c r="CD304" s="178"/>
      <c r="CE304" s="178"/>
      <c r="CF304" s="178"/>
      <c r="CG304" s="178"/>
    </row>
    <row r="305" spans="5:85" x14ac:dyDescent="0.3">
      <c r="E305" s="4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53"/>
      <c r="W305" s="53"/>
      <c r="X305" s="67"/>
      <c r="Y305" s="5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94"/>
      <c r="BJ305" s="94"/>
      <c r="BK305" s="94"/>
      <c r="BL305" s="94"/>
      <c r="BM305" s="94"/>
      <c r="BN305" s="85"/>
      <c r="BO305" s="85"/>
      <c r="BQ305" s="84"/>
      <c r="BS305" s="6"/>
      <c r="BT305" s="6"/>
      <c r="BU305" s="6"/>
      <c r="BV305" s="2"/>
      <c r="BW305" s="10"/>
      <c r="BY305" s="2"/>
      <c r="BZ305" s="8"/>
      <c r="CA305" s="9"/>
      <c r="CB305" s="1"/>
      <c r="CD305" s="178"/>
      <c r="CE305" s="178"/>
      <c r="CF305" s="178"/>
      <c r="CG305" s="178"/>
    </row>
    <row r="306" spans="5:85" x14ac:dyDescent="0.3">
      <c r="E306" s="4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53"/>
      <c r="W306" s="53"/>
      <c r="X306" s="67"/>
      <c r="Y306" s="5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94"/>
      <c r="BJ306" s="94"/>
      <c r="BK306" s="94"/>
      <c r="BL306" s="94"/>
      <c r="BM306" s="94"/>
      <c r="BN306" s="85"/>
      <c r="BO306" s="85"/>
      <c r="BQ306" s="84"/>
      <c r="BS306" s="6"/>
      <c r="BT306" s="6"/>
      <c r="BU306" s="6"/>
      <c r="BV306" s="2"/>
      <c r="BW306" s="10"/>
      <c r="BY306" s="2"/>
      <c r="BZ306" s="8"/>
      <c r="CA306" s="9"/>
      <c r="CB306" s="1"/>
      <c r="CD306" s="178"/>
      <c r="CE306" s="178"/>
      <c r="CF306" s="178"/>
      <c r="CG306" s="178"/>
    </row>
    <row r="307" spans="5:85" x14ac:dyDescent="0.3">
      <c r="E307" s="4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53"/>
      <c r="W307" s="53"/>
      <c r="X307" s="67"/>
      <c r="Y307" s="5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94"/>
      <c r="BJ307" s="94"/>
      <c r="BK307" s="94"/>
      <c r="BL307" s="94"/>
      <c r="BM307" s="94"/>
      <c r="BN307" s="85"/>
      <c r="BO307" s="85"/>
      <c r="BQ307" s="84"/>
      <c r="BS307" s="6"/>
      <c r="BT307" s="6"/>
      <c r="BU307" s="6"/>
      <c r="BV307" s="2"/>
      <c r="BW307" s="10"/>
      <c r="BY307" s="2"/>
      <c r="BZ307" s="8"/>
      <c r="CA307" s="9"/>
      <c r="CB307" s="1"/>
      <c r="CD307" s="178"/>
      <c r="CE307" s="178"/>
      <c r="CF307" s="178"/>
      <c r="CG307" s="178"/>
    </row>
    <row r="308" spans="5:85" x14ac:dyDescent="0.3">
      <c r="E308" s="4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53"/>
      <c r="W308" s="53"/>
      <c r="X308" s="67"/>
      <c r="Y308" s="5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94"/>
      <c r="BJ308" s="94"/>
      <c r="BK308" s="94"/>
      <c r="BL308" s="94"/>
      <c r="BM308" s="94"/>
      <c r="BN308" s="85"/>
      <c r="BO308" s="85"/>
      <c r="BQ308" s="84"/>
      <c r="BS308" s="6"/>
      <c r="BT308" s="6"/>
      <c r="BU308" s="6"/>
      <c r="BV308" s="2"/>
      <c r="BW308" s="10"/>
      <c r="BY308" s="2"/>
      <c r="BZ308" s="8"/>
      <c r="CA308" s="9"/>
      <c r="CB308" s="1"/>
      <c r="CD308" s="178"/>
      <c r="CE308" s="178"/>
      <c r="CF308" s="178"/>
      <c r="CG308" s="178"/>
    </row>
    <row r="309" spans="5:85" x14ac:dyDescent="0.3">
      <c r="E309" s="4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53"/>
      <c r="W309" s="53"/>
      <c r="X309" s="67"/>
      <c r="Y309" s="5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94"/>
      <c r="BJ309" s="94"/>
      <c r="BK309" s="94"/>
      <c r="BL309" s="94"/>
      <c r="BM309" s="94"/>
      <c r="BN309" s="85"/>
      <c r="BO309" s="85"/>
      <c r="BQ309" s="84"/>
      <c r="BS309" s="6"/>
      <c r="BT309" s="6"/>
      <c r="BU309" s="6"/>
      <c r="BV309" s="2"/>
      <c r="BW309" s="10"/>
      <c r="BY309" s="2"/>
      <c r="BZ309" s="8"/>
      <c r="CA309" s="9"/>
      <c r="CB309" s="1"/>
      <c r="CD309" s="178"/>
      <c r="CE309" s="178"/>
      <c r="CF309" s="178"/>
      <c r="CG309" s="178"/>
    </row>
    <row r="310" spans="5:85" x14ac:dyDescent="0.3">
      <c r="E310" s="4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53"/>
      <c r="W310" s="53"/>
      <c r="X310" s="67"/>
      <c r="Y310" s="5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94"/>
      <c r="BJ310" s="94"/>
      <c r="BK310" s="94"/>
      <c r="BL310" s="94"/>
      <c r="BM310" s="94"/>
      <c r="BN310" s="85"/>
      <c r="BO310" s="85"/>
      <c r="BQ310" s="84"/>
      <c r="BS310" s="6"/>
      <c r="BT310" s="6"/>
      <c r="BU310" s="6"/>
      <c r="BV310" s="2"/>
      <c r="BW310" s="10"/>
      <c r="BY310" s="2"/>
      <c r="BZ310" s="8"/>
      <c r="CA310" s="9"/>
      <c r="CB310" s="1"/>
      <c r="CD310" s="178"/>
      <c r="CE310" s="178"/>
      <c r="CF310" s="178"/>
      <c r="CG310" s="178"/>
    </row>
    <row r="311" spans="5:85" x14ac:dyDescent="0.3">
      <c r="E311" s="4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53"/>
      <c r="W311" s="53"/>
      <c r="X311" s="67"/>
      <c r="Y311" s="5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94"/>
      <c r="BJ311" s="94"/>
      <c r="BK311" s="94"/>
      <c r="BL311" s="94"/>
      <c r="BM311" s="94"/>
      <c r="BN311" s="85"/>
      <c r="BO311" s="85"/>
      <c r="BQ311" s="84"/>
      <c r="BS311" s="6"/>
      <c r="BT311" s="6"/>
      <c r="BU311" s="6"/>
      <c r="BV311" s="2"/>
      <c r="BW311" s="10"/>
      <c r="BY311" s="2"/>
      <c r="BZ311" s="8"/>
      <c r="CA311" s="9"/>
      <c r="CB311" s="1"/>
      <c r="CD311" s="178"/>
      <c r="CE311" s="178"/>
      <c r="CF311" s="178"/>
      <c r="CG311" s="178"/>
    </row>
    <row r="312" spans="5:85" x14ac:dyDescent="0.3">
      <c r="E312" s="4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53"/>
      <c r="W312" s="53"/>
      <c r="X312" s="67"/>
      <c r="Y312" s="5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94"/>
      <c r="BJ312" s="94"/>
      <c r="BK312" s="94"/>
      <c r="BL312" s="94"/>
      <c r="BM312" s="94"/>
      <c r="BN312" s="85"/>
      <c r="BO312" s="85"/>
      <c r="BQ312" s="84"/>
      <c r="BS312" s="6"/>
      <c r="BT312" s="6"/>
      <c r="BU312" s="6"/>
      <c r="BV312" s="2"/>
      <c r="BW312" s="10"/>
      <c r="BY312" s="2"/>
      <c r="BZ312" s="8"/>
      <c r="CA312" s="9"/>
      <c r="CB312" s="1"/>
      <c r="CD312" s="178"/>
      <c r="CE312" s="178"/>
      <c r="CF312" s="178"/>
      <c r="CG312" s="178"/>
    </row>
    <row r="313" spans="5:85" x14ac:dyDescent="0.3">
      <c r="E313" s="4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53"/>
      <c r="W313" s="53"/>
      <c r="X313" s="67"/>
      <c r="Y313" s="5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94"/>
      <c r="BJ313" s="94"/>
      <c r="BK313" s="94"/>
      <c r="BL313" s="94"/>
      <c r="BM313" s="94"/>
      <c r="BN313" s="85"/>
      <c r="BO313" s="85"/>
      <c r="BQ313" s="84"/>
      <c r="BS313" s="6"/>
      <c r="BT313" s="6"/>
      <c r="BU313" s="6"/>
      <c r="BV313" s="2"/>
      <c r="BW313" s="10"/>
      <c r="BY313" s="2"/>
      <c r="BZ313" s="8"/>
      <c r="CA313" s="9"/>
      <c r="CB313" s="1"/>
      <c r="CD313" s="178"/>
      <c r="CE313" s="178"/>
      <c r="CF313" s="178"/>
      <c r="CG313" s="178"/>
    </row>
    <row r="314" spans="5:85" x14ac:dyDescent="0.3">
      <c r="E314" s="4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53"/>
      <c r="W314" s="53"/>
      <c r="X314" s="67"/>
      <c r="Y314" s="5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94"/>
      <c r="BJ314" s="94"/>
      <c r="BK314" s="94"/>
      <c r="BL314" s="94"/>
      <c r="BM314" s="94"/>
      <c r="BN314" s="85"/>
      <c r="BO314" s="85"/>
      <c r="BQ314" s="84"/>
      <c r="BS314" s="6"/>
      <c r="BT314" s="6"/>
      <c r="BU314" s="6"/>
      <c r="BV314" s="2"/>
      <c r="BW314" s="10"/>
      <c r="BY314" s="2"/>
      <c r="BZ314" s="8"/>
      <c r="CA314" s="9"/>
      <c r="CB314" s="1"/>
      <c r="CD314" s="178"/>
      <c r="CE314" s="178"/>
      <c r="CF314" s="178"/>
      <c r="CG314" s="178"/>
    </row>
    <row r="315" spans="5:85" x14ac:dyDescent="0.3">
      <c r="E315" s="4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53"/>
      <c r="W315" s="53"/>
      <c r="X315" s="67"/>
      <c r="Y315" s="5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94"/>
      <c r="BJ315" s="94"/>
      <c r="BK315" s="94"/>
      <c r="BL315" s="94"/>
      <c r="BM315" s="94"/>
      <c r="BN315" s="85"/>
      <c r="BO315" s="85"/>
      <c r="BQ315" s="84"/>
      <c r="BS315" s="6"/>
      <c r="BT315" s="6"/>
      <c r="BU315" s="6"/>
      <c r="BV315" s="2"/>
      <c r="BW315" s="10"/>
      <c r="BY315" s="2"/>
      <c r="BZ315" s="8"/>
      <c r="CA315" s="9"/>
      <c r="CB315" s="1"/>
      <c r="CD315" s="178"/>
      <c r="CE315" s="178"/>
      <c r="CF315" s="178"/>
      <c r="CG315" s="178"/>
    </row>
    <row r="316" spans="5:85" x14ac:dyDescent="0.3">
      <c r="E316" s="4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53"/>
      <c r="W316" s="53"/>
      <c r="X316" s="67"/>
      <c r="Y316" s="5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94"/>
      <c r="BJ316" s="94"/>
      <c r="BK316" s="94"/>
      <c r="BL316" s="94"/>
      <c r="BM316" s="94"/>
      <c r="BN316" s="85"/>
      <c r="BO316" s="85"/>
      <c r="BQ316" s="84"/>
      <c r="BS316" s="6"/>
      <c r="BT316" s="6"/>
      <c r="BU316" s="6"/>
      <c r="BV316" s="2"/>
      <c r="BW316" s="10"/>
      <c r="BY316" s="2"/>
      <c r="BZ316" s="8"/>
      <c r="CA316" s="9"/>
      <c r="CB316" s="1"/>
      <c r="CD316" s="178"/>
      <c r="CE316" s="178"/>
      <c r="CF316" s="178"/>
      <c r="CG316" s="178"/>
    </row>
    <row r="317" spans="5:85" x14ac:dyDescent="0.3">
      <c r="E317" s="4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53"/>
      <c r="W317" s="53"/>
      <c r="X317" s="67"/>
      <c r="Y317" s="5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94"/>
      <c r="BJ317" s="94"/>
      <c r="BK317" s="94"/>
      <c r="BL317" s="94"/>
      <c r="BM317" s="94"/>
      <c r="BN317" s="85"/>
      <c r="BO317" s="85"/>
      <c r="BQ317" s="84"/>
      <c r="BS317" s="6"/>
      <c r="BT317" s="6"/>
      <c r="BU317" s="6"/>
      <c r="BV317" s="2"/>
      <c r="BW317" s="10"/>
      <c r="BY317" s="2"/>
      <c r="BZ317" s="8"/>
      <c r="CA317" s="9"/>
      <c r="CB317" s="1"/>
      <c r="CD317" s="178"/>
      <c r="CE317" s="178"/>
      <c r="CF317" s="178"/>
      <c r="CG317" s="178"/>
    </row>
    <row r="318" spans="5:85" x14ac:dyDescent="0.3">
      <c r="E318" s="4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53"/>
      <c r="W318" s="53"/>
      <c r="X318" s="67"/>
      <c r="Y318" s="5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94"/>
      <c r="BJ318" s="94"/>
      <c r="BK318" s="94"/>
      <c r="BL318" s="94"/>
      <c r="BM318" s="94"/>
      <c r="BN318" s="85"/>
      <c r="BO318" s="85"/>
      <c r="BQ318" s="84"/>
      <c r="BS318" s="6"/>
      <c r="BT318" s="6"/>
      <c r="BU318" s="6"/>
      <c r="BV318" s="2"/>
      <c r="BW318" s="10"/>
      <c r="BY318" s="2"/>
      <c r="BZ318" s="8"/>
      <c r="CA318" s="9"/>
      <c r="CB318" s="1"/>
      <c r="CD318" s="178"/>
      <c r="CE318" s="178"/>
      <c r="CF318" s="178"/>
      <c r="CG318" s="178"/>
    </row>
    <row r="319" spans="5:85" x14ac:dyDescent="0.3">
      <c r="E319" s="4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53"/>
      <c r="W319" s="53"/>
      <c r="X319" s="67"/>
      <c r="Y319" s="5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94"/>
      <c r="BJ319" s="94"/>
      <c r="BK319" s="94"/>
      <c r="BL319" s="94"/>
      <c r="BM319" s="94"/>
      <c r="BN319" s="85"/>
      <c r="BO319" s="85"/>
      <c r="BQ319" s="84"/>
      <c r="BS319" s="6"/>
      <c r="BT319" s="6"/>
      <c r="BU319" s="6"/>
      <c r="BV319" s="2"/>
      <c r="BW319" s="10"/>
      <c r="BY319" s="2"/>
      <c r="BZ319" s="8"/>
      <c r="CA319" s="9"/>
      <c r="CB319" s="1"/>
      <c r="CD319" s="178"/>
      <c r="CE319" s="178"/>
      <c r="CF319" s="178"/>
      <c r="CG319" s="178"/>
    </row>
    <row r="320" spans="5:85" x14ac:dyDescent="0.3">
      <c r="E320" s="4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53"/>
      <c r="W320" s="53"/>
      <c r="X320" s="67"/>
      <c r="Y320" s="5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94"/>
      <c r="BJ320" s="94"/>
      <c r="BK320" s="94"/>
      <c r="BL320" s="94"/>
      <c r="BM320" s="94"/>
      <c r="BN320" s="85"/>
      <c r="BO320" s="85"/>
      <c r="BQ320" s="84"/>
      <c r="BS320" s="6"/>
      <c r="BT320" s="6"/>
      <c r="BU320" s="6"/>
      <c r="BV320" s="2"/>
      <c r="BW320" s="10"/>
      <c r="BY320" s="2"/>
      <c r="BZ320" s="8"/>
      <c r="CA320" s="9"/>
      <c r="CB320" s="1"/>
      <c r="CD320" s="178"/>
      <c r="CE320" s="178"/>
      <c r="CF320" s="178"/>
      <c r="CG320" s="178"/>
    </row>
    <row r="321" spans="5:85" x14ac:dyDescent="0.3">
      <c r="E321" s="4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53"/>
      <c r="W321" s="53"/>
      <c r="X321" s="67"/>
      <c r="Y321" s="5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94"/>
      <c r="BJ321" s="94"/>
      <c r="BK321" s="94"/>
      <c r="BL321" s="94"/>
      <c r="BM321" s="94"/>
      <c r="BN321" s="85"/>
      <c r="BO321" s="85"/>
      <c r="BQ321" s="84"/>
      <c r="BS321" s="6"/>
      <c r="BT321" s="6"/>
      <c r="BU321" s="6"/>
      <c r="BV321" s="2"/>
      <c r="BW321" s="10"/>
      <c r="BY321" s="2"/>
      <c r="BZ321" s="8"/>
      <c r="CA321" s="9"/>
      <c r="CB321" s="1"/>
      <c r="CD321" s="178"/>
      <c r="CE321" s="178"/>
      <c r="CF321" s="178"/>
      <c r="CG321" s="178"/>
    </row>
    <row r="322" spans="5:85" x14ac:dyDescent="0.3">
      <c r="E322" s="4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53"/>
      <c r="W322" s="53"/>
      <c r="X322" s="67"/>
      <c r="Y322" s="5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94"/>
      <c r="BJ322" s="94"/>
      <c r="BK322" s="94"/>
      <c r="BL322" s="94"/>
      <c r="BM322" s="94"/>
      <c r="BN322" s="85"/>
      <c r="BO322" s="85"/>
      <c r="BQ322" s="84"/>
      <c r="BS322" s="6"/>
      <c r="BT322" s="6"/>
      <c r="BU322" s="6"/>
      <c r="BV322" s="2"/>
      <c r="BW322" s="10"/>
      <c r="BY322" s="2"/>
      <c r="BZ322" s="8"/>
      <c r="CA322" s="9"/>
      <c r="CB322" s="1"/>
      <c r="CD322" s="178"/>
      <c r="CE322" s="178"/>
      <c r="CF322" s="178"/>
      <c r="CG322" s="178"/>
    </row>
    <row r="323" spans="5:85" x14ac:dyDescent="0.3">
      <c r="E323" s="4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53"/>
      <c r="W323" s="53"/>
      <c r="X323" s="67"/>
      <c r="Y323" s="5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94"/>
      <c r="BJ323" s="94"/>
      <c r="BK323" s="94"/>
      <c r="BL323" s="94"/>
      <c r="BM323" s="94"/>
      <c r="BN323" s="85"/>
      <c r="BO323" s="85"/>
      <c r="BQ323" s="84"/>
      <c r="BS323" s="6"/>
      <c r="BT323" s="6"/>
      <c r="BU323" s="6"/>
      <c r="BV323" s="2"/>
      <c r="BW323" s="10"/>
      <c r="BY323" s="2"/>
      <c r="BZ323" s="8"/>
      <c r="CA323" s="9"/>
      <c r="CB323" s="1"/>
      <c r="CD323" s="178"/>
      <c r="CE323" s="178"/>
      <c r="CF323" s="178"/>
      <c r="CG323" s="178"/>
    </row>
    <row r="324" spans="5:85" x14ac:dyDescent="0.3">
      <c r="E324" s="4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53"/>
      <c r="W324" s="53"/>
      <c r="X324" s="67"/>
      <c r="Y324" s="5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94"/>
      <c r="BJ324" s="94"/>
      <c r="BK324" s="94"/>
      <c r="BL324" s="94"/>
      <c r="BM324" s="94"/>
      <c r="BN324" s="85"/>
      <c r="BO324" s="85"/>
      <c r="BQ324" s="84"/>
      <c r="BS324" s="6"/>
      <c r="BT324" s="6"/>
      <c r="BU324" s="6"/>
      <c r="BV324" s="2"/>
      <c r="BW324" s="10"/>
      <c r="BY324" s="2"/>
      <c r="BZ324" s="8"/>
      <c r="CA324" s="9"/>
      <c r="CB324" s="1"/>
      <c r="CD324" s="178"/>
      <c r="CE324" s="178"/>
      <c r="CF324" s="178"/>
      <c r="CG324" s="178"/>
    </row>
    <row r="325" spans="5:85" x14ac:dyDescent="0.3">
      <c r="E325" s="4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53"/>
      <c r="W325" s="53"/>
      <c r="X325" s="67"/>
      <c r="Y325" s="5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94"/>
      <c r="BJ325" s="94"/>
      <c r="BK325" s="94"/>
      <c r="BL325" s="94"/>
      <c r="BM325" s="94"/>
      <c r="BN325" s="85"/>
      <c r="BO325" s="85"/>
      <c r="BQ325" s="84"/>
      <c r="BS325" s="6"/>
      <c r="BT325" s="6"/>
      <c r="BU325" s="6"/>
      <c r="BV325" s="2"/>
      <c r="BW325" s="10"/>
      <c r="BY325" s="2"/>
      <c r="BZ325" s="8"/>
      <c r="CA325" s="9"/>
      <c r="CB325" s="1"/>
      <c r="CD325" s="178"/>
      <c r="CE325" s="178"/>
      <c r="CF325" s="178"/>
      <c r="CG325" s="178"/>
    </row>
    <row r="326" spans="5:85" x14ac:dyDescent="0.3">
      <c r="E326" s="4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53"/>
      <c r="W326" s="53"/>
      <c r="X326" s="67"/>
      <c r="Y326" s="5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94"/>
      <c r="BJ326" s="94"/>
      <c r="BK326" s="94"/>
      <c r="BL326" s="94"/>
      <c r="BM326" s="94"/>
      <c r="BN326" s="85"/>
      <c r="BO326" s="85"/>
      <c r="BQ326" s="84"/>
      <c r="BS326" s="6"/>
      <c r="BT326" s="6"/>
      <c r="BU326" s="6"/>
      <c r="BV326" s="2"/>
      <c r="BW326" s="10"/>
      <c r="BY326" s="2"/>
      <c r="BZ326" s="8"/>
      <c r="CA326" s="9"/>
      <c r="CB326" s="1"/>
      <c r="CD326" s="178"/>
      <c r="CE326" s="178"/>
      <c r="CF326" s="178"/>
      <c r="CG326" s="178"/>
    </row>
    <row r="327" spans="5:85" x14ac:dyDescent="0.3">
      <c r="E327" s="4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53"/>
      <c r="W327" s="53"/>
      <c r="X327" s="67"/>
      <c r="Y327" s="5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94"/>
      <c r="BJ327" s="94"/>
      <c r="BK327" s="94"/>
      <c r="BL327" s="94"/>
      <c r="BM327" s="94"/>
      <c r="BN327" s="85"/>
      <c r="BO327" s="85"/>
      <c r="BQ327" s="84"/>
      <c r="BS327" s="6"/>
      <c r="BT327" s="6"/>
      <c r="BU327" s="6"/>
      <c r="BV327" s="2"/>
      <c r="BW327" s="10"/>
      <c r="BY327" s="2"/>
      <c r="BZ327" s="8"/>
      <c r="CA327" s="9"/>
      <c r="CB327" s="1"/>
      <c r="CD327" s="178"/>
      <c r="CE327" s="178"/>
      <c r="CF327" s="178"/>
      <c r="CG327" s="178"/>
    </row>
    <row r="328" spans="5:85" x14ac:dyDescent="0.3">
      <c r="E328" s="4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53"/>
      <c r="W328" s="53"/>
      <c r="X328" s="67"/>
      <c r="Y328" s="5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94"/>
      <c r="BJ328" s="94"/>
      <c r="BK328" s="94"/>
      <c r="BL328" s="94"/>
      <c r="BM328" s="94"/>
      <c r="BN328" s="85"/>
      <c r="BO328" s="85"/>
      <c r="BQ328" s="84"/>
      <c r="BS328" s="6"/>
      <c r="BT328" s="6"/>
      <c r="BU328" s="6"/>
      <c r="BV328" s="2"/>
      <c r="BW328" s="10"/>
      <c r="BY328" s="2"/>
      <c r="BZ328" s="8"/>
      <c r="CA328" s="9"/>
      <c r="CB328" s="1"/>
      <c r="CD328" s="178"/>
      <c r="CE328" s="178"/>
      <c r="CF328" s="178"/>
      <c r="CG328" s="178"/>
    </row>
    <row r="329" spans="5:85" x14ac:dyDescent="0.3">
      <c r="E329" s="4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53"/>
      <c r="W329" s="53"/>
      <c r="X329" s="67"/>
      <c r="Y329" s="5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94"/>
      <c r="BJ329" s="94"/>
      <c r="BK329" s="94"/>
      <c r="BL329" s="94"/>
      <c r="BM329" s="94"/>
      <c r="BN329" s="85"/>
      <c r="BO329" s="85"/>
      <c r="BQ329" s="84"/>
      <c r="BS329" s="6"/>
      <c r="BT329" s="6"/>
      <c r="BU329" s="6"/>
      <c r="BV329" s="2"/>
      <c r="BW329" s="10"/>
      <c r="BY329" s="2"/>
      <c r="BZ329" s="8"/>
      <c r="CA329" s="9"/>
      <c r="CB329" s="1"/>
      <c r="CD329" s="178"/>
      <c r="CE329" s="178"/>
      <c r="CF329" s="178"/>
      <c r="CG329" s="178"/>
    </row>
    <row r="330" spans="5:85" x14ac:dyDescent="0.3">
      <c r="E330" s="4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53"/>
      <c r="W330" s="53"/>
      <c r="X330" s="67"/>
      <c r="Y330" s="5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94"/>
      <c r="BJ330" s="94"/>
      <c r="BK330" s="94"/>
      <c r="BL330" s="94"/>
      <c r="BM330" s="94"/>
      <c r="BN330" s="85"/>
      <c r="BO330" s="85"/>
      <c r="BQ330" s="84"/>
      <c r="BS330" s="6"/>
      <c r="BT330" s="6"/>
      <c r="BU330" s="6"/>
      <c r="BV330" s="2"/>
      <c r="BW330" s="10"/>
      <c r="BY330" s="2"/>
      <c r="BZ330" s="8"/>
      <c r="CA330" s="9"/>
      <c r="CB330" s="1"/>
      <c r="CD330" s="178"/>
      <c r="CE330" s="178"/>
      <c r="CF330" s="178"/>
      <c r="CG330" s="178"/>
    </row>
    <row r="331" spans="5:85" x14ac:dyDescent="0.3">
      <c r="E331" s="4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43"/>
      <c r="W331" s="43"/>
      <c r="X331" s="67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94"/>
      <c r="BJ331" s="94"/>
      <c r="BK331" s="94"/>
      <c r="BL331" s="94"/>
      <c r="BM331" s="94"/>
      <c r="BN331" s="85"/>
      <c r="BO331" s="85"/>
      <c r="BQ331" s="84"/>
      <c r="BS331" s="6"/>
      <c r="BT331" s="6"/>
      <c r="BU331" s="6"/>
      <c r="BV331" s="2"/>
      <c r="BW331" s="10"/>
      <c r="BY331" s="2"/>
      <c r="BZ331" s="8"/>
      <c r="CA331" s="9"/>
      <c r="CB331" s="1"/>
      <c r="CD331" s="178"/>
      <c r="CE331" s="178"/>
      <c r="CF331" s="178"/>
      <c r="CG331" s="178"/>
    </row>
    <row r="332" spans="5:85" x14ac:dyDescent="0.3">
      <c r="E332" s="4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43"/>
      <c r="W332" s="43"/>
      <c r="X332" s="67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94"/>
      <c r="BJ332" s="94"/>
      <c r="BK332" s="94"/>
      <c r="BL332" s="94"/>
      <c r="BM332" s="94"/>
      <c r="BN332" s="85"/>
      <c r="BO332" s="85"/>
      <c r="BQ332" s="84"/>
      <c r="BS332" s="6"/>
      <c r="BT332" s="6"/>
      <c r="BU332" s="6"/>
      <c r="BV332" s="2"/>
      <c r="BW332" s="10"/>
      <c r="BY332" s="2"/>
      <c r="BZ332" s="8"/>
      <c r="CA332" s="9"/>
      <c r="CB332" s="1"/>
      <c r="CD332" s="178"/>
      <c r="CE332" s="178"/>
      <c r="CF332" s="178"/>
      <c r="CG332" s="178"/>
    </row>
    <row r="333" spans="5:85" x14ac:dyDescent="0.3">
      <c r="E333" s="4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43"/>
      <c r="W333" s="43"/>
      <c r="X333" s="67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94"/>
      <c r="BJ333" s="94"/>
      <c r="BK333" s="94"/>
      <c r="BL333" s="94"/>
      <c r="BM333" s="94"/>
      <c r="BN333" s="85"/>
      <c r="BO333" s="85"/>
      <c r="BQ333" s="84"/>
      <c r="BS333" s="6"/>
      <c r="BT333" s="6"/>
      <c r="BU333" s="6"/>
      <c r="BV333" s="2"/>
      <c r="BW333" s="10"/>
      <c r="BY333" s="2"/>
      <c r="BZ333" s="8"/>
      <c r="CA333" s="9"/>
      <c r="CB333" s="1"/>
      <c r="CD333" s="178"/>
      <c r="CE333" s="178"/>
      <c r="CF333" s="178"/>
      <c r="CG333" s="178"/>
    </row>
    <row r="334" spans="5:85" x14ac:dyDescent="0.3">
      <c r="E334" s="4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43"/>
      <c r="W334" s="43"/>
      <c r="X334" s="67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94"/>
      <c r="BJ334" s="94"/>
      <c r="BK334" s="94"/>
      <c r="BL334" s="94"/>
      <c r="BM334" s="94"/>
      <c r="BN334" s="85"/>
      <c r="BO334" s="85"/>
      <c r="BQ334" s="84"/>
      <c r="BS334" s="6"/>
      <c r="BT334" s="6"/>
      <c r="BU334" s="6"/>
      <c r="BV334" s="2"/>
      <c r="BW334" s="10"/>
      <c r="BY334" s="2"/>
      <c r="BZ334" s="8"/>
      <c r="CA334" s="9"/>
      <c r="CB334" s="1"/>
      <c r="CD334" s="178"/>
      <c r="CE334" s="178"/>
      <c r="CF334" s="178"/>
      <c r="CG334" s="178"/>
    </row>
    <row r="335" spans="5:85" x14ac:dyDescent="0.3">
      <c r="E335" s="4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43"/>
      <c r="W335" s="43"/>
      <c r="X335" s="67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94"/>
      <c r="BJ335" s="94"/>
      <c r="BK335" s="94"/>
      <c r="BL335" s="94"/>
      <c r="BM335" s="94"/>
      <c r="BN335" s="85"/>
      <c r="BO335" s="85"/>
      <c r="BQ335" s="84"/>
      <c r="BS335" s="6"/>
      <c r="BT335" s="6"/>
      <c r="BU335" s="6"/>
      <c r="BV335" s="2"/>
      <c r="BW335" s="10"/>
      <c r="BY335" s="2"/>
      <c r="BZ335" s="8"/>
      <c r="CA335" s="9"/>
      <c r="CB335" s="1"/>
      <c r="CD335" s="178"/>
      <c r="CE335" s="178"/>
      <c r="CF335" s="178"/>
      <c r="CG335" s="178"/>
    </row>
    <row r="336" spans="5:85" x14ac:dyDescent="0.3">
      <c r="E336" s="4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43"/>
      <c r="W336" s="43"/>
      <c r="X336" s="67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94"/>
      <c r="BJ336" s="94"/>
      <c r="BK336" s="94"/>
      <c r="BL336" s="94"/>
      <c r="BM336" s="94"/>
      <c r="BN336" s="85"/>
      <c r="BO336" s="85"/>
      <c r="BQ336" s="84"/>
      <c r="BS336" s="6"/>
      <c r="BT336" s="6"/>
      <c r="BU336" s="6"/>
      <c r="BV336" s="2"/>
      <c r="BW336" s="10"/>
      <c r="BY336" s="2"/>
      <c r="BZ336" s="8"/>
      <c r="CA336" s="9"/>
      <c r="CB336" s="1"/>
      <c r="CD336" s="178"/>
      <c r="CE336" s="178"/>
      <c r="CF336" s="178"/>
      <c r="CG336" s="178"/>
    </row>
    <row r="337" spans="5:85" x14ac:dyDescent="0.3">
      <c r="E337" s="4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43"/>
      <c r="W337" s="43"/>
      <c r="X337" s="67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94"/>
      <c r="BJ337" s="94"/>
      <c r="BK337" s="94"/>
      <c r="BL337" s="94"/>
      <c r="BM337" s="94"/>
      <c r="BN337" s="85"/>
      <c r="BO337" s="85"/>
      <c r="BQ337" s="84"/>
      <c r="BS337" s="6"/>
      <c r="BT337" s="6"/>
      <c r="BU337" s="6"/>
      <c r="BV337" s="2"/>
      <c r="BW337" s="10"/>
      <c r="BY337" s="2"/>
      <c r="BZ337" s="8"/>
      <c r="CA337" s="9"/>
      <c r="CB337" s="1"/>
      <c r="CD337" s="178"/>
      <c r="CE337" s="178"/>
      <c r="CF337" s="178"/>
      <c r="CG337" s="178"/>
    </row>
    <row r="338" spans="5:85" x14ac:dyDescent="0.3">
      <c r="E338" s="4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43"/>
      <c r="W338" s="43"/>
      <c r="X338" s="67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94"/>
      <c r="BJ338" s="94"/>
      <c r="BK338" s="94"/>
      <c r="BL338" s="94"/>
      <c r="BM338" s="94"/>
      <c r="BN338" s="85"/>
      <c r="BO338" s="85"/>
      <c r="BQ338" s="84"/>
      <c r="BS338" s="6"/>
      <c r="BT338" s="6"/>
      <c r="BU338" s="6"/>
      <c r="BV338" s="2"/>
      <c r="BW338" s="10"/>
      <c r="BY338" s="2"/>
      <c r="BZ338" s="8"/>
      <c r="CA338" s="9"/>
      <c r="CB338" s="1"/>
      <c r="CD338" s="178"/>
      <c r="CE338" s="178"/>
      <c r="CF338" s="178"/>
      <c r="CG338" s="178"/>
    </row>
    <row r="339" spans="5:85" x14ac:dyDescent="0.3">
      <c r="E339" s="4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43"/>
      <c r="W339" s="43"/>
      <c r="X339" s="67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94"/>
      <c r="BJ339" s="94"/>
      <c r="BK339" s="94"/>
      <c r="BL339" s="94"/>
      <c r="BM339" s="94"/>
      <c r="BN339" s="85"/>
      <c r="BO339" s="85"/>
      <c r="BQ339" s="84"/>
      <c r="BS339" s="6"/>
      <c r="BT339" s="6"/>
      <c r="BU339" s="6"/>
      <c r="BV339" s="2"/>
      <c r="BW339" s="10"/>
      <c r="BY339" s="2"/>
      <c r="BZ339" s="8"/>
      <c r="CA339" s="9"/>
      <c r="CB339" s="1"/>
      <c r="CD339" s="178"/>
      <c r="CE339" s="178"/>
      <c r="CF339" s="178"/>
      <c r="CG339" s="178"/>
    </row>
    <row r="340" spans="5:85" x14ac:dyDescent="0.3">
      <c r="E340" s="4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43"/>
      <c r="W340" s="43"/>
      <c r="X340" s="67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94"/>
      <c r="BJ340" s="94"/>
      <c r="BK340" s="94"/>
      <c r="BL340" s="94"/>
      <c r="BM340" s="94"/>
      <c r="BN340" s="85"/>
      <c r="BO340" s="85"/>
      <c r="BQ340" s="84"/>
      <c r="BS340" s="6"/>
      <c r="BT340" s="6"/>
      <c r="BU340" s="6"/>
      <c r="BV340" s="2"/>
      <c r="BW340" s="10"/>
      <c r="BY340" s="2"/>
      <c r="BZ340" s="8"/>
      <c r="CA340" s="9"/>
      <c r="CB340" s="1"/>
      <c r="CD340" s="178"/>
      <c r="CE340" s="178"/>
      <c r="CF340" s="178"/>
      <c r="CG340" s="178"/>
    </row>
    <row r="341" spans="5:85" x14ac:dyDescent="0.3">
      <c r="E341" s="4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43"/>
      <c r="W341" s="43"/>
      <c r="X341" s="67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94"/>
      <c r="BJ341" s="94"/>
      <c r="BK341" s="94"/>
      <c r="BL341" s="94"/>
      <c r="BM341" s="94"/>
      <c r="BN341" s="85"/>
      <c r="BO341" s="85"/>
      <c r="BQ341" s="84"/>
      <c r="BS341" s="6"/>
      <c r="BT341" s="6"/>
      <c r="BU341" s="6"/>
      <c r="BV341" s="2"/>
      <c r="BW341" s="10"/>
      <c r="BY341" s="2"/>
      <c r="BZ341" s="8"/>
      <c r="CA341" s="9"/>
      <c r="CB341" s="1"/>
      <c r="CD341" s="178"/>
      <c r="CE341" s="178"/>
      <c r="CF341" s="178"/>
      <c r="CG341" s="178"/>
    </row>
    <row r="342" spans="5:85" x14ac:dyDescent="0.3">
      <c r="E342" s="4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43"/>
      <c r="W342" s="43"/>
      <c r="X342" s="67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94"/>
      <c r="BJ342" s="94"/>
      <c r="BK342" s="94"/>
      <c r="BL342" s="94"/>
      <c r="BM342" s="94"/>
      <c r="BN342" s="85"/>
      <c r="BO342" s="85"/>
      <c r="BQ342" s="84"/>
      <c r="BS342" s="6"/>
      <c r="BT342" s="6"/>
      <c r="BU342" s="6"/>
      <c r="BV342" s="2"/>
      <c r="BW342" s="10"/>
      <c r="BY342" s="2"/>
      <c r="BZ342" s="8"/>
      <c r="CA342" s="9"/>
      <c r="CB342" s="1"/>
      <c r="CD342" s="178"/>
      <c r="CE342" s="178"/>
      <c r="CF342" s="178"/>
      <c r="CG342" s="178"/>
    </row>
    <row r="343" spans="5:85" x14ac:dyDescent="0.3">
      <c r="E343" s="4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43"/>
      <c r="W343" s="43"/>
      <c r="X343" s="67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94"/>
      <c r="BJ343" s="94"/>
      <c r="BK343" s="94"/>
      <c r="BL343" s="94"/>
      <c r="BM343" s="94"/>
      <c r="BN343" s="85"/>
      <c r="BO343" s="85"/>
      <c r="BQ343" s="84"/>
      <c r="BS343" s="6"/>
      <c r="BT343" s="6"/>
      <c r="BU343" s="6"/>
      <c r="BV343" s="2"/>
      <c r="BW343" s="10"/>
      <c r="BY343" s="2"/>
      <c r="BZ343" s="8"/>
      <c r="CA343" s="9"/>
      <c r="CB343" s="1"/>
      <c r="CD343" s="178"/>
      <c r="CE343" s="178"/>
      <c r="CF343" s="178"/>
      <c r="CG343" s="178"/>
    </row>
    <row r="344" spans="5:85" x14ac:dyDescent="0.3">
      <c r="E344" s="4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43"/>
      <c r="W344" s="43"/>
      <c r="X344" s="67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94"/>
      <c r="BJ344" s="94"/>
      <c r="BK344" s="94"/>
      <c r="BL344" s="94"/>
      <c r="BM344" s="94"/>
      <c r="BN344" s="85"/>
      <c r="BO344" s="85"/>
      <c r="BQ344" s="84"/>
      <c r="BS344" s="6"/>
      <c r="BT344" s="6"/>
      <c r="BU344" s="6"/>
      <c r="BV344" s="2"/>
      <c r="BW344" s="10"/>
      <c r="BY344" s="2"/>
      <c r="BZ344" s="8"/>
      <c r="CA344" s="9"/>
      <c r="CB344" s="1"/>
      <c r="CD344" s="178"/>
      <c r="CE344" s="178"/>
      <c r="CF344" s="178"/>
      <c r="CG344" s="178"/>
    </row>
    <row r="345" spans="5:85" x14ac:dyDescent="0.3">
      <c r="E345" s="4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43"/>
      <c r="W345" s="43"/>
      <c r="X345" s="67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94"/>
      <c r="BJ345" s="94"/>
      <c r="BK345" s="94"/>
      <c r="BL345" s="94"/>
      <c r="BM345" s="94"/>
      <c r="BN345" s="85"/>
      <c r="BO345" s="85"/>
      <c r="BQ345" s="84"/>
      <c r="BS345" s="6"/>
      <c r="BT345" s="6"/>
      <c r="BU345" s="6"/>
      <c r="BV345" s="2"/>
      <c r="BW345" s="10"/>
      <c r="BY345" s="2"/>
      <c r="BZ345" s="8"/>
      <c r="CA345" s="9"/>
      <c r="CB345" s="1"/>
      <c r="CD345" s="178"/>
      <c r="CE345" s="178"/>
      <c r="CF345" s="178"/>
      <c r="CG345" s="178"/>
    </row>
    <row r="346" spans="5:85" x14ac:dyDescent="0.3">
      <c r="E346" s="4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43"/>
      <c r="W346" s="43"/>
      <c r="X346" s="67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94"/>
      <c r="BJ346" s="94"/>
      <c r="BK346" s="94"/>
      <c r="BL346" s="94"/>
      <c r="BM346" s="94"/>
      <c r="BN346" s="85"/>
      <c r="BO346" s="85"/>
      <c r="BQ346" s="84"/>
      <c r="BS346" s="6"/>
      <c r="BT346" s="6"/>
      <c r="BU346" s="6"/>
      <c r="BV346" s="2"/>
      <c r="BW346" s="10"/>
      <c r="BY346" s="2"/>
      <c r="BZ346" s="8"/>
      <c r="CA346" s="9"/>
      <c r="CB346" s="1"/>
      <c r="CD346" s="178"/>
      <c r="CE346" s="178"/>
      <c r="CF346" s="178"/>
      <c r="CG346" s="178"/>
    </row>
    <row r="347" spans="5:85" x14ac:dyDescent="0.3">
      <c r="E347" s="4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43"/>
      <c r="W347" s="43"/>
      <c r="X347" s="67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94"/>
      <c r="BJ347" s="94"/>
      <c r="BK347" s="94"/>
      <c r="BL347" s="94"/>
      <c r="BM347" s="94"/>
      <c r="BN347" s="85"/>
      <c r="BO347" s="85"/>
      <c r="BQ347" s="84"/>
      <c r="BS347" s="6"/>
      <c r="BT347" s="6"/>
      <c r="BU347" s="6"/>
      <c r="BV347" s="2"/>
      <c r="BW347" s="10"/>
      <c r="BY347" s="2"/>
      <c r="BZ347" s="8"/>
      <c r="CA347" s="9"/>
      <c r="CB347" s="1"/>
      <c r="CD347" s="178"/>
      <c r="CE347" s="178"/>
      <c r="CF347" s="178"/>
      <c r="CG347" s="178"/>
    </row>
    <row r="348" spans="5:85" x14ac:dyDescent="0.3">
      <c r="E348" s="4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43"/>
      <c r="W348" s="43"/>
      <c r="X348" s="67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94"/>
      <c r="BJ348" s="94"/>
      <c r="BK348" s="94"/>
      <c r="BL348" s="94"/>
      <c r="BM348" s="94"/>
      <c r="BN348" s="85"/>
      <c r="BO348" s="85"/>
      <c r="BQ348" s="84"/>
      <c r="BS348" s="6"/>
      <c r="BT348" s="6"/>
      <c r="BU348" s="6"/>
      <c r="BV348" s="2"/>
      <c r="BW348" s="10"/>
      <c r="BY348" s="2"/>
      <c r="BZ348" s="8"/>
      <c r="CA348" s="9"/>
      <c r="CB348" s="1"/>
      <c r="CD348" s="178"/>
      <c r="CE348" s="178"/>
      <c r="CF348" s="178"/>
      <c r="CG348" s="178"/>
    </row>
    <row r="349" spans="5:85" x14ac:dyDescent="0.3">
      <c r="E349" s="4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43"/>
      <c r="W349" s="43"/>
      <c r="X349" s="67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94"/>
      <c r="BJ349" s="94"/>
      <c r="BK349" s="94"/>
      <c r="BL349" s="94"/>
      <c r="BM349" s="94"/>
      <c r="BN349" s="85"/>
      <c r="BO349" s="85"/>
      <c r="BQ349" s="84"/>
      <c r="BS349" s="6"/>
      <c r="BT349" s="6"/>
      <c r="BU349" s="6"/>
      <c r="BV349" s="2"/>
      <c r="BW349" s="10"/>
      <c r="BY349" s="2"/>
      <c r="BZ349" s="8"/>
      <c r="CA349" s="9"/>
      <c r="CB349" s="1"/>
      <c r="CD349" s="178"/>
      <c r="CE349" s="178"/>
      <c r="CF349" s="178"/>
      <c r="CG349" s="178"/>
    </row>
    <row r="350" spans="5:85" x14ac:dyDescent="0.3">
      <c r="E350" s="4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43"/>
      <c r="W350" s="43"/>
      <c r="X350" s="67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94"/>
      <c r="BJ350" s="94"/>
      <c r="BK350" s="94"/>
      <c r="BL350" s="94"/>
      <c r="BM350" s="94"/>
      <c r="BN350" s="85"/>
      <c r="BO350" s="85"/>
      <c r="BQ350" s="84"/>
      <c r="BS350" s="6"/>
      <c r="BT350" s="6"/>
      <c r="BU350" s="6"/>
      <c r="BV350" s="2"/>
      <c r="BW350" s="10"/>
      <c r="BY350" s="2"/>
      <c r="BZ350" s="8"/>
      <c r="CA350" s="9"/>
      <c r="CB350" s="1"/>
      <c r="CD350" s="178"/>
      <c r="CE350" s="178"/>
      <c r="CF350" s="178"/>
      <c r="CG350" s="178"/>
    </row>
    <row r="351" spans="5:85" x14ac:dyDescent="0.3">
      <c r="E351" s="4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43"/>
      <c r="W351" s="43"/>
      <c r="X351" s="67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94"/>
      <c r="BJ351" s="94"/>
      <c r="BK351" s="94"/>
      <c r="BL351" s="94"/>
      <c r="BM351" s="94"/>
      <c r="BN351" s="85"/>
      <c r="BO351" s="85"/>
      <c r="BQ351" s="84"/>
      <c r="BS351" s="6"/>
      <c r="BT351" s="6"/>
      <c r="BU351" s="6"/>
      <c r="BV351" s="2"/>
      <c r="BW351" s="10"/>
      <c r="BY351" s="2"/>
      <c r="BZ351" s="8"/>
      <c r="CA351" s="9"/>
      <c r="CB351" s="1"/>
      <c r="CD351" s="178"/>
      <c r="CE351" s="178"/>
      <c r="CF351" s="178"/>
      <c r="CG351" s="178"/>
    </row>
    <row r="352" spans="5:85" x14ac:dyDescent="0.3">
      <c r="BN352" s="85"/>
      <c r="BO352" s="85"/>
    </row>
    <row r="353" spans="5:67" x14ac:dyDescent="0.3">
      <c r="BO353" s="93"/>
    </row>
    <row r="354" spans="5:67" x14ac:dyDescent="0.3">
      <c r="BO354" s="93"/>
    </row>
    <row r="355" spans="5:67" x14ac:dyDescent="0.3">
      <c r="E355" s="4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BO355" s="93"/>
    </row>
    <row r="356" spans="5:67" x14ac:dyDescent="0.3">
      <c r="BO356" s="93"/>
    </row>
    <row r="357" spans="5:67" x14ac:dyDescent="0.3">
      <c r="BO357" s="93"/>
    </row>
    <row r="496" spans="74:74" x14ac:dyDescent="0.3">
      <c r="BV496">
        <f t="shared" ref="BV496:BV533" si="12">(BO496-BP496)/30</f>
        <v>0</v>
      </c>
    </row>
    <row r="497" spans="74:74" x14ac:dyDescent="0.3">
      <c r="BV497">
        <f t="shared" si="12"/>
        <v>0</v>
      </c>
    </row>
    <row r="498" spans="74:74" x14ac:dyDescent="0.3">
      <c r="BV498">
        <f t="shared" si="12"/>
        <v>0</v>
      </c>
    </row>
    <row r="499" spans="74:74" x14ac:dyDescent="0.3">
      <c r="BV499">
        <f t="shared" si="12"/>
        <v>0</v>
      </c>
    </row>
    <row r="500" spans="74:74" x14ac:dyDescent="0.3">
      <c r="BV500">
        <f t="shared" si="12"/>
        <v>0</v>
      </c>
    </row>
    <row r="501" spans="74:74" x14ac:dyDescent="0.3">
      <c r="BV501">
        <f t="shared" si="12"/>
        <v>0</v>
      </c>
    </row>
    <row r="502" spans="74:74" x14ac:dyDescent="0.3">
      <c r="BV502">
        <f t="shared" si="12"/>
        <v>0</v>
      </c>
    </row>
    <row r="503" spans="74:74" x14ac:dyDescent="0.3">
      <c r="BV503">
        <f t="shared" si="12"/>
        <v>0</v>
      </c>
    </row>
    <row r="504" spans="74:74" x14ac:dyDescent="0.3">
      <c r="BV504">
        <f t="shared" si="12"/>
        <v>0</v>
      </c>
    </row>
    <row r="505" spans="74:74" x14ac:dyDescent="0.3">
      <c r="BV505">
        <f t="shared" si="12"/>
        <v>0</v>
      </c>
    </row>
    <row r="506" spans="74:74" x14ac:dyDescent="0.3">
      <c r="BV506">
        <f t="shared" si="12"/>
        <v>0</v>
      </c>
    </row>
    <row r="507" spans="74:74" x14ac:dyDescent="0.3">
      <c r="BV507">
        <f t="shared" si="12"/>
        <v>0</v>
      </c>
    </row>
    <row r="508" spans="74:74" x14ac:dyDescent="0.3">
      <c r="BV508">
        <f t="shared" si="12"/>
        <v>0</v>
      </c>
    </row>
    <row r="509" spans="74:74" x14ac:dyDescent="0.3">
      <c r="BV509">
        <f t="shared" si="12"/>
        <v>0</v>
      </c>
    </row>
    <row r="510" spans="74:74" x14ac:dyDescent="0.3">
      <c r="BV510">
        <f t="shared" si="12"/>
        <v>0</v>
      </c>
    </row>
    <row r="511" spans="74:74" x14ac:dyDescent="0.3">
      <c r="BV511">
        <f t="shared" si="12"/>
        <v>0</v>
      </c>
    </row>
    <row r="512" spans="74:74" x14ac:dyDescent="0.3">
      <c r="BV512">
        <f t="shared" si="12"/>
        <v>0</v>
      </c>
    </row>
    <row r="513" spans="74:74" x14ac:dyDescent="0.3">
      <c r="BV513">
        <f t="shared" si="12"/>
        <v>0</v>
      </c>
    </row>
    <row r="514" spans="74:74" x14ac:dyDescent="0.3">
      <c r="BV514">
        <f t="shared" si="12"/>
        <v>0</v>
      </c>
    </row>
    <row r="515" spans="74:74" x14ac:dyDescent="0.3">
      <c r="BV515">
        <f t="shared" si="12"/>
        <v>0</v>
      </c>
    </row>
    <row r="516" spans="74:74" x14ac:dyDescent="0.3">
      <c r="BV516">
        <f t="shared" si="12"/>
        <v>0</v>
      </c>
    </row>
    <row r="517" spans="74:74" x14ac:dyDescent="0.3">
      <c r="BV517">
        <f t="shared" si="12"/>
        <v>0</v>
      </c>
    </row>
    <row r="518" spans="74:74" x14ac:dyDescent="0.3">
      <c r="BV518">
        <f t="shared" si="12"/>
        <v>0</v>
      </c>
    </row>
    <row r="519" spans="74:74" x14ac:dyDescent="0.3">
      <c r="BV519">
        <f t="shared" si="12"/>
        <v>0</v>
      </c>
    </row>
    <row r="520" spans="74:74" x14ac:dyDescent="0.3">
      <c r="BV520">
        <f t="shared" si="12"/>
        <v>0</v>
      </c>
    </row>
    <row r="521" spans="74:74" x14ac:dyDescent="0.3">
      <c r="BV521">
        <f t="shared" si="12"/>
        <v>0</v>
      </c>
    </row>
    <row r="522" spans="74:74" x14ac:dyDescent="0.3">
      <c r="BV522">
        <f t="shared" si="12"/>
        <v>0</v>
      </c>
    </row>
    <row r="523" spans="74:74" x14ac:dyDescent="0.3">
      <c r="BV523">
        <f t="shared" si="12"/>
        <v>0</v>
      </c>
    </row>
    <row r="524" spans="74:74" x14ac:dyDescent="0.3">
      <c r="BV524">
        <f t="shared" si="12"/>
        <v>0</v>
      </c>
    </row>
    <row r="525" spans="74:74" x14ac:dyDescent="0.3">
      <c r="BV525">
        <f t="shared" si="12"/>
        <v>0</v>
      </c>
    </row>
    <row r="526" spans="74:74" x14ac:dyDescent="0.3">
      <c r="BV526">
        <f t="shared" si="12"/>
        <v>0</v>
      </c>
    </row>
    <row r="527" spans="74:74" x14ac:dyDescent="0.3">
      <c r="BV527">
        <f t="shared" si="12"/>
        <v>0</v>
      </c>
    </row>
    <row r="528" spans="74:74" x14ac:dyDescent="0.3">
      <c r="BV528">
        <f t="shared" si="12"/>
        <v>0</v>
      </c>
    </row>
    <row r="529" spans="74:77" x14ac:dyDescent="0.3">
      <c r="BV529">
        <f t="shared" si="12"/>
        <v>0</v>
      </c>
    </row>
    <row r="530" spans="74:77" x14ac:dyDescent="0.3">
      <c r="BV530">
        <f t="shared" si="12"/>
        <v>0</v>
      </c>
    </row>
    <row r="531" spans="74:77" x14ac:dyDescent="0.3">
      <c r="BV531">
        <f t="shared" si="12"/>
        <v>0</v>
      </c>
    </row>
    <row r="532" spans="74:77" x14ac:dyDescent="0.3">
      <c r="BV532">
        <f t="shared" si="12"/>
        <v>0</v>
      </c>
    </row>
    <row r="533" spans="74:77" x14ac:dyDescent="0.3">
      <c r="BV533">
        <f t="shared" si="12"/>
        <v>0</v>
      </c>
    </row>
    <row r="534" spans="74:77" x14ac:dyDescent="0.3">
      <c r="BY534" s="2">
        <f t="shared" ref="BY534:BY560" si="13">BX534-BQ534</f>
        <v>0</v>
      </c>
    </row>
    <row r="535" spans="74:77" x14ac:dyDescent="0.3">
      <c r="BY535" s="2">
        <f t="shared" si="13"/>
        <v>0</v>
      </c>
    </row>
    <row r="536" spans="74:77" x14ac:dyDescent="0.3">
      <c r="BY536" s="2">
        <f t="shared" si="13"/>
        <v>0</v>
      </c>
    </row>
    <row r="537" spans="74:77" x14ac:dyDescent="0.3">
      <c r="BY537" s="2">
        <f t="shared" si="13"/>
        <v>0</v>
      </c>
    </row>
    <row r="538" spans="74:77" x14ac:dyDescent="0.3">
      <c r="BY538" s="2">
        <f t="shared" si="13"/>
        <v>0</v>
      </c>
    </row>
    <row r="539" spans="74:77" x14ac:dyDescent="0.3">
      <c r="BY539" s="2">
        <f t="shared" si="13"/>
        <v>0</v>
      </c>
    </row>
    <row r="540" spans="74:77" x14ac:dyDescent="0.3">
      <c r="BY540" s="2">
        <f t="shared" si="13"/>
        <v>0</v>
      </c>
    </row>
    <row r="541" spans="74:77" x14ac:dyDescent="0.3">
      <c r="BY541" s="2">
        <f t="shared" si="13"/>
        <v>0</v>
      </c>
    </row>
    <row r="542" spans="74:77" x14ac:dyDescent="0.3">
      <c r="BY542" s="2">
        <f t="shared" si="13"/>
        <v>0</v>
      </c>
    </row>
    <row r="543" spans="74:77" x14ac:dyDescent="0.3">
      <c r="BY543" s="2">
        <f t="shared" si="13"/>
        <v>0</v>
      </c>
    </row>
    <row r="544" spans="74:77" x14ac:dyDescent="0.3">
      <c r="BY544" s="2">
        <f t="shared" si="13"/>
        <v>0</v>
      </c>
    </row>
    <row r="545" spans="77:77" x14ac:dyDescent="0.3">
      <c r="BY545" s="2">
        <f t="shared" si="13"/>
        <v>0</v>
      </c>
    </row>
    <row r="546" spans="77:77" x14ac:dyDescent="0.3">
      <c r="BY546" s="2">
        <f t="shared" si="13"/>
        <v>0</v>
      </c>
    </row>
    <row r="547" spans="77:77" x14ac:dyDescent="0.3">
      <c r="BY547" s="2">
        <f t="shared" si="13"/>
        <v>0</v>
      </c>
    </row>
    <row r="548" spans="77:77" x14ac:dyDescent="0.3">
      <c r="BY548" s="2">
        <f t="shared" si="13"/>
        <v>0</v>
      </c>
    </row>
    <row r="549" spans="77:77" x14ac:dyDescent="0.3">
      <c r="BY549" s="2">
        <f t="shared" si="13"/>
        <v>0</v>
      </c>
    </row>
    <row r="550" spans="77:77" x14ac:dyDescent="0.3">
      <c r="BY550" s="2">
        <f t="shared" si="13"/>
        <v>0</v>
      </c>
    </row>
    <row r="551" spans="77:77" x14ac:dyDescent="0.3">
      <c r="BY551" s="2">
        <f t="shared" si="13"/>
        <v>0</v>
      </c>
    </row>
    <row r="552" spans="77:77" x14ac:dyDescent="0.3">
      <c r="BY552" s="2">
        <f t="shared" si="13"/>
        <v>0</v>
      </c>
    </row>
    <row r="553" spans="77:77" x14ac:dyDescent="0.3">
      <c r="BY553" s="2">
        <f t="shared" si="13"/>
        <v>0</v>
      </c>
    </row>
    <row r="554" spans="77:77" x14ac:dyDescent="0.3">
      <c r="BY554" s="2">
        <f t="shared" si="13"/>
        <v>0</v>
      </c>
    </row>
    <row r="555" spans="77:77" x14ac:dyDescent="0.3">
      <c r="BY555" s="2">
        <f t="shared" si="13"/>
        <v>0</v>
      </c>
    </row>
    <row r="556" spans="77:77" x14ac:dyDescent="0.3">
      <c r="BY556" s="2">
        <f t="shared" si="13"/>
        <v>0</v>
      </c>
    </row>
    <row r="557" spans="77:77" x14ac:dyDescent="0.3">
      <c r="BY557" s="2">
        <f t="shared" si="13"/>
        <v>0</v>
      </c>
    </row>
    <row r="558" spans="77:77" x14ac:dyDescent="0.3">
      <c r="BY558" s="2">
        <f t="shared" si="13"/>
        <v>0</v>
      </c>
    </row>
    <row r="559" spans="77:77" x14ac:dyDescent="0.3">
      <c r="BY559" s="2">
        <f t="shared" si="13"/>
        <v>0</v>
      </c>
    </row>
    <row r="560" spans="77:77" x14ac:dyDescent="0.3">
      <c r="BY560" s="2">
        <f t="shared" si="13"/>
        <v>0</v>
      </c>
    </row>
  </sheetData>
  <autoFilter ref="E2:BS533" xr:uid="{E4FA4E35-6808-4ADA-9CB6-2E1CF354078B}"/>
  <mergeCells count="356">
    <mergeCell ref="CD4:CG4"/>
    <mergeCell ref="CD5:CG5"/>
    <mergeCell ref="CD6:CG6"/>
    <mergeCell ref="CD7:CG7"/>
    <mergeCell ref="AD1:AJ1"/>
    <mergeCell ref="AK1:BA1"/>
    <mergeCell ref="BB1:BG1"/>
    <mergeCell ref="A1:I1"/>
    <mergeCell ref="CD21:CG21"/>
    <mergeCell ref="CD22:CG22"/>
    <mergeCell ref="CD23:CG23"/>
    <mergeCell ref="CD24:CG24"/>
    <mergeCell ref="CD25:CG25"/>
    <mergeCell ref="CD26:CG26"/>
    <mergeCell ref="CD14:CG14"/>
    <mergeCell ref="CD16:CG16"/>
    <mergeCell ref="CD17:CG17"/>
    <mergeCell ref="CD18:CG18"/>
    <mergeCell ref="CD19:CG19"/>
    <mergeCell ref="CD20:CG20"/>
    <mergeCell ref="J1:T1"/>
    <mergeCell ref="U1:AC1"/>
    <mergeCell ref="BH1:CG1"/>
    <mergeCell ref="CD8:CG8"/>
    <mergeCell ref="CD9:CG9"/>
    <mergeCell ref="CD10:CG10"/>
    <mergeCell ref="CD11:CG11"/>
    <mergeCell ref="CD12:CG12"/>
    <mergeCell ref="CD13:CG13"/>
    <mergeCell ref="CD2:CG2"/>
    <mergeCell ref="CD3:CG3"/>
    <mergeCell ref="CC43:CC45"/>
    <mergeCell ref="CD43:CG45"/>
    <mergeCell ref="CD33:CG33"/>
    <mergeCell ref="CC34:CC35"/>
    <mergeCell ref="CD34:CG34"/>
    <mergeCell ref="CD35:CG35"/>
    <mergeCell ref="CD36:CG36"/>
    <mergeCell ref="CD37:CG37"/>
    <mergeCell ref="CD27:CG27"/>
    <mergeCell ref="CD28:CG28"/>
    <mergeCell ref="CD29:CG29"/>
    <mergeCell ref="CD30:CG30"/>
    <mergeCell ref="CD31:CG31"/>
    <mergeCell ref="CD32:CG32"/>
    <mergeCell ref="CD46:CG46"/>
    <mergeCell ref="CD47:CG47"/>
    <mergeCell ref="CD48:CG48"/>
    <mergeCell ref="CD49:CG49"/>
    <mergeCell ref="CD50:CG50"/>
    <mergeCell ref="CD51:CG51"/>
    <mergeCell ref="CD38:CG38"/>
    <mergeCell ref="CD39:CG39"/>
    <mergeCell ref="CD40:CG40"/>
    <mergeCell ref="CD41:CG41"/>
    <mergeCell ref="CD42:CG42"/>
    <mergeCell ref="CD58:CG58"/>
    <mergeCell ref="CD59:CG59"/>
    <mergeCell ref="CD60:CG60"/>
    <mergeCell ref="CD61:CG61"/>
    <mergeCell ref="CD62:CG62"/>
    <mergeCell ref="CD63:CG63"/>
    <mergeCell ref="CD52:CG52"/>
    <mergeCell ref="CD53:CG53"/>
    <mergeCell ref="CC54:CC55"/>
    <mergeCell ref="CD54:CG55"/>
    <mergeCell ref="CD56:CG56"/>
    <mergeCell ref="CD57:CG57"/>
    <mergeCell ref="CD71:CG71"/>
    <mergeCell ref="CD72:CG72"/>
    <mergeCell ref="CD73:CG73"/>
    <mergeCell ref="CD74:CG74"/>
    <mergeCell ref="CD75:CG75"/>
    <mergeCell ref="CD76:CG76"/>
    <mergeCell ref="CD64:CG64"/>
    <mergeCell ref="CD65:CG65"/>
    <mergeCell ref="CD66:CG66"/>
    <mergeCell ref="CD67:CG67"/>
    <mergeCell ref="CD68:CG68"/>
    <mergeCell ref="CD70:CG70"/>
    <mergeCell ref="CD82:CG82"/>
    <mergeCell ref="CD83:CG83"/>
    <mergeCell ref="CC84:CC85"/>
    <mergeCell ref="CD84:CG85"/>
    <mergeCell ref="CD86:CG86"/>
    <mergeCell ref="CD77:CG77"/>
    <mergeCell ref="CD78:CG78"/>
    <mergeCell ref="CD79:CG79"/>
    <mergeCell ref="CD80:CG80"/>
    <mergeCell ref="CD81:CG81"/>
    <mergeCell ref="CD91:CG91"/>
    <mergeCell ref="CD92:CG92"/>
    <mergeCell ref="CD93:CG93"/>
    <mergeCell ref="CD94:CG94"/>
    <mergeCell ref="CD95:CG95"/>
    <mergeCell ref="CD96:CG96"/>
    <mergeCell ref="CD87:CG87"/>
    <mergeCell ref="CD88:CG88"/>
    <mergeCell ref="CD89:CG89"/>
    <mergeCell ref="CD90:CG90"/>
    <mergeCell ref="CD103:CG103"/>
    <mergeCell ref="CD104:CG104"/>
    <mergeCell ref="CD105:CG105"/>
    <mergeCell ref="CD106:CG106"/>
    <mergeCell ref="CD107:CG107"/>
    <mergeCell ref="CD108:CG108"/>
    <mergeCell ref="CD97:CG97"/>
    <mergeCell ref="CD98:CG98"/>
    <mergeCell ref="CD99:CG99"/>
    <mergeCell ref="CD100:CG100"/>
    <mergeCell ref="CD101:CG101"/>
    <mergeCell ref="CD102:CG102"/>
    <mergeCell ref="CB119:CB120"/>
    <mergeCell ref="CC119:CC120"/>
    <mergeCell ref="CD119:CG120"/>
    <mergeCell ref="CD109:CG109"/>
    <mergeCell ref="CD110:CG110"/>
    <mergeCell ref="CD111:CG111"/>
    <mergeCell ref="CD112:CG112"/>
    <mergeCell ref="CD113:CG113"/>
    <mergeCell ref="CD114:CG114"/>
    <mergeCell ref="CD121:CG121"/>
    <mergeCell ref="CD122:CG122"/>
    <mergeCell ref="CD123:CG123"/>
    <mergeCell ref="CD124:CG124"/>
    <mergeCell ref="CD125:CG125"/>
    <mergeCell ref="CD126:CG126"/>
    <mergeCell ref="CD115:CG115"/>
    <mergeCell ref="CD116:CG116"/>
    <mergeCell ref="CD117:CG117"/>
    <mergeCell ref="CD118:CG118"/>
    <mergeCell ref="CD134:CG134"/>
    <mergeCell ref="CD135:CG135"/>
    <mergeCell ref="CD136:CG136"/>
    <mergeCell ref="CD137:CG137"/>
    <mergeCell ref="CD138:CG138"/>
    <mergeCell ref="CD139:CG139"/>
    <mergeCell ref="CD127:CG127"/>
    <mergeCell ref="CD128:CG128"/>
    <mergeCell ref="CD130:CG130"/>
    <mergeCell ref="CD131:CG131"/>
    <mergeCell ref="CD132:CG132"/>
    <mergeCell ref="CD133:CG133"/>
    <mergeCell ref="CD146:CG146"/>
    <mergeCell ref="CD147:CG147"/>
    <mergeCell ref="CD148:CG148"/>
    <mergeCell ref="CD149:CG149"/>
    <mergeCell ref="CD150:CG150"/>
    <mergeCell ref="CD151:CG151"/>
    <mergeCell ref="CD140:CG140"/>
    <mergeCell ref="CD141:CG141"/>
    <mergeCell ref="CD142:CG142"/>
    <mergeCell ref="CD143:CG143"/>
    <mergeCell ref="CD144:CG144"/>
    <mergeCell ref="CD145:CG145"/>
    <mergeCell ref="CD158:CG158"/>
    <mergeCell ref="CD159:CG159"/>
    <mergeCell ref="CD160:CG160"/>
    <mergeCell ref="CD161:CG161"/>
    <mergeCell ref="CD162:CG162"/>
    <mergeCell ref="CD163:CG163"/>
    <mergeCell ref="CD152:CG152"/>
    <mergeCell ref="CD153:CG153"/>
    <mergeCell ref="CD154:CG154"/>
    <mergeCell ref="CD155:CG155"/>
    <mergeCell ref="CD156:CG156"/>
    <mergeCell ref="CD157:CG157"/>
    <mergeCell ref="CD170:CG170"/>
    <mergeCell ref="CD171:CG171"/>
    <mergeCell ref="CD172:CG172"/>
    <mergeCell ref="CD173:CG173"/>
    <mergeCell ref="CD174:CG174"/>
    <mergeCell ref="CD175:CG175"/>
    <mergeCell ref="CD164:CG164"/>
    <mergeCell ref="CD165:CG165"/>
    <mergeCell ref="CD166:CG166"/>
    <mergeCell ref="CD167:CG167"/>
    <mergeCell ref="CD168:CG168"/>
    <mergeCell ref="CD169:CG169"/>
    <mergeCell ref="CD182:CG182"/>
    <mergeCell ref="CD183:CG183"/>
    <mergeCell ref="CD184:CG184"/>
    <mergeCell ref="CD185:CG185"/>
    <mergeCell ref="CD186:CG186"/>
    <mergeCell ref="CD187:CG187"/>
    <mergeCell ref="CD176:CG176"/>
    <mergeCell ref="CD177:CG177"/>
    <mergeCell ref="CD178:CG178"/>
    <mergeCell ref="CD179:CG179"/>
    <mergeCell ref="CD180:CG180"/>
    <mergeCell ref="CD181:CG181"/>
    <mergeCell ref="CD194:CG194"/>
    <mergeCell ref="CD195:CG195"/>
    <mergeCell ref="CD196:CG196"/>
    <mergeCell ref="CD197:CG197"/>
    <mergeCell ref="CD198:CG198"/>
    <mergeCell ref="CD199:CG199"/>
    <mergeCell ref="CD188:CG188"/>
    <mergeCell ref="CD189:CG189"/>
    <mergeCell ref="CD190:CG190"/>
    <mergeCell ref="CD191:CG191"/>
    <mergeCell ref="CD192:CG192"/>
    <mergeCell ref="CD193:CG193"/>
    <mergeCell ref="CD206:CG206"/>
    <mergeCell ref="CD207:CG207"/>
    <mergeCell ref="CD208:CG208"/>
    <mergeCell ref="CD209:CG209"/>
    <mergeCell ref="CD210:CG210"/>
    <mergeCell ref="CD211:CG211"/>
    <mergeCell ref="CD200:CG200"/>
    <mergeCell ref="CD201:CG201"/>
    <mergeCell ref="CD202:CG202"/>
    <mergeCell ref="CD203:CG203"/>
    <mergeCell ref="CD204:CG204"/>
    <mergeCell ref="CD205:CG205"/>
    <mergeCell ref="CD218:CG218"/>
    <mergeCell ref="CD219:CG219"/>
    <mergeCell ref="CD220:CG220"/>
    <mergeCell ref="CD221:CG221"/>
    <mergeCell ref="CD222:CG222"/>
    <mergeCell ref="CD223:CG223"/>
    <mergeCell ref="CD212:CG212"/>
    <mergeCell ref="CD213:CG213"/>
    <mergeCell ref="CD214:CG214"/>
    <mergeCell ref="CD215:CG215"/>
    <mergeCell ref="CD216:CG216"/>
    <mergeCell ref="CD217:CG217"/>
    <mergeCell ref="CD230:CG230"/>
    <mergeCell ref="CD231:CG231"/>
    <mergeCell ref="CD232:CG232"/>
    <mergeCell ref="CD233:CG233"/>
    <mergeCell ref="CD234:CG234"/>
    <mergeCell ref="CD235:CG235"/>
    <mergeCell ref="CD224:CG224"/>
    <mergeCell ref="CD225:CG225"/>
    <mergeCell ref="CD226:CG226"/>
    <mergeCell ref="CD227:CG227"/>
    <mergeCell ref="CD228:CG228"/>
    <mergeCell ref="CD229:CG229"/>
    <mergeCell ref="CD242:CG242"/>
    <mergeCell ref="CD243:CG243"/>
    <mergeCell ref="CD244:CG244"/>
    <mergeCell ref="CD245:CG245"/>
    <mergeCell ref="CD246:CG246"/>
    <mergeCell ref="CD247:CG247"/>
    <mergeCell ref="CD236:CG236"/>
    <mergeCell ref="CD237:CG237"/>
    <mergeCell ref="CD238:CG238"/>
    <mergeCell ref="CD239:CG239"/>
    <mergeCell ref="CD240:CG240"/>
    <mergeCell ref="CD241:CG241"/>
    <mergeCell ref="CD254:CG254"/>
    <mergeCell ref="CD255:CG255"/>
    <mergeCell ref="CD256:CG256"/>
    <mergeCell ref="CD257:CG257"/>
    <mergeCell ref="CD258:CG258"/>
    <mergeCell ref="CD259:CG259"/>
    <mergeCell ref="CD248:CG248"/>
    <mergeCell ref="CD249:CG249"/>
    <mergeCell ref="CD250:CG250"/>
    <mergeCell ref="CD251:CG251"/>
    <mergeCell ref="CD252:CG252"/>
    <mergeCell ref="CD253:CG253"/>
    <mergeCell ref="CD266:CG266"/>
    <mergeCell ref="CD267:CG267"/>
    <mergeCell ref="CD268:CG268"/>
    <mergeCell ref="CD269:CG269"/>
    <mergeCell ref="CD270:CG270"/>
    <mergeCell ref="CD271:CG271"/>
    <mergeCell ref="CD260:CG260"/>
    <mergeCell ref="CD261:CG261"/>
    <mergeCell ref="CD262:CG262"/>
    <mergeCell ref="CD263:CG263"/>
    <mergeCell ref="CD264:CG264"/>
    <mergeCell ref="CD265:CG265"/>
    <mergeCell ref="CD278:CG278"/>
    <mergeCell ref="CD279:CG279"/>
    <mergeCell ref="CD280:CG280"/>
    <mergeCell ref="CD281:CG281"/>
    <mergeCell ref="CD282:CG282"/>
    <mergeCell ref="CD283:CG283"/>
    <mergeCell ref="CD272:CG272"/>
    <mergeCell ref="CD273:CG273"/>
    <mergeCell ref="CD274:CG274"/>
    <mergeCell ref="CD275:CG275"/>
    <mergeCell ref="CD276:CG276"/>
    <mergeCell ref="CD277:CG277"/>
    <mergeCell ref="CD290:CG290"/>
    <mergeCell ref="CD291:CG291"/>
    <mergeCell ref="CD292:CG292"/>
    <mergeCell ref="CD293:CG293"/>
    <mergeCell ref="CD294:CG294"/>
    <mergeCell ref="CD295:CG295"/>
    <mergeCell ref="CD284:CG284"/>
    <mergeCell ref="CD285:CG285"/>
    <mergeCell ref="CD286:CG286"/>
    <mergeCell ref="CD287:CG287"/>
    <mergeCell ref="CD288:CG288"/>
    <mergeCell ref="CD289:CG289"/>
    <mergeCell ref="CD302:CG302"/>
    <mergeCell ref="CD303:CG303"/>
    <mergeCell ref="CD304:CG304"/>
    <mergeCell ref="CD305:CG305"/>
    <mergeCell ref="CD306:CG306"/>
    <mergeCell ref="CD307:CG307"/>
    <mergeCell ref="CD296:CG296"/>
    <mergeCell ref="CD297:CG297"/>
    <mergeCell ref="CD298:CG298"/>
    <mergeCell ref="CD299:CG299"/>
    <mergeCell ref="CD300:CG300"/>
    <mergeCell ref="CD301:CG301"/>
    <mergeCell ref="CD314:CG314"/>
    <mergeCell ref="CD315:CG315"/>
    <mergeCell ref="CD316:CG316"/>
    <mergeCell ref="CD317:CG317"/>
    <mergeCell ref="CD318:CG318"/>
    <mergeCell ref="CD319:CG319"/>
    <mergeCell ref="CD308:CG308"/>
    <mergeCell ref="CD309:CG309"/>
    <mergeCell ref="CD310:CG310"/>
    <mergeCell ref="CD311:CG311"/>
    <mergeCell ref="CD312:CG312"/>
    <mergeCell ref="CD313:CG313"/>
    <mergeCell ref="CD329:CG329"/>
    <mergeCell ref="CD330:CG330"/>
    <mergeCell ref="CD331:CG331"/>
    <mergeCell ref="CD320:CG320"/>
    <mergeCell ref="CD321:CG321"/>
    <mergeCell ref="CD322:CG322"/>
    <mergeCell ref="CD323:CG323"/>
    <mergeCell ref="CD324:CG324"/>
    <mergeCell ref="CD325:CG325"/>
    <mergeCell ref="CD350:CG350"/>
    <mergeCell ref="CD351:CG351"/>
    <mergeCell ref="CD15:CG15"/>
    <mergeCell ref="CD344:CG344"/>
    <mergeCell ref="CD345:CG345"/>
    <mergeCell ref="CD346:CG346"/>
    <mergeCell ref="CD347:CG347"/>
    <mergeCell ref="CD348:CG348"/>
    <mergeCell ref="CD349:CG349"/>
    <mergeCell ref="CD338:CG338"/>
    <mergeCell ref="CD339:CG339"/>
    <mergeCell ref="CD340:CG340"/>
    <mergeCell ref="CD341:CG341"/>
    <mergeCell ref="CD342:CG342"/>
    <mergeCell ref="CD343:CG343"/>
    <mergeCell ref="CD332:CG332"/>
    <mergeCell ref="CD333:CG333"/>
    <mergeCell ref="CD334:CG334"/>
    <mergeCell ref="CD335:CG335"/>
    <mergeCell ref="CD336:CG336"/>
    <mergeCell ref="CD337:CG337"/>
    <mergeCell ref="CD326:CG326"/>
    <mergeCell ref="CD327:CG327"/>
    <mergeCell ref="CD328:CG328"/>
  </mergeCells>
  <pageMargins left="0.7" right="0.7" top="0.75" bottom="0.75" header="0.3" footer="0.3"/>
  <pageSetup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AE0550-C04E-43E8-A547-A92F896E2ADD}">
          <x14:formula1>
            <xm:f>info!$A$4:$A$39</xm:f>
          </x14:formula1>
          <xm:sqref>X51:X245</xm:sqref>
        </x14:dataValidation>
        <x14:dataValidation type="list" allowBlank="1" showInputMessage="1" showErrorMessage="1" xr:uid="{11A8BFC4-7D74-4B7F-A270-2E52A23434EF}">
          <x14:formula1>
            <xm:f>'[Real Estate Mastersheet 10-18.xlsx]Sheet2'!#REF!</xm:f>
          </x14:formula1>
          <xm:sqref>V331:W351 Y331:BH351</xm:sqref>
        </x14:dataValidation>
        <x14:dataValidation type="list" allowBlank="1" showInputMessage="1" showErrorMessage="1" xr:uid="{D1156075-14DD-4CCD-8F45-F02C5BA6F9A3}">
          <x14:formula1>
            <xm:f>'[Copy of Real Estate Mastersheet - 11-2022.xlsx]DValid'!#REF!</xm:f>
          </x14:formula1>
          <xm:sqref>I32:I49 AC32:BG50 Z32:Z50 X32:X50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1686-2053-4845-B738-B8AA5C138535}">
  <dimension ref="A1:O3"/>
  <sheetViews>
    <sheetView workbookViewId="0">
      <selection activeCell="I14" sqref="I14"/>
    </sheetView>
  </sheetViews>
  <sheetFormatPr defaultRowHeight="14.4" x14ac:dyDescent="0.3"/>
  <cols>
    <col min="1" max="1" width="19.5546875" customWidth="1"/>
    <col min="2" max="2" width="17" customWidth="1"/>
    <col min="3" max="3" width="10.44140625" bestFit="1" customWidth="1"/>
    <col min="4" max="5" width="12.33203125" customWidth="1"/>
    <col min="6" max="6" width="9.88671875" customWidth="1"/>
    <col min="7" max="7" width="11" customWidth="1"/>
    <col min="8" max="8" width="9.6640625" customWidth="1"/>
    <col min="9" max="10" width="9.88671875" customWidth="1"/>
    <col min="11" max="11" width="10.88671875" customWidth="1"/>
    <col min="12" max="12" width="11.88671875" customWidth="1"/>
    <col min="13" max="13" width="12.5546875" customWidth="1"/>
    <col min="14" max="14" width="10.109375" customWidth="1"/>
    <col min="15" max="15" width="11.109375" customWidth="1"/>
  </cols>
  <sheetData>
    <row r="1" spans="1:15" x14ac:dyDescent="0.3">
      <c r="A1" s="178"/>
      <c r="B1" s="204"/>
      <c r="C1" s="201" t="s">
        <v>20</v>
      </c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3"/>
    </row>
    <row r="2" spans="1:15" ht="24" x14ac:dyDescent="0.3">
      <c r="A2" s="48" t="s">
        <v>29</v>
      </c>
      <c r="B2" s="49" t="s">
        <v>31</v>
      </c>
      <c r="C2" s="44" t="s">
        <v>21</v>
      </c>
      <c r="D2" s="45" t="s">
        <v>22</v>
      </c>
      <c r="E2" s="45" t="s">
        <v>146</v>
      </c>
      <c r="F2" s="45" t="s">
        <v>23</v>
      </c>
      <c r="G2" s="45" t="s">
        <v>24</v>
      </c>
      <c r="H2" s="46" t="s">
        <v>25</v>
      </c>
      <c r="I2" s="47" t="s">
        <v>26</v>
      </c>
      <c r="J2" s="47" t="s">
        <v>32</v>
      </c>
      <c r="K2" s="46" t="s">
        <v>265</v>
      </c>
      <c r="L2" s="46" t="s">
        <v>266</v>
      </c>
      <c r="M2" s="47" t="s">
        <v>33</v>
      </c>
      <c r="N2" s="46" t="s">
        <v>27</v>
      </c>
      <c r="O2" s="45" t="s">
        <v>28</v>
      </c>
    </row>
    <row r="3" spans="1:15" x14ac:dyDescent="0.3">
      <c r="A3" t="s">
        <v>30</v>
      </c>
      <c r="C3" s="77">
        <v>44607</v>
      </c>
      <c r="D3" s="77">
        <v>45791</v>
      </c>
      <c r="E3" s="78">
        <f>D3-C3</f>
        <v>1184</v>
      </c>
      <c r="G3" s="1">
        <f>C3</f>
        <v>44607</v>
      </c>
      <c r="H3">
        <v>2500</v>
      </c>
      <c r="I3">
        <v>1</v>
      </c>
      <c r="J3">
        <f>I3*H3</f>
        <v>2500</v>
      </c>
      <c r="N3">
        <f>H3-M3-J3</f>
        <v>0</v>
      </c>
    </row>
  </sheetData>
  <mergeCells count="2">
    <mergeCell ref="C1:O1"/>
    <mergeCell ref="A1:B1"/>
  </mergeCells>
  <pageMargins left="0.7" right="0.7" top="0.75" bottom="0.75" header="0.3" footer="0.3"/>
  <pageSetup orientation="portrait" horizontalDpi="300" verticalDpi="300" r:id="rId1"/>
  <ignoredErrors>
    <ignoredError sqref="E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D103-F261-4D40-8783-D815B619F9E3}">
  <dimension ref="A3:U27"/>
  <sheetViews>
    <sheetView workbookViewId="0">
      <selection activeCell="C16" sqref="C16"/>
    </sheetView>
  </sheetViews>
  <sheetFormatPr defaultRowHeight="14.4" x14ac:dyDescent="0.3"/>
  <cols>
    <col min="1" max="1" width="22" customWidth="1"/>
    <col min="2" max="2" width="13.109375" customWidth="1"/>
    <col min="3" max="3" width="14.44140625" customWidth="1"/>
  </cols>
  <sheetData>
    <row r="3" spans="1:21" x14ac:dyDescent="0.3">
      <c r="A3" s="59" t="s">
        <v>61</v>
      </c>
      <c r="B3" s="60"/>
      <c r="C3" s="59" t="s">
        <v>62</v>
      </c>
      <c r="D3" s="60"/>
      <c r="E3" s="59" t="s">
        <v>63</v>
      </c>
      <c r="F3" s="60"/>
      <c r="G3" s="61" t="s">
        <v>64</v>
      </c>
      <c r="H3" s="60"/>
      <c r="I3" s="62" t="s">
        <v>65</v>
      </c>
      <c r="J3" s="60"/>
      <c r="K3" s="63" t="s">
        <v>66</v>
      </c>
      <c r="L3" s="60"/>
      <c r="M3" s="63" t="s">
        <v>67</v>
      </c>
      <c r="N3" s="60"/>
      <c r="O3" s="64" t="s">
        <v>68</v>
      </c>
      <c r="P3" s="60"/>
      <c r="Q3" s="65" t="s">
        <v>69</v>
      </c>
      <c r="R3" s="60"/>
      <c r="S3" s="65" t="s">
        <v>70</v>
      </c>
      <c r="T3" s="60"/>
      <c r="U3" s="66" t="s">
        <v>71</v>
      </c>
    </row>
    <row r="4" spans="1:21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 t="s">
        <v>72</v>
      </c>
      <c r="N4" s="60"/>
      <c r="O4" s="60"/>
      <c r="P4" s="60"/>
      <c r="Q4" s="60"/>
      <c r="R4" s="60"/>
      <c r="S4" s="60"/>
      <c r="T4" s="60"/>
      <c r="U4" s="60"/>
    </row>
    <row r="5" spans="1:21" x14ac:dyDescent="0.3">
      <c r="A5" s="69" t="s">
        <v>133</v>
      </c>
      <c r="B5" s="60"/>
      <c r="C5" s="60" t="s">
        <v>74</v>
      </c>
      <c r="D5" s="60"/>
      <c r="E5" s="60" t="s">
        <v>75</v>
      </c>
      <c r="F5" s="60"/>
      <c r="G5" s="60" t="s">
        <v>76</v>
      </c>
      <c r="H5" s="60"/>
      <c r="I5" s="60" t="s">
        <v>77</v>
      </c>
      <c r="J5" s="60"/>
      <c r="K5" s="60" t="s">
        <v>78</v>
      </c>
      <c r="L5" s="60"/>
      <c r="M5" s="60" t="s">
        <v>79</v>
      </c>
      <c r="N5" s="60"/>
      <c r="O5" s="60" t="s">
        <v>80</v>
      </c>
      <c r="P5" s="60"/>
      <c r="Q5" s="60" t="s">
        <v>81</v>
      </c>
      <c r="R5" s="60"/>
      <c r="S5" s="60" t="s">
        <v>82</v>
      </c>
      <c r="T5" s="60"/>
      <c r="U5" s="60" t="s">
        <v>83</v>
      </c>
    </row>
    <row r="6" spans="1:21" x14ac:dyDescent="0.3">
      <c r="A6" s="69" t="s">
        <v>84</v>
      </c>
      <c r="B6" s="60"/>
      <c r="C6" s="60" t="s">
        <v>85</v>
      </c>
      <c r="D6" s="60"/>
      <c r="E6" s="60" t="s">
        <v>19</v>
      </c>
      <c r="F6" s="60"/>
      <c r="G6" s="60" t="s">
        <v>86</v>
      </c>
      <c r="H6" s="60"/>
      <c r="I6" s="60" t="s">
        <v>87</v>
      </c>
      <c r="J6" s="60"/>
      <c r="K6" s="60" t="s">
        <v>88</v>
      </c>
      <c r="L6" s="60"/>
      <c r="M6" s="60" t="s">
        <v>89</v>
      </c>
      <c r="N6" s="60"/>
      <c r="O6" s="60" t="s">
        <v>90</v>
      </c>
      <c r="P6" s="60"/>
      <c r="Q6" s="60" t="s">
        <v>91</v>
      </c>
      <c r="R6" s="60"/>
      <c r="S6" s="60" t="s">
        <v>92</v>
      </c>
      <c r="T6" s="60"/>
      <c r="U6" s="60" t="s">
        <v>93</v>
      </c>
    </row>
    <row r="7" spans="1:21" x14ac:dyDescent="0.3">
      <c r="A7" s="69" t="s">
        <v>134</v>
      </c>
      <c r="B7" s="60"/>
      <c r="C7" s="60" t="s">
        <v>94</v>
      </c>
      <c r="D7" s="60"/>
      <c r="E7" s="60" t="s">
        <v>95</v>
      </c>
      <c r="F7" s="60"/>
      <c r="G7" s="60" t="s">
        <v>96</v>
      </c>
      <c r="H7" s="60"/>
      <c r="I7" s="60" t="s">
        <v>97</v>
      </c>
      <c r="J7" s="60"/>
      <c r="K7" s="60" t="s">
        <v>98</v>
      </c>
      <c r="L7" s="60"/>
      <c r="M7" s="60"/>
      <c r="N7" s="60"/>
      <c r="O7" s="60" t="s">
        <v>99</v>
      </c>
      <c r="P7" s="60"/>
      <c r="Q7" s="60" t="s">
        <v>100</v>
      </c>
      <c r="R7" s="60"/>
      <c r="S7" s="60"/>
      <c r="T7" s="60"/>
      <c r="U7" s="60" t="s">
        <v>101</v>
      </c>
    </row>
    <row r="8" spans="1:21" x14ac:dyDescent="0.3">
      <c r="A8" s="69" t="s">
        <v>135</v>
      </c>
      <c r="B8" s="60"/>
      <c r="C8" s="60" t="s">
        <v>102</v>
      </c>
      <c r="D8" s="60"/>
      <c r="E8" s="60" t="s">
        <v>103</v>
      </c>
      <c r="F8" s="60"/>
      <c r="G8" s="60" t="s">
        <v>104</v>
      </c>
      <c r="H8" s="60"/>
      <c r="I8" s="60" t="s">
        <v>105</v>
      </c>
      <c r="J8" s="60"/>
      <c r="K8" s="60" t="s">
        <v>76</v>
      </c>
      <c r="L8" s="60"/>
      <c r="M8" s="60"/>
      <c r="N8" s="60"/>
      <c r="O8" s="60" t="s">
        <v>106</v>
      </c>
      <c r="P8" s="60"/>
      <c r="Q8" s="60" t="s">
        <v>107</v>
      </c>
      <c r="R8" s="60"/>
      <c r="S8" s="60"/>
      <c r="T8" s="60"/>
      <c r="U8" s="60" t="s">
        <v>90</v>
      </c>
    </row>
    <row r="9" spans="1:21" x14ac:dyDescent="0.3">
      <c r="A9" s="69" t="s">
        <v>108</v>
      </c>
      <c r="B9" s="60"/>
      <c r="C9" s="60" t="s">
        <v>109</v>
      </c>
      <c r="D9" s="60"/>
      <c r="E9" s="60" t="s">
        <v>110</v>
      </c>
      <c r="F9" s="60"/>
      <c r="G9" s="60"/>
      <c r="H9" s="60"/>
      <c r="I9" s="60"/>
      <c r="J9" s="60"/>
      <c r="K9" s="60" t="s">
        <v>96</v>
      </c>
      <c r="L9" s="60"/>
      <c r="M9" s="60"/>
      <c r="N9" s="60"/>
      <c r="O9" s="60" t="s">
        <v>95</v>
      </c>
      <c r="P9" s="60"/>
      <c r="Q9" s="60" t="s">
        <v>111</v>
      </c>
      <c r="R9" s="60"/>
      <c r="S9" s="60"/>
      <c r="T9" s="60"/>
      <c r="U9" s="60"/>
    </row>
    <row r="10" spans="1:21" x14ac:dyDescent="0.3">
      <c r="A10" s="69" t="s">
        <v>112</v>
      </c>
      <c r="B10" s="60"/>
      <c r="C10" s="60" t="s">
        <v>113</v>
      </c>
      <c r="D10" s="60"/>
      <c r="E10" s="60" t="s">
        <v>114</v>
      </c>
      <c r="F10" s="60"/>
      <c r="G10" s="60"/>
      <c r="H10" s="60"/>
      <c r="I10" s="60"/>
      <c r="J10" s="60"/>
      <c r="K10" s="60" t="s">
        <v>115</v>
      </c>
      <c r="L10" s="60"/>
      <c r="M10" s="60"/>
      <c r="N10" s="60"/>
      <c r="O10" s="60" t="s">
        <v>116</v>
      </c>
      <c r="P10" s="60"/>
      <c r="Q10" s="60"/>
      <c r="R10" s="60"/>
      <c r="S10" s="60"/>
      <c r="T10" s="60"/>
      <c r="U10" s="60"/>
    </row>
    <row r="11" spans="1:21" x14ac:dyDescent="0.3">
      <c r="A11" s="69" t="s">
        <v>117</v>
      </c>
      <c r="B11" s="60"/>
      <c r="C11" s="60" t="s">
        <v>118</v>
      </c>
      <c r="D11" s="60"/>
      <c r="E11" s="60" t="s">
        <v>119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</row>
    <row r="12" spans="1:21" x14ac:dyDescent="0.3">
      <c r="A12" s="69" t="s">
        <v>120</v>
      </c>
      <c r="B12" s="60"/>
      <c r="C12" s="60" t="s">
        <v>112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</row>
    <row r="13" spans="1:21" x14ac:dyDescent="0.3">
      <c r="A13" s="69" t="s">
        <v>121</v>
      </c>
      <c r="B13" s="60"/>
      <c r="C13" s="60" t="s">
        <v>122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 spans="1:21" x14ac:dyDescent="0.3">
      <c r="A14" s="69" t="s">
        <v>123</v>
      </c>
      <c r="B14" s="60"/>
      <c r="C14" s="60" t="s">
        <v>124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</row>
    <row r="15" spans="1:21" x14ac:dyDescent="0.3">
      <c r="A15" s="69" t="s">
        <v>125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</row>
    <row r="16" spans="1:21" x14ac:dyDescent="0.3">
      <c r="A16" s="69" t="s">
        <v>126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</row>
    <row r="17" spans="1:21" x14ac:dyDescent="0.3">
      <c r="A17" s="69" t="s">
        <v>127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</row>
    <row r="18" spans="1:21" x14ac:dyDescent="0.3">
      <c r="A18" s="69" t="s">
        <v>128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</row>
    <row r="19" spans="1:21" x14ac:dyDescent="0.3">
      <c r="A19" s="69" t="s">
        <v>129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1:21" x14ac:dyDescent="0.3">
      <c r="A20" s="69" t="s">
        <v>130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</row>
    <row r="21" spans="1:21" x14ac:dyDescent="0.3">
      <c r="A21" s="70" t="s">
        <v>133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</row>
    <row r="22" spans="1:21" x14ac:dyDescent="0.3">
      <c r="A22" s="69" t="s">
        <v>131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</row>
    <row r="23" spans="1:21" x14ac:dyDescent="0.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</row>
    <row r="24" spans="1:21" x14ac:dyDescent="0.3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</row>
    <row r="25" spans="1:2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x14ac:dyDescent="0.3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</row>
    <row r="27" spans="1:21" x14ac:dyDescent="0.3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monthes</vt:lpstr>
      <vt:lpstr>per month 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2022-11-18T13:51:35Z</dcterms:created>
  <dcterms:modified xsi:type="dcterms:W3CDTF">2022-11-28T16:34:34Z</dcterms:modified>
</cp:coreProperties>
</file>